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rl DIKTRANS\Desktop\"/>
    </mc:Choice>
  </mc:AlternateContent>
  <xr:revisionPtr revIDLastSave="0" documentId="13_ncr:1_{F6D1B318-84D3-4303-9CDF-D1C06E753525}" xr6:coauthVersionLast="38" xr6:coauthVersionMax="38" xr10:uidLastSave="{00000000-0000-0000-0000-000000000000}"/>
  <bookViews>
    <workbookView xWindow="0" yWindow="0" windowWidth="38400" windowHeight="16710" activeTab="1" xr2:uid="{943FD056-D9F5-47E3-B231-03C73EC46920}"/>
  </bookViews>
  <sheets>
    <sheet name="Données mensuelles" sheetId="2" r:id="rId1"/>
    <sheet name="FACTURE" sheetId="1" r:id="rId2"/>
  </sheets>
  <externalReferences>
    <externalReference r:id="rId3"/>
  </externalReferences>
  <definedNames>
    <definedName name="CODECHAUFFEUR">[1]Paramètres!$C$87:$C$129</definedName>
    <definedName name="CODEDOUBLAGE">[1]Paramètres!$I$87:$I$129</definedName>
    <definedName name="CODEPRESTATION">[1]Paramètres!$B$87:$B$129</definedName>
    <definedName name="CODETOURNEE">[1]Paramètres!$D$87:$D$129</definedName>
    <definedName name="COMMUNE">'[1]Grille tarifiare'!$U$69:$U$490</definedName>
    <definedName name="CONDITIONS">[1]Paramètres!$B$166:$B$168</definedName>
    <definedName name="CONDUCTEUR">[1]Paramètres!$H$87:$H$129</definedName>
    <definedName name="DESTINATAIRE">[1]Paramètres!$C$13:$C$37</definedName>
    <definedName name="FERIE2018">[1]Calendrier!$D$7:$G$54</definedName>
    <definedName name="FERIE2019">[1]Calendrier!$V$7:$Y$54</definedName>
    <definedName name="MATRICEADRESSEPOSTALE">[1]Paramètres!$E$13:$F$37</definedName>
    <definedName name="MATRICECODECLIENT">[1]Paramètres!$C$13:$D$37:'[1]Paramètres'!$D$37</definedName>
    <definedName name="MATRICESIREN">[1]Paramètres!$G$13:$H$37</definedName>
    <definedName name="MATRICESIRET">[1]Paramètres!$I$13:$J$37</definedName>
    <definedName name="MATRICETVA">[1]Paramètres!$K$13:$L$37</definedName>
    <definedName name="PLAGECOURSESCAMIONNAGE">[1]Paramètres!$B$139:$B$141</definedName>
    <definedName name="PLAGEDOUBLAGECAMIONNAGE">[1]Paramètres!$B$144:$B$146</definedName>
    <definedName name="PLAGEPRESTATIONS">[1]Paramètres!$B$132:$B$136</definedName>
    <definedName name="POINTDETRANSPORT">[1]Paramètres!$B$204:$B$659</definedName>
    <definedName name="REPONSE">[1]Paramètres!$B$161:$B$163</definedName>
    <definedName name="SIMULATION">[1]Paramètres!$B$161:$B$163</definedName>
    <definedName name="TOURNEEAPRESMIDI">[1]Paramètres!$F$87:$F$129</definedName>
    <definedName name="TOURNEEMATIN">[1]Paramètres!$E$87:$E$129</definedName>
    <definedName name="TVA">[1]Paramètres!$C$60:$F$60</definedName>
    <definedName name="VEHICULE">[1]Paramètres!$B$184:$B$189</definedName>
    <definedName name="ZONE">[1]Paramètres!$B$175:$B$181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5" i="1" l="1"/>
  <c r="N15" i="1"/>
  <c r="O15" i="1"/>
  <c r="N14" i="1"/>
  <c r="O14" i="1"/>
  <c r="M14" i="1"/>
  <c r="M8" i="1"/>
  <c r="N8" i="1"/>
  <c r="O8" i="1"/>
  <c r="N7" i="1"/>
  <c r="O7" i="1"/>
  <c r="T1181" i="2"/>
  <c r="S1180" i="2"/>
  <c r="T1180" i="2" s="1"/>
  <c r="S1179" i="2"/>
  <c r="T1179" i="2" s="1"/>
  <c r="R1175" i="2"/>
  <c r="R1186" i="2" s="1"/>
  <c r="T1161" i="2"/>
  <c r="T1160" i="2"/>
  <c r="S1160" i="2"/>
  <c r="S1159" i="2"/>
  <c r="T1159" i="2" s="1"/>
  <c r="S1158" i="2"/>
  <c r="T1158" i="2" s="1"/>
  <c r="T1157" i="2"/>
  <c r="S1157" i="2"/>
  <c r="T1154" i="2"/>
  <c r="T1153" i="2"/>
  <c r="S1153" i="2"/>
  <c r="T1152" i="2"/>
  <c r="S1152" i="2"/>
  <c r="S1151" i="2"/>
  <c r="T1151" i="2" s="1"/>
  <c r="S1150" i="2"/>
  <c r="T1150" i="2" s="1"/>
  <c r="T1147" i="2"/>
  <c r="S1146" i="2"/>
  <c r="T1146" i="2" s="1"/>
  <c r="S1145" i="2"/>
  <c r="T1145" i="2" s="1"/>
  <c r="T1144" i="2"/>
  <c r="S1144" i="2"/>
  <c r="T1143" i="2"/>
  <c r="S1143" i="2"/>
  <c r="T1140" i="2"/>
  <c r="T1139" i="2"/>
  <c r="S1139" i="2"/>
  <c r="S1138" i="2"/>
  <c r="T1138" i="2" s="1"/>
  <c r="S1137" i="2"/>
  <c r="T1137" i="2" s="1"/>
  <c r="T1136" i="2"/>
  <c r="S1136" i="2"/>
  <c r="T1133" i="2"/>
  <c r="S1132" i="2"/>
  <c r="T1132" i="2" s="1"/>
  <c r="T1131" i="2"/>
  <c r="S1131" i="2"/>
  <c r="T1130" i="2"/>
  <c r="S1130" i="2"/>
  <c r="S1129" i="2"/>
  <c r="T1129" i="2" s="1"/>
  <c r="T1126" i="2"/>
  <c r="S1125" i="2"/>
  <c r="T1125" i="2" s="1"/>
  <c r="S1124" i="2"/>
  <c r="T1124" i="2" s="1"/>
  <c r="T1123" i="2"/>
  <c r="S1123" i="2"/>
  <c r="T1122" i="2"/>
  <c r="S1122" i="2"/>
  <c r="T1119" i="2"/>
  <c r="T1118" i="2"/>
  <c r="S1118" i="2"/>
  <c r="T1117" i="2"/>
  <c r="S1117" i="2"/>
  <c r="S1116" i="2"/>
  <c r="T1116" i="2" s="1"/>
  <c r="S1115" i="2"/>
  <c r="T1115" i="2" s="1"/>
  <c r="T1102" i="2"/>
  <c r="T1101" i="2"/>
  <c r="S1101" i="2"/>
  <c r="T1100" i="2"/>
  <c r="S1100" i="2"/>
  <c r="R1096" i="2"/>
  <c r="R1107" i="2" s="1"/>
  <c r="T1082" i="2"/>
  <c r="S1081" i="2"/>
  <c r="T1081" i="2" s="1"/>
  <c r="T1080" i="2"/>
  <c r="S1080" i="2"/>
  <c r="T1079" i="2"/>
  <c r="S1079" i="2"/>
  <c r="S1078" i="2"/>
  <c r="T1078" i="2" s="1"/>
  <c r="T1075" i="2"/>
  <c r="S1074" i="2"/>
  <c r="T1074" i="2" s="1"/>
  <c r="S1073" i="2"/>
  <c r="T1073" i="2" s="1"/>
  <c r="S1072" i="2"/>
  <c r="T1072" i="2" s="1"/>
  <c r="T1071" i="2"/>
  <c r="S1071" i="2"/>
  <c r="T1068" i="2"/>
  <c r="T1067" i="2"/>
  <c r="S1067" i="2"/>
  <c r="T1066" i="2"/>
  <c r="S1066" i="2"/>
  <c r="S1065" i="2"/>
  <c r="T1065" i="2" s="1"/>
  <c r="S1064" i="2"/>
  <c r="T1064" i="2" s="1"/>
  <c r="T1061" i="2"/>
  <c r="S1060" i="2"/>
  <c r="T1060" i="2" s="1"/>
  <c r="S1059" i="2"/>
  <c r="T1059" i="2" s="1"/>
  <c r="T1058" i="2"/>
  <c r="S1058" i="2"/>
  <c r="S1057" i="2"/>
  <c r="T1057" i="2" s="1"/>
  <c r="T1054" i="2"/>
  <c r="T1053" i="2"/>
  <c r="S1053" i="2"/>
  <c r="S1052" i="2"/>
  <c r="T1052" i="2" s="1"/>
  <c r="S1051" i="2"/>
  <c r="T1051" i="2" s="1"/>
  <c r="T1050" i="2"/>
  <c r="S1050" i="2"/>
  <c r="T1047" i="2"/>
  <c r="S1046" i="2"/>
  <c r="T1046" i="2" s="1"/>
  <c r="T1045" i="2"/>
  <c r="S1045" i="2"/>
  <c r="S1044" i="2"/>
  <c r="T1044" i="2" s="1"/>
  <c r="S1043" i="2"/>
  <c r="T1043" i="2" s="1"/>
  <c r="T1040" i="2"/>
  <c r="S1039" i="2"/>
  <c r="T1039" i="2" s="1"/>
  <c r="S1038" i="2"/>
  <c r="T1038" i="2" s="1"/>
  <c r="T1037" i="2"/>
  <c r="S1037" i="2"/>
  <c r="T1036" i="2"/>
  <c r="S1036" i="2"/>
  <c r="R1028" i="2"/>
  <c r="T1023" i="2"/>
  <c r="S1022" i="2"/>
  <c r="T1022" i="2" s="1"/>
  <c r="S1021" i="2"/>
  <c r="T1021" i="2" s="1"/>
  <c r="R1017" i="2"/>
  <c r="T1003" i="2"/>
  <c r="T1002" i="2"/>
  <c r="S1002" i="2"/>
  <c r="S1001" i="2"/>
  <c r="T1001" i="2" s="1"/>
  <c r="S1000" i="2"/>
  <c r="T1000" i="2" s="1"/>
  <c r="S999" i="2"/>
  <c r="T999" i="2" s="1"/>
  <c r="T996" i="2"/>
  <c r="S995" i="2"/>
  <c r="T995" i="2" s="1"/>
  <c r="T994" i="2"/>
  <c r="S994" i="2"/>
  <c r="T993" i="2"/>
  <c r="S993" i="2"/>
  <c r="S992" i="2"/>
  <c r="T992" i="2" s="1"/>
  <c r="T989" i="2"/>
  <c r="S988" i="2"/>
  <c r="T988" i="2" s="1"/>
  <c r="S987" i="2"/>
  <c r="T987" i="2" s="1"/>
  <c r="S986" i="2"/>
  <c r="T986" i="2" s="1"/>
  <c r="T985" i="2"/>
  <c r="S985" i="2"/>
  <c r="T982" i="2"/>
  <c r="T981" i="2"/>
  <c r="S981" i="2"/>
  <c r="T980" i="2"/>
  <c r="S980" i="2"/>
  <c r="S979" i="2"/>
  <c r="T979" i="2" s="1"/>
  <c r="S978" i="2"/>
  <c r="T978" i="2" s="1"/>
  <c r="T975" i="2"/>
  <c r="S974" i="2"/>
  <c r="T974" i="2" s="1"/>
  <c r="S973" i="2"/>
  <c r="T973" i="2" s="1"/>
  <c r="T972" i="2"/>
  <c r="S972" i="2"/>
  <c r="S971" i="2"/>
  <c r="T971" i="2" s="1"/>
  <c r="T968" i="2"/>
  <c r="T967" i="2"/>
  <c r="S967" i="2"/>
  <c r="S966" i="2"/>
  <c r="T966" i="2" s="1"/>
  <c r="S965" i="2"/>
  <c r="T965" i="2" s="1"/>
  <c r="T964" i="2"/>
  <c r="S964" i="2"/>
  <c r="T961" i="2"/>
  <c r="S960" i="2"/>
  <c r="T960" i="2" s="1"/>
  <c r="T959" i="2"/>
  <c r="S959" i="2"/>
  <c r="S958" i="2"/>
  <c r="T958" i="2" s="1"/>
  <c r="S957" i="2"/>
  <c r="T957" i="2" s="1"/>
  <c r="R949" i="2"/>
  <c r="T944" i="2"/>
  <c r="S943" i="2"/>
  <c r="T943" i="2" s="1"/>
  <c r="T942" i="2"/>
  <c r="S942" i="2"/>
  <c r="R938" i="2"/>
  <c r="T924" i="2"/>
  <c r="S923" i="2"/>
  <c r="T923" i="2" s="1"/>
  <c r="S922" i="2"/>
  <c r="T922" i="2" s="1"/>
  <c r="T921" i="2"/>
  <c r="S921" i="2"/>
  <c r="T920" i="2"/>
  <c r="S920" i="2"/>
  <c r="T917" i="2"/>
  <c r="T916" i="2"/>
  <c r="S916" i="2"/>
  <c r="S915" i="2"/>
  <c r="T915" i="2" s="1"/>
  <c r="S914" i="2"/>
  <c r="T914" i="2" s="1"/>
  <c r="S913" i="2"/>
  <c r="T913" i="2" s="1"/>
  <c r="T910" i="2"/>
  <c r="S909" i="2"/>
  <c r="T909" i="2" s="1"/>
  <c r="T908" i="2"/>
  <c r="S908" i="2"/>
  <c r="T907" i="2"/>
  <c r="S907" i="2"/>
  <c r="S906" i="2"/>
  <c r="T906" i="2" s="1"/>
  <c r="T903" i="2"/>
  <c r="S902" i="2"/>
  <c r="T902" i="2" s="1"/>
  <c r="S901" i="2"/>
  <c r="T901" i="2" s="1"/>
  <c r="S900" i="2"/>
  <c r="T900" i="2" s="1"/>
  <c r="T899" i="2"/>
  <c r="S899" i="2"/>
  <c r="T896" i="2"/>
  <c r="T895" i="2"/>
  <c r="S895" i="2"/>
  <c r="T894" i="2"/>
  <c r="S894" i="2"/>
  <c r="S893" i="2"/>
  <c r="T893" i="2" s="1"/>
  <c r="S892" i="2"/>
  <c r="T892" i="2" s="1"/>
  <c r="T889" i="2"/>
  <c r="S888" i="2"/>
  <c r="T888" i="2" s="1"/>
  <c r="S887" i="2"/>
  <c r="T887" i="2" s="1"/>
  <c r="T886" i="2"/>
  <c r="S886" i="2"/>
  <c r="S885" i="2"/>
  <c r="T885" i="2" s="1"/>
  <c r="T882" i="2"/>
  <c r="T881" i="2"/>
  <c r="S881" i="2"/>
  <c r="S880" i="2"/>
  <c r="T880" i="2" s="1"/>
  <c r="S879" i="2"/>
  <c r="T879" i="2" s="1"/>
  <c r="T878" i="2"/>
  <c r="S878" i="2"/>
  <c r="T865" i="2"/>
  <c r="T864" i="2"/>
  <c r="S864" i="2"/>
  <c r="S863" i="2"/>
  <c r="T863" i="2" s="1"/>
  <c r="R859" i="2"/>
  <c r="R870" i="2" s="1"/>
  <c r="T845" i="2"/>
  <c r="S844" i="2"/>
  <c r="T844" i="2" s="1"/>
  <c r="T843" i="2"/>
  <c r="S843" i="2"/>
  <c r="S842" i="2"/>
  <c r="T842" i="2" s="1"/>
  <c r="S841" i="2"/>
  <c r="T841" i="2" s="1"/>
  <c r="T838" i="2"/>
  <c r="S837" i="2"/>
  <c r="T837" i="2" s="1"/>
  <c r="S836" i="2"/>
  <c r="T836" i="2" s="1"/>
  <c r="T835" i="2"/>
  <c r="S835" i="2"/>
  <c r="T834" i="2"/>
  <c r="S834" i="2"/>
  <c r="T831" i="2"/>
  <c r="T830" i="2"/>
  <c r="S830" i="2"/>
  <c r="S829" i="2"/>
  <c r="T829" i="2" s="1"/>
  <c r="S828" i="2"/>
  <c r="T828" i="2" s="1"/>
  <c r="S827" i="2"/>
  <c r="T827" i="2" s="1"/>
  <c r="T824" i="2"/>
  <c r="S823" i="2"/>
  <c r="T823" i="2" s="1"/>
  <c r="T822" i="2"/>
  <c r="S822" i="2"/>
  <c r="T821" i="2"/>
  <c r="S821" i="2"/>
  <c r="S820" i="2"/>
  <c r="T820" i="2" s="1"/>
  <c r="T817" i="2"/>
  <c r="S816" i="2"/>
  <c r="T816" i="2" s="1"/>
  <c r="S815" i="2"/>
  <c r="T815" i="2" s="1"/>
  <c r="S814" i="2"/>
  <c r="T814" i="2" s="1"/>
  <c r="T813" i="2"/>
  <c r="S813" i="2"/>
  <c r="T810" i="2"/>
  <c r="T809" i="2"/>
  <c r="S809" i="2"/>
  <c r="T808" i="2"/>
  <c r="S808" i="2"/>
  <c r="S807" i="2"/>
  <c r="T807" i="2" s="1"/>
  <c r="S806" i="2"/>
  <c r="T806" i="2" s="1"/>
  <c r="T803" i="2"/>
  <c r="S802" i="2"/>
  <c r="T802" i="2" s="1"/>
  <c r="S801" i="2"/>
  <c r="T801" i="2" s="1"/>
  <c r="T800" i="2"/>
  <c r="S800" i="2"/>
  <c r="S799" i="2"/>
  <c r="T799" i="2" s="1"/>
  <c r="T786" i="2"/>
  <c r="S785" i="2"/>
  <c r="T785" i="2" s="1"/>
  <c r="S784" i="2"/>
  <c r="T784" i="2" s="1"/>
  <c r="R780" i="2"/>
  <c r="R791" i="2" s="1"/>
  <c r="T766" i="2"/>
  <c r="T765" i="2"/>
  <c r="S765" i="2"/>
  <c r="S764" i="2"/>
  <c r="T764" i="2" s="1"/>
  <c r="S763" i="2"/>
  <c r="T763" i="2" s="1"/>
  <c r="T762" i="2"/>
  <c r="S762" i="2"/>
  <c r="T759" i="2"/>
  <c r="S758" i="2"/>
  <c r="T758" i="2" s="1"/>
  <c r="T757" i="2"/>
  <c r="S757" i="2"/>
  <c r="S756" i="2"/>
  <c r="T756" i="2" s="1"/>
  <c r="S755" i="2"/>
  <c r="T755" i="2" s="1"/>
  <c r="T752" i="2"/>
  <c r="S751" i="2"/>
  <c r="T751" i="2" s="1"/>
  <c r="S750" i="2"/>
  <c r="T750" i="2" s="1"/>
  <c r="T749" i="2"/>
  <c r="S749" i="2"/>
  <c r="T748" i="2"/>
  <c r="S748" i="2"/>
  <c r="T745" i="2"/>
  <c r="T744" i="2"/>
  <c r="S744" i="2"/>
  <c r="S743" i="2"/>
  <c r="T743" i="2" s="1"/>
  <c r="S742" i="2"/>
  <c r="T742" i="2" s="1"/>
  <c r="S741" i="2"/>
  <c r="T741" i="2" s="1"/>
  <c r="T738" i="2"/>
  <c r="S737" i="2"/>
  <c r="T737" i="2" s="1"/>
  <c r="T736" i="2"/>
  <c r="S736" i="2"/>
  <c r="T735" i="2"/>
  <c r="S735" i="2"/>
  <c r="S734" i="2"/>
  <c r="T734" i="2" s="1"/>
  <c r="T731" i="2"/>
  <c r="S730" i="2"/>
  <c r="T730" i="2" s="1"/>
  <c r="S729" i="2"/>
  <c r="T729" i="2" s="1"/>
  <c r="S728" i="2"/>
  <c r="T728" i="2" s="1"/>
  <c r="T727" i="2"/>
  <c r="S727" i="2"/>
  <c r="T724" i="2"/>
  <c r="T723" i="2"/>
  <c r="S723" i="2"/>
  <c r="T722" i="2"/>
  <c r="S722" i="2"/>
  <c r="S721" i="2"/>
  <c r="T721" i="2" s="1"/>
  <c r="S720" i="2"/>
  <c r="T720" i="2" s="1"/>
  <c r="T707" i="2"/>
  <c r="S706" i="2"/>
  <c r="T706" i="2" s="1"/>
  <c r="T705" i="2"/>
  <c r="S705" i="2"/>
  <c r="R701" i="2"/>
  <c r="R712" i="2" s="1"/>
  <c r="T687" i="2"/>
  <c r="S686" i="2"/>
  <c r="T686" i="2" s="1"/>
  <c r="S685" i="2"/>
  <c r="T685" i="2" s="1"/>
  <c r="T684" i="2"/>
  <c r="S684" i="2"/>
  <c r="S683" i="2"/>
  <c r="T683" i="2" s="1"/>
  <c r="T680" i="2"/>
  <c r="T679" i="2"/>
  <c r="S679" i="2"/>
  <c r="S678" i="2"/>
  <c r="T678" i="2" s="1"/>
  <c r="S677" i="2"/>
  <c r="T677" i="2" s="1"/>
  <c r="T676" i="2"/>
  <c r="S676" i="2"/>
  <c r="T673" i="2"/>
  <c r="S672" i="2"/>
  <c r="T672" i="2" s="1"/>
  <c r="T671" i="2"/>
  <c r="S671" i="2"/>
  <c r="S670" i="2"/>
  <c r="T670" i="2" s="1"/>
  <c r="S669" i="2"/>
  <c r="T669" i="2" s="1"/>
  <c r="T666" i="2"/>
  <c r="S665" i="2"/>
  <c r="T665" i="2" s="1"/>
  <c r="S664" i="2"/>
  <c r="T664" i="2" s="1"/>
  <c r="T663" i="2"/>
  <c r="S663" i="2"/>
  <c r="T662" i="2"/>
  <c r="S662" i="2"/>
  <c r="T659" i="2"/>
  <c r="T658" i="2"/>
  <c r="S658" i="2"/>
  <c r="S657" i="2"/>
  <c r="T657" i="2" s="1"/>
  <c r="S656" i="2"/>
  <c r="T656" i="2" s="1"/>
  <c r="S655" i="2"/>
  <c r="T655" i="2" s="1"/>
  <c r="T652" i="2"/>
  <c r="S651" i="2"/>
  <c r="T651" i="2" s="1"/>
  <c r="T650" i="2"/>
  <c r="S650" i="2"/>
  <c r="T649" i="2"/>
  <c r="S649" i="2"/>
  <c r="S648" i="2"/>
  <c r="T648" i="2" s="1"/>
  <c r="T645" i="2"/>
  <c r="S644" i="2"/>
  <c r="T644" i="2" s="1"/>
  <c r="S643" i="2"/>
  <c r="T643" i="2" s="1"/>
  <c r="S642" i="2"/>
  <c r="T642" i="2" s="1"/>
  <c r="T641" i="2"/>
  <c r="S641" i="2"/>
  <c r="R633" i="2"/>
  <c r="T628" i="2"/>
  <c r="T627" i="2"/>
  <c r="S627" i="2"/>
  <c r="S626" i="2"/>
  <c r="T626" i="2" s="1"/>
  <c r="R622" i="2"/>
  <c r="T608" i="2"/>
  <c r="T607" i="2"/>
  <c r="S607" i="2"/>
  <c r="T606" i="2"/>
  <c r="S606" i="2"/>
  <c r="S605" i="2"/>
  <c r="T605" i="2" s="1"/>
  <c r="S604" i="2"/>
  <c r="T604" i="2" s="1"/>
  <c r="T601" i="2"/>
  <c r="S600" i="2"/>
  <c r="T600" i="2" s="1"/>
  <c r="S599" i="2"/>
  <c r="T599" i="2" s="1"/>
  <c r="T598" i="2"/>
  <c r="S598" i="2"/>
  <c r="S597" i="2"/>
  <c r="T597" i="2" s="1"/>
  <c r="T594" i="2"/>
  <c r="T593" i="2"/>
  <c r="S593" i="2"/>
  <c r="S592" i="2"/>
  <c r="T592" i="2" s="1"/>
  <c r="S591" i="2"/>
  <c r="T591" i="2" s="1"/>
  <c r="T590" i="2"/>
  <c r="S590" i="2"/>
  <c r="T587" i="2"/>
  <c r="S586" i="2"/>
  <c r="T586" i="2" s="1"/>
  <c r="T585" i="2"/>
  <c r="S585" i="2"/>
  <c r="S584" i="2"/>
  <c r="T584" i="2" s="1"/>
  <c r="S583" i="2"/>
  <c r="T583" i="2" s="1"/>
  <c r="T580" i="2"/>
  <c r="S579" i="2"/>
  <c r="T579" i="2" s="1"/>
  <c r="S578" i="2"/>
  <c r="T578" i="2" s="1"/>
  <c r="T577" i="2"/>
  <c r="S577" i="2"/>
  <c r="T576" i="2"/>
  <c r="S576" i="2"/>
  <c r="T573" i="2"/>
  <c r="T572" i="2"/>
  <c r="S572" i="2"/>
  <c r="S571" i="2"/>
  <c r="T571" i="2" s="1"/>
  <c r="S570" i="2"/>
  <c r="T570" i="2" s="1"/>
  <c r="S569" i="2"/>
  <c r="T569" i="2" s="1"/>
  <c r="T566" i="2"/>
  <c r="S565" i="2"/>
  <c r="T565" i="2" s="1"/>
  <c r="T564" i="2"/>
  <c r="S564" i="2"/>
  <c r="T563" i="2"/>
  <c r="S563" i="2"/>
  <c r="S562" i="2"/>
  <c r="T562" i="2" s="1"/>
  <c r="T549" i="2"/>
  <c r="S548" i="2"/>
  <c r="T548" i="2" s="1"/>
  <c r="S547" i="2"/>
  <c r="T547" i="2" s="1"/>
  <c r="R543" i="2"/>
  <c r="R554" i="2" s="1"/>
  <c r="T529" i="2"/>
  <c r="S528" i="2"/>
  <c r="T528" i="2" s="1"/>
  <c r="S527" i="2"/>
  <c r="T527" i="2" s="1"/>
  <c r="S526" i="2"/>
  <c r="T526" i="2" s="1"/>
  <c r="T525" i="2"/>
  <c r="S525" i="2"/>
  <c r="T522" i="2"/>
  <c r="T521" i="2"/>
  <c r="S521" i="2"/>
  <c r="T520" i="2"/>
  <c r="S520" i="2"/>
  <c r="S519" i="2"/>
  <c r="T519" i="2" s="1"/>
  <c r="S518" i="2"/>
  <c r="T518" i="2" s="1"/>
  <c r="T515" i="2"/>
  <c r="S514" i="2"/>
  <c r="T514" i="2" s="1"/>
  <c r="S513" i="2"/>
  <c r="T513" i="2" s="1"/>
  <c r="T512" i="2"/>
  <c r="S512" i="2"/>
  <c r="S511" i="2"/>
  <c r="T511" i="2" s="1"/>
  <c r="T508" i="2"/>
  <c r="S507" i="2"/>
  <c r="T507" i="2" s="1"/>
  <c r="S506" i="2"/>
  <c r="T506" i="2" s="1"/>
  <c r="S505" i="2"/>
  <c r="T505" i="2" s="1"/>
  <c r="T504" i="2"/>
  <c r="S504" i="2"/>
  <c r="T501" i="2"/>
  <c r="S500" i="2"/>
  <c r="T500" i="2" s="1"/>
  <c r="T499" i="2"/>
  <c r="S499" i="2"/>
  <c r="S498" i="2"/>
  <c r="T498" i="2" s="1"/>
  <c r="S497" i="2"/>
  <c r="T497" i="2" s="1"/>
  <c r="T494" i="2"/>
  <c r="S493" i="2"/>
  <c r="T493" i="2" s="1"/>
  <c r="S492" i="2"/>
  <c r="T492" i="2" s="1"/>
  <c r="T491" i="2"/>
  <c r="S491" i="2"/>
  <c r="S490" i="2"/>
  <c r="T490" i="2" s="1"/>
  <c r="T487" i="2"/>
  <c r="T486" i="2"/>
  <c r="S486" i="2"/>
  <c r="S485" i="2"/>
  <c r="T485" i="2" s="1"/>
  <c r="S484" i="2"/>
  <c r="T484" i="2" s="1"/>
  <c r="S483" i="2"/>
  <c r="T483" i="2" s="1"/>
  <c r="T470" i="2"/>
  <c r="T469" i="2"/>
  <c r="S469" i="2"/>
  <c r="T468" i="2"/>
  <c r="S468" i="2"/>
  <c r="R464" i="2"/>
  <c r="R475" i="2" s="1"/>
  <c r="T450" i="2"/>
  <c r="S449" i="2"/>
  <c r="T449" i="2" s="1"/>
  <c r="T448" i="2"/>
  <c r="S448" i="2"/>
  <c r="T447" i="2"/>
  <c r="S447" i="2"/>
  <c r="S446" i="2"/>
  <c r="T446" i="2" s="1"/>
  <c r="T443" i="2"/>
  <c r="S442" i="2"/>
  <c r="T442" i="2" s="1"/>
  <c r="S441" i="2"/>
  <c r="T441" i="2" s="1"/>
  <c r="S440" i="2"/>
  <c r="T440" i="2" s="1"/>
  <c r="T439" i="2"/>
  <c r="S439" i="2"/>
  <c r="T436" i="2"/>
  <c r="T435" i="2"/>
  <c r="S435" i="2"/>
  <c r="T434" i="2"/>
  <c r="S434" i="2"/>
  <c r="S433" i="2"/>
  <c r="T433" i="2" s="1"/>
  <c r="S432" i="2"/>
  <c r="T432" i="2" s="1"/>
  <c r="T429" i="2"/>
  <c r="S428" i="2"/>
  <c r="T428" i="2" s="1"/>
  <c r="S427" i="2"/>
  <c r="T427" i="2" s="1"/>
  <c r="T426" i="2"/>
  <c r="S426" i="2"/>
  <c r="S425" i="2"/>
  <c r="T425" i="2" s="1"/>
  <c r="T422" i="2"/>
  <c r="S421" i="2"/>
  <c r="T421" i="2" s="1"/>
  <c r="S420" i="2"/>
  <c r="T420" i="2" s="1"/>
  <c r="S419" i="2"/>
  <c r="T419" i="2" s="1"/>
  <c r="T418" i="2"/>
  <c r="S418" i="2"/>
  <c r="T415" i="2"/>
  <c r="S414" i="2"/>
  <c r="T414" i="2" s="1"/>
  <c r="T413" i="2"/>
  <c r="S413" i="2"/>
  <c r="S412" i="2"/>
  <c r="T412" i="2" s="1"/>
  <c r="S411" i="2"/>
  <c r="T411" i="2" s="1"/>
  <c r="T408" i="2"/>
  <c r="S407" i="2"/>
  <c r="T407" i="2" s="1"/>
  <c r="S406" i="2"/>
  <c r="T406" i="2" s="1"/>
  <c r="T405" i="2"/>
  <c r="S405" i="2"/>
  <c r="T404" i="2"/>
  <c r="S404" i="2"/>
  <c r="R396" i="2"/>
  <c r="T391" i="2"/>
  <c r="S390" i="2"/>
  <c r="T390" i="2" s="1"/>
  <c r="S389" i="2"/>
  <c r="T389" i="2" s="1"/>
  <c r="R385" i="2"/>
  <c r="T371" i="2"/>
  <c r="T370" i="2"/>
  <c r="S370" i="2"/>
  <c r="S369" i="2"/>
  <c r="T369" i="2" s="1"/>
  <c r="T368" i="2"/>
  <c r="S368" i="2"/>
  <c r="S367" i="2"/>
  <c r="T367" i="2" s="1"/>
  <c r="T364" i="2"/>
  <c r="S363" i="2"/>
  <c r="T363" i="2" s="1"/>
  <c r="T362" i="2"/>
  <c r="S362" i="2"/>
  <c r="S361" i="2"/>
  <c r="T361" i="2" s="1"/>
  <c r="S360" i="2"/>
  <c r="T360" i="2" s="1"/>
  <c r="T357" i="2"/>
  <c r="S356" i="2"/>
  <c r="T356" i="2" s="1"/>
  <c r="S355" i="2"/>
  <c r="T355" i="2" s="1"/>
  <c r="S354" i="2"/>
  <c r="T354" i="2" s="1"/>
  <c r="T353" i="2"/>
  <c r="S353" i="2"/>
  <c r="T350" i="2"/>
  <c r="T349" i="2"/>
  <c r="S349" i="2"/>
  <c r="S348" i="2"/>
  <c r="T348" i="2" s="1"/>
  <c r="S347" i="2"/>
  <c r="T347" i="2" s="1"/>
  <c r="S346" i="2"/>
  <c r="T346" i="2" s="1"/>
  <c r="T343" i="2"/>
  <c r="T342" i="2"/>
  <c r="S342" i="2"/>
  <c r="S341" i="2"/>
  <c r="T341" i="2" s="1"/>
  <c r="T340" i="2"/>
  <c r="S340" i="2"/>
  <c r="S339" i="2"/>
  <c r="T339" i="2" s="1"/>
  <c r="T336" i="2"/>
  <c r="S335" i="2"/>
  <c r="T335" i="2" s="1"/>
  <c r="S334" i="2"/>
  <c r="T334" i="2" s="1"/>
  <c r="S333" i="2"/>
  <c r="T333" i="2" s="1"/>
  <c r="T332" i="2"/>
  <c r="S332" i="2"/>
  <c r="T329" i="2"/>
  <c r="S328" i="2"/>
  <c r="T328" i="2" s="1"/>
  <c r="T327" i="2"/>
  <c r="S327" i="2"/>
  <c r="S326" i="2"/>
  <c r="T326" i="2" s="1"/>
  <c r="T325" i="2"/>
  <c r="S325" i="2"/>
  <c r="R317" i="2"/>
  <c r="T312" i="2"/>
  <c r="S311" i="2"/>
  <c r="T311" i="2" s="1"/>
  <c r="T310" i="2"/>
  <c r="S310" i="2"/>
  <c r="R306" i="2"/>
  <c r="T292" i="2"/>
  <c r="S291" i="2"/>
  <c r="T291" i="2" s="1"/>
  <c r="S290" i="2"/>
  <c r="T290" i="2" s="1"/>
  <c r="T289" i="2"/>
  <c r="S289" i="2"/>
  <c r="T288" i="2"/>
  <c r="S288" i="2"/>
  <c r="T285" i="2"/>
  <c r="T284" i="2"/>
  <c r="S284" i="2"/>
  <c r="S283" i="2"/>
  <c r="T283" i="2" s="1"/>
  <c r="S282" i="2"/>
  <c r="T282" i="2" s="1"/>
  <c r="S281" i="2"/>
  <c r="T281" i="2" s="1"/>
  <c r="T278" i="2"/>
  <c r="S277" i="2"/>
  <c r="T277" i="2" s="1"/>
  <c r="T276" i="2"/>
  <c r="S276" i="2"/>
  <c r="T275" i="2"/>
  <c r="S275" i="2"/>
  <c r="S274" i="2"/>
  <c r="T274" i="2" s="1"/>
  <c r="T271" i="2"/>
  <c r="S270" i="2"/>
  <c r="T270" i="2" s="1"/>
  <c r="S269" i="2"/>
  <c r="T269" i="2" s="1"/>
  <c r="S268" i="2"/>
  <c r="T268" i="2" s="1"/>
  <c r="T267" i="2"/>
  <c r="S267" i="2"/>
  <c r="T264" i="2"/>
  <c r="T263" i="2"/>
  <c r="S263" i="2"/>
  <c r="T262" i="2"/>
  <c r="S262" i="2"/>
  <c r="S261" i="2"/>
  <c r="T261" i="2" s="1"/>
  <c r="S260" i="2"/>
  <c r="T260" i="2" s="1"/>
  <c r="T257" i="2"/>
  <c r="S256" i="2"/>
  <c r="T256" i="2" s="1"/>
  <c r="S255" i="2"/>
  <c r="T255" i="2" s="1"/>
  <c r="T254" i="2"/>
  <c r="S254" i="2"/>
  <c r="S253" i="2"/>
  <c r="T253" i="2" s="1"/>
  <c r="T250" i="2"/>
  <c r="T249" i="2"/>
  <c r="S249" i="2"/>
  <c r="S248" i="2"/>
  <c r="T248" i="2" s="1"/>
  <c r="T247" i="2"/>
  <c r="S247" i="2"/>
  <c r="T246" i="2"/>
  <c r="S246" i="2"/>
  <c r="C242" i="2"/>
  <c r="C321" i="2" s="1"/>
  <c r="C400" i="2" s="1"/>
  <c r="C479" i="2" s="1"/>
  <c r="C558" i="2" s="1"/>
  <c r="C637" i="2" s="1"/>
  <c r="C716" i="2" s="1"/>
  <c r="C795" i="2" s="1"/>
  <c r="C874" i="2" s="1"/>
  <c r="C953" i="2" s="1"/>
  <c r="C1032" i="2" s="1"/>
  <c r="C1111" i="2" s="1"/>
  <c r="C84" i="2"/>
  <c r="R16" i="2"/>
  <c r="R54" i="2"/>
  <c r="R53" i="2"/>
  <c r="R52" i="2"/>
  <c r="R51" i="2"/>
  <c r="R47" i="2"/>
  <c r="R46" i="2"/>
  <c r="R45" i="2"/>
  <c r="R44" i="2"/>
  <c r="R40" i="2"/>
  <c r="R39" i="2"/>
  <c r="R38" i="2"/>
  <c r="R37" i="2"/>
  <c r="R33" i="2"/>
  <c r="R32" i="2"/>
  <c r="R31" i="2"/>
  <c r="R30" i="2"/>
  <c r="R26" i="2"/>
  <c r="R25" i="2"/>
  <c r="R24" i="2"/>
  <c r="R23" i="2"/>
  <c r="R19" i="2"/>
  <c r="R18" i="2"/>
  <c r="R17" i="2"/>
  <c r="S9" i="2"/>
  <c r="R10" i="2"/>
  <c r="R11" i="2"/>
  <c r="R12" i="2"/>
  <c r="R9" i="2"/>
  <c r="C163" i="2"/>
  <c r="T233" i="2"/>
  <c r="S232" i="2"/>
  <c r="T232" i="2" s="1"/>
  <c r="T231" i="2"/>
  <c r="S231" i="2"/>
  <c r="R227" i="2"/>
  <c r="R238" i="2" s="1"/>
  <c r="T213" i="2"/>
  <c r="T212" i="2"/>
  <c r="S212" i="2"/>
  <c r="S211" i="2"/>
  <c r="T211" i="2" s="1"/>
  <c r="T210" i="2"/>
  <c r="S210" i="2"/>
  <c r="S209" i="2"/>
  <c r="T209" i="2" s="1"/>
  <c r="T206" i="2"/>
  <c r="S205" i="2"/>
  <c r="T205" i="2" s="1"/>
  <c r="T204" i="2"/>
  <c r="S204" i="2"/>
  <c r="S203" i="2"/>
  <c r="T203" i="2" s="1"/>
  <c r="T202" i="2"/>
  <c r="S202" i="2"/>
  <c r="T199" i="2"/>
  <c r="S198" i="2"/>
  <c r="T198" i="2" s="1"/>
  <c r="T197" i="2"/>
  <c r="S197" i="2"/>
  <c r="S196" i="2"/>
  <c r="T196" i="2" s="1"/>
  <c r="T195" i="2"/>
  <c r="S195" i="2"/>
  <c r="T192" i="2"/>
  <c r="T191" i="2"/>
  <c r="S191" i="2"/>
  <c r="S190" i="2"/>
  <c r="T190" i="2" s="1"/>
  <c r="T189" i="2"/>
  <c r="S189" i="2"/>
  <c r="S188" i="2"/>
  <c r="T188" i="2" s="1"/>
  <c r="T185" i="2"/>
  <c r="T184" i="2"/>
  <c r="S184" i="2"/>
  <c r="S183" i="2"/>
  <c r="T183" i="2" s="1"/>
  <c r="T182" i="2"/>
  <c r="S182" i="2"/>
  <c r="S181" i="2"/>
  <c r="T181" i="2" s="1"/>
  <c r="T178" i="2"/>
  <c r="S177" i="2"/>
  <c r="T177" i="2" s="1"/>
  <c r="T176" i="2"/>
  <c r="S176" i="2"/>
  <c r="S175" i="2"/>
  <c r="T175" i="2" s="1"/>
  <c r="T174" i="2"/>
  <c r="S174" i="2"/>
  <c r="T171" i="2"/>
  <c r="S170" i="2"/>
  <c r="T170" i="2" s="1"/>
  <c r="T169" i="2"/>
  <c r="S169" i="2"/>
  <c r="S168" i="2"/>
  <c r="T168" i="2" s="1"/>
  <c r="T167" i="2"/>
  <c r="S167" i="2"/>
  <c r="R159" i="2"/>
  <c r="T154" i="2"/>
  <c r="T153" i="2"/>
  <c r="S153" i="2"/>
  <c r="S152" i="2"/>
  <c r="T152" i="2" s="1"/>
  <c r="R148" i="2"/>
  <c r="T134" i="2"/>
  <c r="S133" i="2"/>
  <c r="T133" i="2" s="1"/>
  <c r="T132" i="2"/>
  <c r="S132" i="2"/>
  <c r="S131" i="2"/>
  <c r="T131" i="2" s="1"/>
  <c r="T130" i="2"/>
  <c r="S130" i="2"/>
  <c r="T127" i="2"/>
  <c r="T126" i="2"/>
  <c r="S126" i="2"/>
  <c r="S125" i="2"/>
  <c r="T125" i="2" s="1"/>
  <c r="T124" i="2"/>
  <c r="S124" i="2"/>
  <c r="S123" i="2"/>
  <c r="T123" i="2" s="1"/>
  <c r="T120" i="2"/>
  <c r="T119" i="2"/>
  <c r="S119" i="2"/>
  <c r="S118" i="2"/>
  <c r="T118" i="2" s="1"/>
  <c r="T117" i="2"/>
  <c r="S117" i="2"/>
  <c r="S116" i="2"/>
  <c r="T116" i="2" s="1"/>
  <c r="T113" i="2"/>
  <c r="S112" i="2"/>
  <c r="T112" i="2" s="1"/>
  <c r="T111" i="2"/>
  <c r="S111" i="2"/>
  <c r="S110" i="2"/>
  <c r="T110" i="2" s="1"/>
  <c r="T109" i="2"/>
  <c r="S109" i="2"/>
  <c r="T106" i="2"/>
  <c r="S105" i="2"/>
  <c r="T105" i="2" s="1"/>
  <c r="T104" i="2"/>
  <c r="S104" i="2"/>
  <c r="S103" i="2"/>
  <c r="T103" i="2" s="1"/>
  <c r="T102" i="2"/>
  <c r="S102" i="2"/>
  <c r="T99" i="2"/>
  <c r="T98" i="2"/>
  <c r="S98" i="2"/>
  <c r="S97" i="2"/>
  <c r="T97" i="2" s="1"/>
  <c r="T96" i="2"/>
  <c r="S96" i="2"/>
  <c r="S95" i="2"/>
  <c r="T95" i="2" s="1"/>
  <c r="T92" i="2"/>
  <c r="T91" i="2"/>
  <c r="S91" i="2"/>
  <c r="S90" i="2"/>
  <c r="T90" i="2" s="1"/>
  <c r="T89" i="2"/>
  <c r="S89" i="2"/>
  <c r="S88" i="2"/>
  <c r="T88" i="2" s="1"/>
  <c r="T75" i="2"/>
  <c r="T74" i="2"/>
  <c r="S74" i="2"/>
  <c r="S73" i="2"/>
  <c r="T73" i="2" s="1"/>
  <c r="R69" i="2"/>
  <c r="R80" i="2" s="1"/>
  <c r="T55" i="2"/>
  <c r="S54" i="2"/>
  <c r="S53" i="2"/>
  <c r="T53" i="2" s="1"/>
  <c r="S52" i="2"/>
  <c r="T52" i="2" s="1"/>
  <c r="S51" i="2"/>
  <c r="T51" i="2" s="1"/>
  <c r="T48" i="2"/>
  <c r="S47" i="2"/>
  <c r="T47" i="2" s="1"/>
  <c r="S46" i="2"/>
  <c r="T46" i="2" s="1"/>
  <c r="S45" i="2"/>
  <c r="S44" i="2"/>
  <c r="T44" i="2" s="1"/>
  <c r="T41" i="2"/>
  <c r="S40" i="2"/>
  <c r="T40" i="2" s="1"/>
  <c r="S39" i="2"/>
  <c r="T39" i="2" s="1"/>
  <c r="S38" i="2"/>
  <c r="T38" i="2" s="1"/>
  <c r="S37" i="2"/>
  <c r="T34" i="2"/>
  <c r="S33" i="2"/>
  <c r="T33" i="2" s="1"/>
  <c r="S32" i="2"/>
  <c r="S31" i="2"/>
  <c r="T31" i="2" s="1"/>
  <c r="S30" i="2"/>
  <c r="T27" i="2"/>
  <c r="S26" i="2"/>
  <c r="T26" i="2" s="1"/>
  <c r="S25" i="2"/>
  <c r="T25" i="2" s="1"/>
  <c r="S24" i="2"/>
  <c r="T24" i="2" s="1"/>
  <c r="T23" i="2"/>
  <c r="S23" i="2"/>
  <c r="T20" i="2"/>
  <c r="S19" i="2"/>
  <c r="S18" i="2"/>
  <c r="S17" i="2"/>
  <c r="T17" i="2" s="1"/>
  <c r="S16" i="2"/>
  <c r="T13" i="2"/>
  <c r="S12" i="2"/>
  <c r="T12" i="2" s="1"/>
  <c r="S11" i="2"/>
  <c r="T11" i="2" s="1"/>
  <c r="S10" i="2"/>
  <c r="T10" i="2" s="1"/>
  <c r="T9" i="2"/>
  <c r="T54" i="2" l="1"/>
  <c r="T45" i="2"/>
  <c r="T37" i="2"/>
  <c r="T32" i="2"/>
  <c r="T16" i="2"/>
  <c r="T18" i="2"/>
  <c r="T30" i="2"/>
  <c r="T19" i="2"/>
</calcChain>
</file>

<file path=xl/sharedStrings.xml><?xml version="1.0" encoding="utf-8"?>
<sst xmlns="http://schemas.openxmlformats.org/spreadsheetml/2006/main" count="324" uniqueCount="42">
  <si>
    <t>Prix unitaire</t>
  </si>
  <si>
    <t>PRESTATIONS</t>
  </si>
  <si>
    <t>Type PDP</t>
  </si>
  <si>
    <t>Total ( III )</t>
  </si>
  <si>
    <t>Par défaut</t>
  </si>
  <si>
    <t>PDP</t>
  </si>
  <si>
    <t>M</t>
  </si>
  <si>
    <t>HM</t>
  </si>
  <si>
    <t>L</t>
  </si>
  <si>
    <t>E</t>
  </si>
  <si>
    <t>TOTAL</t>
  </si>
  <si>
    <t>Feuille Données mensuelles</t>
  </si>
  <si>
    <t>exemple : reporter O9 de la feuille Données mensuelles en M7</t>
  </si>
  <si>
    <t>Etc</t>
  </si>
  <si>
    <t>SVP ne pas supprimer ni lignes, ni colonnes</t>
  </si>
  <si>
    <t>Et ainsi de suite, selon les couleurs des tableaux</t>
  </si>
  <si>
    <t>Ligne 9 -&gt;</t>
  </si>
  <si>
    <t>Ligne 10 -&gt;</t>
  </si>
  <si>
    <t>Ligne 11 -&gt;</t>
  </si>
  <si>
    <t>Ligne 12 -&gt;</t>
  </si>
  <si>
    <t>Ligne 16 -&gt;</t>
  </si>
  <si>
    <t>Ligne 17 -&gt;</t>
  </si>
  <si>
    <t>Ligne 18 -&gt;</t>
  </si>
  <si>
    <t>Ligne 19 -&gt;</t>
  </si>
  <si>
    <t>Reporter les données des lignes de la Feuille Données mensuelles</t>
  </si>
  <si>
    <t>&lt;- Ligne 37</t>
  </si>
  <si>
    <t>&lt;- Ligne 38</t>
  </si>
  <si>
    <t>&lt;- Ligne 39</t>
  </si>
  <si>
    <t>&lt;- Ligne 40</t>
  </si>
  <si>
    <t>&lt;- Ligne 44</t>
  </si>
  <si>
    <t>&lt;- Ligne 45</t>
  </si>
  <si>
    <t>&lt;- Ligne 46</t>
  </si>
  <si>
    <t>&lt;- Ligne 47</t>
  </si>
  <si>
    <t>Quelle formule</t>
  </si>
  <si>
    <t>Quelle formule en M7 à copier coler sur les autres cellules</t>
  </si>
  <si>
    <t>Ligne 23 -&gt;</t>
  </si>
  <si>
    <t>Ligne 26-&gt;</t>
  </si>
  <si>
    <t>Ligne 27 -&gt;</t>
  </si>
  <si>
    <t>Ligne 28 -&gt;</t>
  </si>
  <si>
    <t>Ligne 30 -&gt;</t>
  </si>
  <si>
    <t>Ligne 32 -&gt;</t>
  </si>
  <si>
    <t>Ligne 31-&gt;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</si>
</sst>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[$-40C]\ mmmm\ yyyy;@"/>
    <numFmt numFmtId="165" formatCode="000"/>
    <numFmt numFmtId="166" formatCode="#,##0\ &quot;€&quot;"/>
    <numFmt numFmtId="167" formatCode="mmmm\ yyyy"/>
    <numFmt numFmtId="168" formatCode="#,##0.00\ &quot;€&quot;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C0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name val="Calibri"/>
      <family val="2"/>
      <scheme val="minor"/>
    </font>
    <font>
      <sz val="9"/>
      <color theme="3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ck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ck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ck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ck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ck">
        <color rgb="FFFF0000"/>
      </top>
      <bottom/>
      <diagonal/>
    </border>
    <border>
      <left style="thin">
        <color theme="0"/>
      </left>
      <right style="thick">
        <color theme="0"/>
      </right>
      <top style="thin">
        <color theme="0"/>
      </top>
      <bottom/>
      <diagonal/>
    </border>
    <border>
      <left style="thin">
        <color theme="0"/>
      </left>
      <right style="thick">
        <color theme="0"/>
      </right>
      <top/>
      <bottom style="thin">
        <color theme="0"/>
      </bottom>
      <diagonal/>
    </border>
    <border>
      <left/>
      <right/>
      <top/>
      <bottom style="thick">
        <color rgb="FFFF0000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71">
    <xf numFmtId="0" fontId="0" fillId="0" borderId="0" xfId="0"/>
    <xf numFmtId="0" fontId="0" fillId="0" borderId="0" xfId="0" applyAlignment="1" applyProtection="1">
      <alignment horizontal="center" vertical="center"/>
    </xf>
    <xf numFmtId="0" fontId="4" fillId="0" borderId="0" xfId="0" applyNumberFormat="1" applyFont="1" applyAlignment="1" applyProtection="1">
      <alignment horizontal="center" vertical="center"/>
    </xf>
    <xf numFmtId="164" fontId="5" fillId="0" borderId="0" xfId="0" applyNumberFormat="1" applyFont="1" applyAlignment="1" applyProtection="1">
      <alignment horizontal="left" vertical="center"/>
    </xf>
    <xf numFmtId="0" fontId="6" fillId="0" borderId="0" xfId="0" applyNumberFormat="1" applyFont="1" applyAlignment="1" applyProtection="1">
      <alignment horizontal="right" vertical="center"/>
    </xf>
    <xf numFmtId="0" fontId="7" fillId="0" borderId="0" xfId="0" applyNumberFormat="1" applyFont="1" applyAlignment="1" applyProtection="1">
      <alignment horizontal="left" vertical="center"/>
    </xf>
    <xf numFmtId="0" fontId="8" fillId="0" borderId="0" xfId="0" applyNumberFormat="1" applyFont="1" applyAlignment="1" applyProtection="1">
      <alignment horizontal="right" vertical="center"/>
    </xf>
    <xf numFmtId="16" fontId="7" fillId="0" borderId="0" xfId="0" quotePrefix="1" applyNumberFormat="1" applyFont="1" applyAlignment="1" applyProtection="1">
      <alignment horizontal="left" vertical="center"/>
      <protection locked="0"/>
    </xf>
    <xf numFmtId="0" fontId="0" fillId="0" borderId="0" xfId="0" applyNumberFormat="1" applyFont="1" applyAlignment="1" applyProtection="1">
      <alignment horizontal="center" vertical="center"/>
    </xf>
    <xf numFmtId="0" fontId="11" fillId="0" borderId="0" xfId="0" applyNumberFormat="1" applyFont="1" applyAlignment="1" applyProtection="1">
      <alignment horizontal="center" vertical="center"/>
    </xf>
    <xf numFmtId="0" fontId="13" fillId="0" borderId="0" xfId="0" applyFont="1" applyBorder="1" applyAlignment="1" applyProtection="1">
      <alignment horizontal="right"/>
    </xf>
    <xf numFmtId="165" fontId="13" fillId="0" borderId="0" xfId="0" applyNumberFormat="1" applyFont="1" applyBorder="1" applyAlignment="1" applyProtection="1">
      <alignment horizontal="left"/>
      <protection locked="0"/>
    </xf>
    <xf numFmtId="0" fontId="14" fillId="0" borderId="0" xfId="0" applyNumberFormat="1" applyFont="1" applyBorder="1" applyAlignment="1" applyProtection="1">
      <alignment horizontal="center" vertical="center"/>
    </xf>
    <xf numFmtId="0" fontId="14" fillId="0" borderId="0" xfId="0" applyNumberFormat="1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4" fillId="0" borderId="0" xfId="0" applyNumberFormat="1" applyFont="1" applyFill="1" applyAlignment="1" applyProtection="1">
      <alignment horizontal="center" vertical="center"/>
    </xf>
    <xf numFmtId="0" fontId="12" fillId="3" borderId="5" xfId="0" applyFont="1" applyFill="1" applyBorder="1" applyAlignment="1" applyProtection="1">
      <alignment horizontal="center" vertical="center"/>
    </xf>
    <xf numFmtId="0" fontId="12" fillId="3" borderId="3" xfId="0" applyFont="1" applyFill="1" applyBorder="1" applyAlignment="1" applyProtection="1">
      <alignment horizontal="center" vertical="center"/>
    </xf>
    <xf numFmtId="0" fontId="0" fillId="0" borderId="0" xfId="0" applyNumberFormat="1" applyFont="1" applyFill="1" applyAlignment="1" applyProtection="1">
      <alignment horizontal="center" vertical="center"/>
    </xf>
    <xf numFmtId="0" fontId="12" fillId="4" borderId="5" xfId="0" applyFont="1" applyFill="1" applyBorder="1" applyAlignment="1" applyProtection="1">
      <alignment horizontal="center" vertical="center"/>
    </xf>
    <xf numFmtId="0" fontId="12" fillId="4" borderId="3" xfId="0" applyFon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15" fillId="6" borderId="5" xfId="0" applyNumberFormat="1" applyFont="1" applyFill="1" applyBorder="1" applyAlignment="1" applyProtection="1">
      <alignment horizontal="center" vertical="center"/>
    </xf>
    <xf numFmtId="2" fontId="15" fillId="6" borderId="3" xfId="0" applyNumberFormat="1" applyFont="1" applyFill="1" applyBorder="1" applyAlignment="1" applyProtection="1">
      <alignment horizontal="center" vertical="center"/>
    </xf>
    <xf numFmtId="44" fontId="15" fillId="6" borderId="3" xfId="2" applyFont="1" applyFill="1" applyBorder="1" applyAlignment="1" applyProtection="1">
      <alignment horizontal="right" vertical="center"/>
    </xf>
    <xf numFmtId="0" fontId="15" fillId="9" borderId="5" xfId="0" applyNumberFormat="1" applyFont="1" applyFill="1" applyBorder="1" applyAlignment="1" applyProtection="1">
      <alignment horizontal="center" vertical="center"/>
    </xf>
    <xf numFmtId="2" fontId="15" fillId="9" borderId="3" xfId="0" applyNumberFormat="1" applyFont="1" applyFill="1" applyBorder="1" applyAlignment="1" applyProtection="1">
      <alignment horizontal="center" vertical="center"/>
    </xf>
    <xf numFmtId="44" fontId="15" fillId="9" borderId="3" xfId="2" applyFont="1" applyFill="1" applyBorder="1" applyAlignment="1" applyProtection="1">
      <alignment horizontal="right" vertical="center"/>
    </xf>
    <xf numFmtId="0" fontId="16" fillId="0" borderId="3" xfId="0" applyFont="1" applyFill="1" applyBorder="1" applyAlignment="1" applyProtection="1">
      <alignment horizontal="center"/>
    </xf>
    <xf numFmtId="0" fontId="16" fillId="0" borderId="4" xfId="0" applyFont="1" applyFill="1" applyBorder="1" applyAlignment="1" applyProtection="1">
      <alignment horizontal="center"/>
    </xf>
    <xf numFmtId="0" fontId="12" fillId="0" borderId="5" xfId="0" applyFont="1" applyFill="1" applyBorder="1" applyAlignment="1" applyProtection="1">
      <alignment horizontal="center" vertical="center"/>
    </xf>
    <xf numFmtId="0" fontId="12" fillId="0" borderId="3" xfId="0" applyFont="1" applyFill="1" applyBorder="1" applyAlignment="1" applyProtection="1">
      <alignment horizontal="center" vertical="center"/>
    </xf>
    <xf numFmtId="165" fontId="5" fillId="6" borderId="3" xfId="0" applyNumberFormat="1" applyFont="1" applyFill="1" applyBorder="1" applyAlignment="1" applyProtection="1">
      <alignment horizontal="center" vertical="center"/>
      <protection locked="0"/>
    </xf>
    <xf numFmtId="1" fontId="15" fillId="6" borderId="3" xfId="0" applyNumberFormat="1" applyFont="1" applyFill="1" applyBorder="1" applyAlignment="1" applyProtection="1">
      <alignment horizontal="center" vertical="center"/>
    </xf>
    <xf numFmtId="1" fontId="15" fillId="6" borderId="4" xfId="0" applyNumberFormat="1" applyFont="1" applyFill="1" applyBorder="1" applyAlignment="1" applyProtection="1">
      <alignment horizontal="center" vertical="center"/>
    </xf>
    <xf numFmtId="1" fontId="15" fillId="6" borderId="5" xfId="0" applyNumberFormat="1" applyFont="1" applyFill="1" applyBorder="1" applyAlignment="1" applyProtection="1">
      <alignment horizontal="center" vertical="center"/>
    </xf>
    <xf numFmtId="44" fontId="15" fillId="6" borderId="3" xfId="2" applyFont="1" applyFill="1" applyBorder="1" applyAlignment="1" applyProtection="1">
      <alignment horizontal="center" vertical="center"/>
    </xf>
    <xf numFmtId="165" fontId="5" fillId="9" borderId="3" xfId="0" applyNumberFormat="1" applyFont="1" applyFill="1" applyBorder="1" applyAlignment="1" applyProtection="1">
      <alignment horizontal="center" vertical="center"/>
      <protection locked="0"/>
    </xf>
    <xf numFmtId="1" fontId="15" fillId="9" borderId="3" xfId="0" applyNumberFormat="1" applyFont="1" applyFill="1" applyBorder="1" applyAlignment="1" applyProtection="1">
      <alignment horizontal="center" vertical="center"/>
    </xf>
    <xf numFmtId="1" fontId="15" fillId="9" borderId="4" xfId="0" applyNumberFormat="1" applyFont="1" applyFill="1" applyBorder="1" applyAlignment="1" applyProtection="1">
      <alignment horizontal="center" vertical="center"/>
    </xf>
    <xf numFmtId="44" fontId="15" fillId="9" borderId="3" xfId="2" applyFont="1" applyFill="1" applyBorder="1" applyAlignment="1" applyProtection="1">
      <alignment horizontal="center" vertical="center"/>
    </xf>
    <xf numFmtId="165" fontId="15" fillId="6" borderId="3" xfId="0" applyNumberFormat="1" applyFont="1" applyFill="1" applyBorder="1" applyAlignment="1" applyProtection="1">
      <alignment horizontal="center" vertical="center"/>
    </xf>
    <xf numFmtId="165" fontId="15" fillId="9" borderId="3" xfId="0" applyNumberFormat="1" applyFont="1" applyFill="1" applyBorder="1" applyAlignment="1" applyProtection="1">
      <alignment horizontal="center" vertical="center"/>
    </xf>
    <xf numFmtId="0" fontId="17" fillId="0" borderId="3" xfId="0" applyNumberFormat="1" applyFont="1" applyBorder="1" applyAlignment="1" applyProtection="1">
      <alignment horizontal="right" vertical="center"/>
    </xf>
    <xf numFmtId="44" fontId="18" fillId="11" borderId="3" xfId="2" applyFont="1" applyFill="1" applyBorder="1" applyAlignment="1" applyProtection="1">
      <alignment horizontal="right" vertical="center"/>
    </xf>
    <xf numFmtId="44" fontId="18" fillId="12" borderId="3" xfId="2" applyFont="1" applyFill="1" applyBorder="1" applyAlignment="1" applyProtection="1">
      <alignment horizontal="right" vertical="center"/>
    </xf>
    <xf numFmtId="0" fontId="0" fillId="0" borderId="0" xfId="0" applyFill="1" applyAlignment="1" applyProtection="1">
      <alignment horizontal="center" vertical="center"/>
    </xf>
    <xf numFmtId="0" fontId="12" fillId="2" borderId="5" xfId="0" applyFont="1" applyFill="1" applyBorder="1" applyAlignment="1" applyProtection="1">
      <alignment horizontal="center" vertical="center"/>
    </xf>
    <xf numFmtId="0" fontId="12" fillId="2" borderId="3" xfId="0" applyFont="1" applyFill="1" applyBorder="1" applyAlignment="1" applyProtection="1">
      <alignment horizontal="center" vertical="center"/>
    </xf>
    <xf numFmtId="0" fontId="15" fillId="13" borderId="5" xfId="0" applyNumberFormat="1" applyFont="1" applyFill="1" applyBorder="1" applyAlignment="1" applyProtection="1">
      <alignment horizontal="center" vertical="center"/>
    </xf>
    <xf numFmtId="2" fontId="15" fillId="13" borderId="3" xfId="0" applyNumberFormat="1" applyFont="1" applyFill="1" applyBorder="1" applyAlignment="1" applyProtection="1">
      <alignment horizontal="center" vertical="center"/>
    </xf>
    <xf numFmtId="44" fontId="15" fillId="13" borderId="3" xfId="2" applyFont="1" applyFill="1" applyBorder="1" applyAlignment="1" applyProtection="1">
      <alignment horizontal="right" vertical="center"/>
    </xf>
    <xf numFmtId="0" fontId="12" fillId="10" borderId="5" xfId="0" applyFont="1" applyFill="1" applyBorder="1" applyAlignment="1" applyProtection="1">
      <alignment horizontal="center" vertical="center"/>
    </xf>
    <xf numFmtId="0" fontId="12" fillId="10" borderId="3" xfId="0" applyFont="1" applyFill="1" applyBorder="1" applyAlignment="1" applyProtection="1">
      <alignment horizontal="center" vertical="center"/>
    </xf>
    <xf numFmtId="0" fontId="15" fillId="14" borderId="5" xfId="0" applyNumberFormat="1" applyFont="1" applyFill="1" applyBorder="1" applyAlignment="1" applyProtection="1">
      <alignment horizontal="center" vertical="center"/>
    </xf>
    <xf numFmtId="2" fontId="15" fillId="14" borderId="3" xfId="0" applyNumberFormat="1" applyFont="1" applyFill="1" applyBorder="1" applyAlignment="1" applyProtection="1">
      <alignment horizontal="center" vertical="center"/>
    </xf>
    <xf numFmtId="44" fontId="15" fillId="14" borderId="3" xfId="2" applyFont="1" applyFill="1" applyBorder="1" applyAlignment="1" applyProtection="1">
      <alignment horizontal="right" vertical="center"/>
    </xf>
    <xf numFmtId="44" fontId="18" fillId="15" borderId="3" xfId="2" applyFont="1" applyFill="1" applyBorder="1" applyAlignment="1" applyProtection="1">
      <alignment horizontal="right" vertical="center"/>
    </xf>
    <xf numFmtId="165" fontId="5" fillId="13" borderId="3" xfId="0" applyNumberFormat="1" applyFont="1" applyFill="1" applyBorder="1" applyAlignment="1" applyProtection="1">
      <alignment horizontal="center" vertical="center"/>
      <protection locked="0"/>
    </xf>
    <xf numFmtId="1" fontId="15" fillId="13" borderId="3" xfId="0" applyNumberFormat="1" applyFont="1" applyFill="1" applyBorder="1" applyAlignment="1" applyProtection="1">
      <alignment horizontal="center" vertical="center"/>
    </xf>
    <xf numFmtId="1" fontId="15" fillId="13" borderId="4" xfId="0" applyNumberFormat="1" applyFont="1" applyFill="1" applyBorder="1" applyAlignment="1" applyProtection="1">
      <alignment horizontal="center" vertical="center"/>
    </xf>
    <xf numFmtId="44" fontId="15" fillId="13" borderId="3" xfId="2" applyFont="1" applyFill="1" applyBorder="1" applyAlignment="1" applyProtection="1">
      <alignment horizontal="center" vertical="center"/>
    </xf>
    <xf numFmtId="165" fontId="5" fillId="14" borderId="3" xfId="0" applyNumberFormat="1" applyFont="1" applyFill="1" applyBorder="1" applyAlignment="1" applyProtection="1">
      <alignment horizontal="center" vertical="center"/>
      <protection locked="0"/>
    </xf>
    <xf numFmtId="1" fontId="15" fillId="14" borderId="3" xfId="0" applyNumberFormat="1" applyFont="1" applyFill="1" applyBorder="1" applyAlignment="1" applyProtection="1">
      <alignment horizontal="center" vertical="center"/>
    </xf>
    <xf numFmtId="1" fontId="15" fillId="14" borderId="4" xfId="0" applyNumberFormat="1" applyFont="1" applyFill="1" applyBorder="1" applyAlignment="1" applyProtection="1">
      <alignment horizontal="center" vertical="center"/>
    </xf>
    <xf numFmtId="44" fontId="15" fillId="14" borderId="3" xfId="2" applyFont="1" applyFill="1" applyBorder="1" applyAlignment="1" applyProtection="1">
      <alignment horizontal="center" vertical="center"/>
    </xf>
    <xf numFmtId="165" fontId="15" fillId="13" borderId="3" xfId="0" applyNumberFormat="1" applyFont="1" applyFill="1" applyBorder="1" applyAlignment="1" applyProtection="1">
      <alignment horizontal="center" vertical="center"/>
    </xf>
    <xf numFmtId="165" fontId="15" fillId="14" borderId="3" xfId="0" applyNumberFormat="1" applyFont="1" applyFill="1" applyBorder="1" applyAlignment="1" applyProtection="1">
      <alignment horizontal="center" vertical="center"/>
    </xf>
    <xf numFmtId="44" fontId="18" fillId="16" borderId="3" xfId="2" applyFont="1" applyFill="1" applyBorder="1" applyAlignment="1" applyProtection="1">
      <alignment horizontal="right" vertical="center"/>
    </xf>
    <xf numFmtId="0" fontId="12" fillId="17" borderId="5" xfId="0" applyFont="1" applyFill="1" applyBorder="1" applyAlignment="1" applyProtection="1">
      <alignment horizontal="center" vertical="center"/>
    </xf>
    <xf numFmtId="0" fontId="12" fillId="17" borderId="3" xfId="0" applyFont="1" applyFill="1" applyBorder="1" applyAlignment="1" applyProtection="1">
      <alignment horizontal="center" vertical="center"/>
    </xf>
    <xf numFmtId="0" fontId="12" fillId="18" borderId="5" xfId="0" applyFont="1" applyFill="1" applyBorder="1" applyAlignment="1" applyProtection="1">
      <alignment horizontal="center" vertical="center"/>
    </xf>
    <xf numFmtId="0" fontId="12" fillId="18" borderId="3" xfId="0" applyFont="1" applyFill="1" applyBorder="1" applyAlignment="1" applyProtection="1">
      <alignment horizontal="center" vertical="center"/>
    </xf>
    <xf numFmtId="0" fontId="15" fillId="19" borderId="5" xfId="0" applyNumberFormat="1" applyFont="1" applyFill="1" applyBorder="1" applyAlignment="1" applyProtection="1">
      <alignment horizontal="center" vertical="center"/>
    </xf>
    <xf numFmtId="2" fontId="15" fillId="19" borderId="3" xfId="0" applyNumberFormat="1" applyFont="1" applyFill="1" applyBorder="1" applyAlignment="1" applyProtection="1">
      <alignment horizontal="center" vertical="center"/>
    </xf>
    <xf numFmtId="44" fontId="15" fillId="19" borderId="3" xfId="2" applyFont="1" applyFill="1" applyBorder="1" applyAlignment="1" applyProtection="1">
      <alignment horizontal="right" vertical="center"/>
    </xf>
    <xf numFmtId="0" fontId="15" fillId="7" borderId="5" xfId="0" applyNumberFormat="1" applyFont="1" applyFill="1" applyBorder="1" applyAlignment="1" applyProtection="1">
      <alignment horizontal="center" vertical="center"/>
    </xf>
    <xf numFmtId="2" fontId="15" fillId="7" borderId="3" xfId="0" applyNumberFormat="1" applyFont="1" applyFill="1" applyBorder="1" applyAlignment="1" applyProtection="1">
      <alignment horizontal="center" vertical="center"/>
    </xf>
    <xf numFmtId="44" fontId="15" fillId="7" borderId="3" xfId="2" applyFont="1" applyFill="1" applyBorder="1" applyAlignment="1" applyProtection="1">
      <alignment horizontal="right" vertical="center"/>
    </xf>
    <xf numFmtId="165" fontId="5" fillId="19" borderId="3" xfId="0" applyNumberFormat="1" applyFont="1" applyFill="1" applyBorder="1" applyAlignment="1" applyProtection="1">
      <alignment horizontal="center" vertical="center"/>
      <protection locked="0"/>
    </xf>
    <xf numFmtId="1" fontId="15" fillId="19" borderId="3" xfId="0" applyNumberFormat="1" applyFont="1" applyFill="1" applyBorder="1" applyAlignment="1" applyProtection="1">
      <alignment horizontal="center" vertical="center"/>
    </xf>
    <xf numFmtId="1" fontId="15" fillId="19" borderId="4" xfId="0" applyNumberFormat="1" applyFont="1" applyFill="1" applyBorder="1" applyAlignment="1" applyProtection="1">
      <alignment horizontal="center" vertical="center"/>
    </xf>
    <xf numFmtId="44" fontId="15" fillId="19" borderId="3" xfId="2" applyFont="1" applyFill="1" applyBorder="1" applyAlignment="1" applyProtection="1">
      <alignment horizontal="center" vertical="center"/>
    </xf>
    <xf numFmtId="165" fontId="5" fillId="7" borderId="3" xfId="0" applyNumberFormat="1" applyFont="1" applyFill="1" applyBorder="1" applyAlignment="1" applyProtection="1">
      <alignment horizontal="center" vertical="center"/>
      <protection locked="0"/>
    </xf>
    <xf numFmtId="1" fontId="15" fillId="7" borderId="3" xfId="0" applyNumberFormat="1" applyFont="1" applyFill="1" applyBorder="1" applyAlignment="1" applyProtection="1">
      <alignment horizontal="center" vertical="center"/>
    </xf>
    <xf numFmtId="1" fontId="15" fillId="7" borderId="4" xfId="0" applyNumberFormat="1" applyFont="1" applyFill="1" applyBorder="1" applyAlignment="1" applyProtection="1">
      <alignment horizontal="center" vertical="center"/>
    </xf>
    <xf numFmtId="44" fontId="15" fillId="7" borderId="3" xfId="2" applyFont="1" applyFill="1" applyBorder="1" applyAlignment="1" applyProtection="1">
      <alignment horizontal="center" vertical="center"/>
    </xf>
    <xf numFmtId="165" fontId="15" fillId="19" borderId="3" xfId="0" applyNumberFormat="1" applyFont="1" applyFill="1" applyBorder="1" applyAlignment="1" applyProtection="1">
      <alignment horizontal="center" vertical="center"/>
    </xf>
    <xf numFmtId="165" fontId="15" fillId="7" borderId="3" xfId="0" applyNumberFormat="1" applyFont="1" applyFill="1" applyBorder="1" applyAlignment="1" applyProtection="1">
      <alignment horizontal="center" vertical="center"/>
    </xf>
    <xf numFmtId="44" fontId="18" fillId="20" borderId="3" xfId="2" applyFont="1" applyFill="1" applyBorder="1" applyAlignment="1" applyProtection="1">
      <alignment horizontal="right" vertical="center"/>
    </xf>
    <xf numFmtId="44" fontId="18" fillId="21" borderId="3" xfId="2" applyFont="1" applyFill="1" applyBorder="1" applyAlignment="1" applyProtection="1">
      <alignment horizontal="right" vertical="center"/>
    </xf>
    <xf numFmtId="0" fontId="15" fillId="0" borderId="0" xfId="0" applyFont="1" applyFill="1" applyBorder="1" applyAlignment="1" applyProtection="1">
      <alignment horizontal="center" vertical="center"/>
    </xf>
    <xf numFmtId="0" fontId="12" fillId="8" borderId="5" xfId="0" applyFont="1" applyFill="1" applyBorder="1" applyAlignment="1" applyProtection="1">
      <alignment horizontal="center" vertical="center"/>
    </xf>
    <xf numFmtId="0" fontId="12" fillId="8" borderId="3" xfId="0" applyFont="1" applyFill="1" applyBorder="1" applyAlignment="1" applyProtection="1">
      <alignment horizontal="center" vertical="center"/>
    </xf>
    <xf numFmtId="0" fontId="15" fillId="22" borderId="5" xfId="0" applyNumberFormat="1" applyFont="1" applyFill="1" applyBorder="1" applyAlignment="1" applyProtection="1">
      <alignment horizontal="center" vertical="center"/>
    </xf>
    <xf numFmtId="2" fontId="15" fillId="22" borderId="3" xfId="0" applyNumberFormat="1" applyFont="1" applyFill="1" applyBorder="1" applyAlignment="1" applyProtection="1">
      <alignment horizontal="center" vertical="center"/>
    </xf>
    <xf numFmtId="44" fontId="15" fillId="22" borderId="3" xfId="2" applyFont="1" applyFill="1" applyBorder="1" applyAlignment="1" applyProtection="1">
      <alignment horizontal="right" vertical="center"/>
    </xf>
    <xf numFmtId="165" fontId="5" fillId="22" borderId="3" xfId="0" applyNumberFormat="1" applyFont="1" applyFill="1" applyBorder="1" applyAlignment="1" applyProtection="1">
      <alignment horizontal="center" vertical="center"/>
      <protection locked="0"/>
    </xf>
    <xf numFmtId="1" fontId="15" fillId="22" borderId="3" xfId="0" applyNumberFormat="1" applyFont="1" applyFill="1" applyBorder="1" applyAlignment="1" applyProtection="1">
      <alignment horizontal="center" vertical="center"/>
    </xf>
    <xf numFmtId="1" fontId="15" fillId="22" borderId="4" xfId="0" applyNumberFormat="1" applyFont="1" applyFill="1" applyBorder="1" applyAlignment="1" applyProtection="1">
      <alignment horizontal="center" vertical="center"/>
    </xf>
    <xf numFmtId="44" fontId="15" fillId="22" borderId="3" xfId="2" applyFont="1" applyFill="1" applyBorder="1" applyAlignment="1" applyProtection="1">
      <alignment horizontal="center" vertical="center"/>
    </xf>
    <xf numFmtId="165" fontId="15" fillId="22" borderId="3" xfId="0" applyNumberFormat="1" applyFont="1" applyFill="1" applyBorder="1" applyAlignment="1" applyProtection="1">
      <alignment horizontal="center" vertical="center"/>
    </xf>
    <xf numFmtId="44" fontId="18" fillId="23" borderId="3" xfId="2" applyFont="1" applyFill="1" applyBorder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5" fillId="0" borderId="0" xfId="0" applyFont="1" applyBorder="1" applyAlignment="1" applyProtection="1">
      <alignment horizontal="center" vertical="center"/>
    </xf>
    <xf numFmtId="0" fontId="15" fillId="0" borderId="12" xfId="0" applyFont="1" applyBorder="1" applyAlignment="1" applyProtection="1">
      <alignment horizontal="center" vertical="center"/>
    </xf>
    <xf numFmtId="0" fontId="22" fillId="25" borderId="3" xfId="0" applyFont="1" applyFill="1" applyBorder="1" applyAlignment="1" applyProtection="1">
      <alignment horizontal="center" vertical="center"/>
    </xf>
    <xf numFmtId="0" fontId="23" fillId="25" borderId="3" xfId="0" applyFont="1" applyFill="1" applyBorder="1" applyAlignment="1" applyProtection="1">
      <alignment horizontal="center" vertical="center" wrapText="1"/>
    </xf>
    <xf numFmtId="0" fontId="23" fillId="25" borderId="8" xfId="0" applyFont="1" applyFill="1" applyBorder="1" applyAlignment="1" applyProtection="1">
      <alignment horizontal="center" vertical="center" wrapText="1"/>
    </xf>
    <xf numFmtId="0" fontId="22" fillId="25" borderId="10" xfId="0" applyFont="1" applyFill="1" applyBorder="1" applyAlignment="1" applyProtection="1">
      <alignment horizontal="center" vertical="center"/>
    </xf>
    <xf numFmtId="0" fontId="23" fillId="25" borderId="3" xfId="0" applyFont="1" applyFill="1" applyBorder="1" applyAlignment="1" applyProtection="1">
      <alignment horizontal="center" vertical="center"/>
    </xf>
    <xf numFmtId="0" fontId="20" fillId="26" borderId="3" xfId="0" applyFont="1" applyFill="1" applyBorder="1" applyAlignment="1" applyProtection="1">
      <alignment horizontal="center" vertical="center"/>
    </xf>
    <xf numFmtId="1" fontId="15" fillId="26" borderId="3" xfId="0" applyNumberFormat="1" applyFont="1" applyFill="1" applyBorder="1" applyAlignment="1" applyProtection="1">
      <alignment horizontal="center" vertical="center"/>
    </xf>
    <xf numFmtId="168" fontId="15" fillId="26" borderId="8" xfId="0" applyNumberFormat="1" applyFont="1" applyFill="1" applyBorder="1" applyAlignment="1" applyProtection="1">
      <alignment horizontal="center" vertical="center"/>
    </xf>
    <xf numFmtId="44" fontId="15" fillId="26" borderId="10" xfId="1" applyFont="1" applyFill="1" applyBorder="1" applyAlignment="1" applyProtection="1">
      <alignment horizontal="right" vertical="center"/>
    </xf>
    <xf numFmtId="0" fontId="20" fillId="6" borderId="3" xfId="0" applyFont="1" applyFill="1" applyBorder="1" applyAlignment="1" applyProtection="1">
      <alignment horizontal="center" vertical="center"/>
    </xf>
    <xf numFmtId="168" fontId="15" fillId="6" borderId="8" xfId="0" applyNumberFormat="1" applyFont="1" applyFill="1" applyBorder="1" applyAlignment="1" applyProtection="1">
      <alignment horizontal="center" vertical="center"/>
    </xf>
    <xf numFmtId="44" fontId="15" fillId="6" borderId="10" xfId="1" applyFont="1" applyFill="1" applyBorder="1" applyAlignment="1" applyProtection="1">
      <alignment horizontal="right" vertical="center"/>
    </xf>
    <xf numFmtId="0" fontId="15" fillId="6" borderId="3" xfId="0" applyFont="1" applyFill="1" applyBorder="1" applyAlignment="1" applyProtection="1">
      <alignment horizontal="center" vertical="center"/>
    </xf>
    <xf numFmtId="0" fontId="2" fillId="3" borderId="3" xfId="0" applyNumberFormat="1" applyFont="1" applyFill="1" applyBorder="1" applyAlignment="1" applyProtection="1">
      <alignment horizontal="center" vertical="center"/>
    </xf>
    <xf numFmtId="168" fontId="2" fillId="3" borderId="8" xfId="0" applyNumberFormat="1" applyFont="1" applyFill="1" applyBorder="1" applyAlignment="1" applyProtection="1">
      <alignment horizontal="center" vertical="center"/>
    </xf>
    <xf numFmtId="44" fontId="2" fillId="3" borderId="10" xfId="0" applyNumberFormat="1" applyFont="1" applyFill="1" applyBorder="1" applyAlignment="1" applyProtection="1">
      <alignment horizontal="right" vertical="center"/>
    </xf>
    <xf numFmtId="0" fontId="2" fillId="3" borderId="3" xfId="0" applyNumberFormat="1" applyFont="1" applyFill="1" applyBorder="1" applyAlignment="1" applyProtection="1">
      <alignment horizontal="center" vertical="center"/>
      <protection locked="0"/>
    </xf>
    <xf numFmtId="1" fontId="2" fillId="3" borderId="3" xfId="0" applyNumberFormat="1" applyFont="1" applyFill="1" applyBorder="1" applyAlignment="1" applyProtection="1">
      <alignment horizontal="center" vertical="center"/>
    </xf>
    <xf numFmtId="168" fontId="19" fillId="27" borderId="8" xfId="0" applyNumberFormat="1" applyFont="1" applyFill="1" applyBorder="1" applyAlignment="1" applyProtection="1">
      <alignment horizontal="center" vertical="center"/>
      <protection locked="0"/>
    </xf>
    <xf numFmtId="0" fontId="20" fillId="28" borderId="3" xfId="0" applyFont="1" applyFill="1" applyBorder="1" applyAlignment="1" applyProtection="1">
      <alignment horizontal="center" vertical="center"/>
    </xf>
    <xf numFmtId="1" fontId="15" fillId="28" borderId="3" xfId="0" applyNumberFormat="1" applyFont="1" applyFill="1" applyBorder="1" applyAlignment="1" applyProtection="1">
      <alignment horizontal="center" vertical="center"/>
    </xf>
    <xf numFmtId="0" fontId="15" fillId="28" borderId="3" xfId="0" applyFont="1" applyFill="1" applyBorder="1" applyAlignment="1" applyProtection="1">
      <alignment horizontal="center" vertical="center"/>
    </xf>
    <xf numFmtId="168" fontId="15" fillId="28" borderId="8" xfId="0" applyNumberFormat="1" applyFont="1" applyFill="1" applyBorder="1" applyAlignment="1" applyProtection="1">
      <alignment horizontal="center" vertical="center"/>
    </xf>
    <xf numFmtId="44" fontId="15" fillId="28" borderId="10" xfId="1" applyFont="1" applyFill="1" applyBorder="1" applyAlignment="1" applyProtection="1">
      <alignment horizontal="right" vertical="center"/>
    </xf>
    <xf numFmtId="0" fontId="20" fillId="13" borderId="3" xfId="0" applyFont="1" applyFill="1" applyBorder="1" applyAlignment="1" applyProtection="1">
      <alignment horizontal="center" vertical="center"/>
    </xf>
    <xf numFmtId="0" fontId="15" fillId="13" borderId="3" xfId="0" applyFont="1" applyFill="1" applyBorder="1" applyAlignment="1" applyProtection="1">
      <alignment horizontal="center" vertical="center"/>
    </xf>
    <xf numFmtId="168" fontId="15" fillId="13" borderId="8" xfId="0" applyNumberFormat="1" applyFont="1" applyFill="1" applyBorder="1" applyAlignment="1" applyProtection="1">
      <alignment horizontal="center" vertical="center"/>
    </xf>
    <xf numFmtId="44" fontId="15" fillId="13" borderId="10" xfId="1" applyFont="1" applyFill="1" applyBorder="1" applyAlignment="1" applyProtection="1">
      <alignment horizontal="right" vertical="center"/>
    </xf>
    <xf numFmtId="0" fontId="2" fillId="2" borderId="3" xfId="0" applyNumberFormat="1" applyFont="1" applyFill="1" applyBorder="1" applyAlignment="1" applyProtection="1">
      <alignment horizontal="center" vertical="center"/>
    </xf>
    <xf numFmtId="168" fontId="2" fillId="2" borderId="8" xfId="0" applyNumberFormat="1" applyFont="1" applyFill="1" applyBorder="1" applyAlignment="1" applyProtection="1">
      <alignment horizontal="center" vertical="center"/>
    </xf>
    <xf numFmtId="44" fontId="2" fillId="2" borderId="10" xfId="0" applyNumberFormat="1" applyFont="1" applyFill="1" applyBorder="1" applyAlignment="1" applyProtection="1">
      <alignment horizontal="right" vertical="center"/>
    </xf>
    <xf numFmtId="0" fontId="2" fillId="2" borderId="3" xfId="0" applyNumberFormat="1" applyFont="1" applyFill="1" applyBorder="1" applyAlignment="1" applyProtection="1">
      <alignment horizontal="center" vertical="center"/>
      <protection locked="0"/>
    </xf>
    <xf numFmtId="1" fontId="2" fillId="2" borderId="3" xfId="0" applyNumberFormat="1" applyFont="1" applyFill="1" applyBorder="1" applyAlignment="1" applyProtection="1">
      <alignment horizontal="center" vertical="center"/>
    </xf>
    <xf numFmtId="0" fontId="20" fillId="29" borderId="3" xfId="0" applyFont="1" applyFill="1" applyBorder="1" applyAlignment="1" applyProtection="1">
      <alignment horizontal="center" vertical="center"/>
    </xf>
    <xf numFmtId="1" fontId="15" fillId="29" borderId="3" xfId="0" applyNumberFormat="1" applyFont="1" applyFill="1" applyBorder="1" applyAlignment="1" applyProtection="1">
      <alignment horizontal="center" vertical="center"/>
    </xf>
    <xf numFmtId="0" fontId="15" fillId="29" borderId="3" xfId="0" applyFont="1" applyFill="1" applyBorder="1" applyAlignment="1" applyProtection="1">
      <alignment horizontal="center" vertical="center"/>
    </xf>
    <xf numFmtId="168" fontId="15" fillId="29" borderId="8" xfId="0" applyNumberFormat="1" applyFont="1" applyFill="1" applyBorder="1" applyAlignment="1" applyProtection="1">
      <alignment horizontal="center" vertical="center"/>
    </xf>
    <xf numFmtId="44" fontId="15" fillId="29" borderId="10" xfId="1" applyFont="1" applyFill="1" applyBorder="1" applyAlignment="1" applyProtection="1">
      <alignment horizontal="right" vertical="center"/>
    </xf>
    <xf numFmtId="0" fontId="20" fillId="19" borderId="3" xfId="0" applyFont="1" applyFill="1" applyBorder="1" applyAlignment="1" applyProtection="1">
      <alignment horizontal="center" vertical="center"/>
    </xf>
    <xf numFmtId="0" fontId="15" fillId="19" borderId="3" xfId="0" applyFont="1" applyFill="1" applyBorder="1" applyAlignment="1" applyProtection="1">
      <alignment horizontal="center" vertical="center"/>
    </xf>
    <xf numFmtId="168" fontId="15" fillId="19" borderId="8" xfId="0" applyNumberFormat="1" applyFont="1" applyFill="1" applyBorder="1" applyAlignment="1" applyProtection="1">
      <alignment horizontal="center" vertical="center"/>
    </xf>
    <xf numFmtId="44" fontId="15" fillId="19" borderId="10" xfId="1" applyFont="1" applyFill="1" applyBorder="1" applyAlignment="1" applyProtection="1">
      <alignment horizontal="right" vertical="center"/>
    </xf>
    <xf numFmtId="0" fontId="2" fillId="17" borderId="3" xfId="0" applyNumberFormat="1" applyFont="1" applyFill="1" applyBorder="1" applyAlignment="1" applyProtection="1">
      <alignment horizontal="center" vertical="center"/>
    </xf>
    <xf numFmtId="168" fontId="2" fillId="17" borderId="8" xfId="0" applyNumberFormat="1" applyFont="1" applyFill="1" applyBorder="1" applyAlignment="1" applyProtection="1">
      <alignment horizontal="center" vertical="center"/>
    </xf>
    <xf numFmtId="44" fontId="2" fillId="17" borderId="10" xfId="0" applyNumberFormat="1" applyFont="1" applyFill="1" applyBorder="1" applyAlignment="1" applyProtection="1">
      <alignment horizontal="right" vertical="center"/>
    </xf>
    <xf numFmtId="0" fontId="2" fillId="17" borderId="3" xfId="0" applyNumberFormat="1" applyFont="1" applyFill="1" applyBorder="1" applyAlignment="1" applyProtection="1">
      <alignment horizontal="center" vertical="center"/>
      <protection locked="0"/>
    </xf>
    <xf numFmtId="1" fontId="2" fillId="17" borderId="3" xfId="0" applyNumberFormat="1" applyFont="1" applyFill="1" applyBorder="1" applyAlignment="1" applyProtection="1">
      <alignment horizontal="center" vertical="center"/>
    </xf>
    <xf numFmtId="0" fontId="20" fillId="30" borderId="3" xfId="0" applyFont="1" applyFill="1" applyBorder="1" applyAlignment="1" applyProtection="1">
      <alignment horizontal="center" vertical="center"/>
    </xf>
    <xf numFmtId="1" fontId="15" fillId="30" borderId="3" xfId="0" applyNumberFormat="1" applyFont="1" applyFill="1" applyBorder="1" applyAlignment="1" applyProtection="1">
      <alignment horizontal="center" vertical="center"/>
    </xf>
    <xf numFmtId="0" fontId="15" fillId="30" borderId="3" xfId="0" applyFont="1" applyFill="1" applyBorder="1" applyAlignment="1" applyProtection="1">
      <alignment horizontal="center" vertical="center"/>
    </xf>
    <xf numFmtId="168" fontId="15" fillId="30" borderId="8" xfId="0" applyNumberFormat="1" applyFont="1" applyFill="1" applyBorder="1" applyAlignment="1" applyProtection="1">
      <alignment horizontal="center" vertical="center"/>
    </xf>
    <xf numFmtId="44" fontId="15" fillId="30" borderId="10" xfId="1" applyFont="1" applyFill="1" applyBorder="1" applyAlignment="1" applyProtection="1">
      <alignment horizontal="right" vertical="center"/>
    </xf>
    <xf numFmtId="0" fontId="20" fillId="22" borderId="3" xfId="0" applyFont="1" applyFill="1" applyBorder="1" applyAlignment="1" applyProtection="1">
      <alignment horizontal="center" vertical="center"/>
    </xf>
    <xf numFmtId="0" fontId="15" fillId="22" borderId="3" xfId="0" applyFont="1" applyFill="1" applyBorder="1" applyAlignment="1" applyProtection="1">
      <alignment horizontal="center" vertical="center"/>
    </xf>
    <xf numFmtId="168" fontId="15" fillId="22" borderId="8" xfId="0" applyNumberFormat="1" applyFont="1" applyFill="1" applyBorder="1" applyAlignment="1" applyProtection="1">
      <alignment horizontal="center" vertical="center"/>
    </xf>
    <xf numFmtId="44" fontId="15" fillId="22" borderId="10" xfId="1" applyFont="1" applyFill="1" applyBorder="1" applyAlignment="1" applyProtection="1">
      <alignment horizontal="right" vertical="center"/>
    </xf>
    <xf numFmtId="0" fontId="2" fillId="8" borderId="3" xfId="0" applyNumberFormat="1" applyFont="1" applyFill="1" applyBorder="1" applyAlignment="1" applyProtection="1">
      <alignment horizontal="center" vertical="center"/>
    </xf>
    <xf numFmtId="168" fontId="2" fillId="8" borderId="8" xfId="0" applyNumberFormat="1" applyFont="1" applyFill="1" applyBorder="1" applyAlignment="1" applyProtection="1">
      <alignment horizontal="center" vertical="center"/>
    </xf>
    <xf numFmtId="44" fontId="2" fillId="8" borderId="10" xfId="0" applyNumberFormat="1" applyFont="1" applyFill="1" applyBorder="1" applyAlignment="1" applyProtection="1">
      <alignment horizontal="right" vertical="center"/>
    </xf>
    <xf numFmtId="0" fontId="2" fillId="8" borderId="3" xfId="0" applyNumberFormat="1" applyFont="1" applyFill="1" applyBorder="1" applyAlignment="1" applyProtection="1">
      <alignment horizontal="center" vertical="center"/>
      <protection locked="0"/>
    </xf>
    <xf numFmtId="1" fontId="2" fillId="8" borderId="3" xfId="0" applyNumberFormat="1" applyFont="1" applyFill="1" applyBorder="1" applyAlignment="1" applyProtection="1">
      <alignment horizontal="center" vertical="center"/>
    </xf>
    <xf numFmtId="0" fontId="20" fillId="31" borderId="3" xfId="0" applyFont="1" applyFill="1" applyBorder="1" applyAlignment="1" applyProtection="1">
      <alignment horizontal="center" vertical="center"/>
    </xf>
    <xf numFmtId="1" fontId="15" fillId="31" borderId="3" xfId="0" applyNumberFormat="1" applyFont="1" applyFill="1" applyBorder="1" applyAlignment="1" applyProtection="1">
      <alignment horizontal="center" vertical="center"/>
    </xf>
    <xf numFmtId="0" fontId="15" fillId="31" borderId="3" xfId="0" applyFont="1" applyFill="1" applyBorder="1" applyAlignment="1" applyProtection="1">
      <alignment horizontal="center" vertical="center"/>
    </xf>
    <xf numFmtId="168" fontId="15" fillId="31" borderId="8" xfId="0" applyNumberFormat="1" applyFont="1" applyFill="1" applyBorder="1" applyAlignment="1" applyProtection="1">
      <alignment horizontal="center" vertical="center"/>
    </xf>
    <xf numFmtId="44" fontId="15" fillId="31" borderId="10" xfId="1" applyFont="1" applyFill="1" applyBorder="1" applyAlignment="1" applyProtection="1">
      <alignment horizontal="right" vertical="center"/>
    </xf>
    <xf numFmtId="0" fontId="20" fillId="9" borderId="3" xfId="0" applyFont="1" applyFill="1" applyBorder="1" applyAlignment="1" applyProtection="1">
      <alignment horizontal="center" vertical="center"/>
    </xf>
    <xf numFmtId="0" fontId="15" fillId="9" borderId="3" xfId="0" applyFont="1" applyFill="1" applyBorder="1" applyAlignment="1" applyProtection="1">
      <alignment horizontal="center" vertical="center"/>
    </xf>
    <xf numFmtId="168" fontId="15" fillId="9" borderId="8" xfId="0" applyNumberFormat="1" applyFont="1" applyFill="1" applyBorder="1" applyAlignment="1" applyProtection="1">
      <alignment horizontal="center" vertical="center"/>
    </xf>
    <xf numFmtId="44" fontId="15" fillId="9" borderId="10" xfId="1" applyFont="1" applyFill="1" applyBorder="1" applyAlignment="1" applyProtection="1">
      <alignment horizontal="right" vertical="center"/>
    </xf>
    <xf numFmtId="0" fontId="2" fillId="4" borderId="3" xfId="0" applyNumberFormat="1" applyFont="1" applyFill="1" applyBorder="1" applyAlignment="1" applyProtection="1">
      <alignment horizontal="center" vertical="center"/>
    </xf>
    <xf numFmtId="168" fontId="2" fillId="4" borderId="8" xfId="0" applyNumberFormat="1" applyFont="1" applyFill="1" applyBorder="1" applyAlignment="1" applyProtection="1">
      <alignment horizontal="center" vertical="center"/>
    </xf>
    <xf numFmtId="44" fontId="2" fillId="4" borderId="10" xfId="0" applyNumberFormat="1" applyFont="1" applyFill="1" applyBorder="1" applyAlignment="1" applyProtection="1">
      <alignment horizontal="right" vertical="center"/>
    </xf>
    <xf numFmtId="0" fontId="2" fillId="4" borderId="3" xfId="0" applyNumberFormat="1" applyFont="1" applyFill="1" applyBorder="1" applyAlignment="1" applyProtection="1">
      <alignment horizontal="center" vertical="center"/>
      <protection locked="0"/>
    </xf>
    <xf numFmtId="1" fontId="2" fillId="4" borderId="3" xfId="0" applyNumberFormat="1" applyFont="1" applyFill="1" applyBorder="1" applyAlignment="1" applyProtection="1">
      <alignment horizontal="center" vertical="center"/>
    </xf>
    <xf numFmtId="0" fontId="20" fillId="32" borderId="3" xfId="0" applyFont="1" applyFill="1" applyBorder="1" applyAlignment="1" applyProtection="1">
      <alignment horizontal="center" vertical="center"/>
    </xf>
    <xf numFmtId="1" fontId="15" fillId="32" borderId="3" xfId="0" applyNumberFormat="1" applyFont="1" applyFill="1" applyBorder="1" applyAlignment="1" applyProtection="1">
      <alignment horizontal="center" vertical="center"/>
    </xf>
    <xf numFmtId="0" fontId="15" fillId="32" borderId="3" xfId="0" applyFont="1" applyFill="1" applyBorder="1" applyAlignment="1" applyProtection="1">
      <alignment horizontal="center" vertical="center"/>
    </xf>
    <xf numFmtId="168" fontId="15" fillId="32" borderId="8" xfId="0" applyNumberFormat="1" applyFont="1" applyFill="1" applyBorder="1" applyAlignment="1" applyProtection="1">
      <alignment horizontal="center" vertical="center"/>
    </xf>
    <xf numFmtId="44" fontId="15" fillId="32" borderId="10" xfId="1" applyFont="1" applyFill="1" applyBorder="1" applyAlignment="1" applyProtection="1">
      <alignment horizontal="right" vertical="center"/>
    </xf>
    <xf numFmtId="0" fontId="20" fillId="14" borderId="3" xfId="0" applyFont="1" applyFill="1" applyBorder="1" applyAlignment="1" applyProtection="1">
      <alignment horizontal="center" vertical="center"/>
    </xf>
    <xf numFmtId="0" fontId="15" fillId="14" borderId="3" xfId="0" applyFont="1" applyFill="1" applyBorder="1" applyAlignment="1" applyProtection="1">
      <alignment horizontal="center" vertical="center"/>
    </xf>
    <xf numFmtId="168" fontId="15" fillId="14" borderId="8" xfId="0" applyNumberFormat="1" applyFont="1" applyFill="1" applyBorder="1" applyAlignment="1" applyProtection="1">
      <alignment horizontal="center" vertical="center"/>
    </xf>
    <xf numFmtId="44" fontId="15" fillId="14" borderId="10" xfId="1" applyFont="1" applyFill="1" applyBorder="1" applyAlignment="1" applyProtection="1">
      <alignment horizontal="right" vertical="center"/>
    </xf>
    <xf numFmtId="0" fontId="2" fillId="10" borderId="3" xfId="0" applyNumberFormat="1" applyFont="1" applyFill="1" applyBorder="1" applyAlignment="1" applyProtection="1">
      <alignment horizontal="center" vertical="center"/>
    </xf>
    <xf numFmtId="168" fontId="2" fillId="10" borderId="8" xfId="0" applyNumberFormat="1" applyFont="1" applyFill="1" applyBorder="1" applyAlignment="1" applyProtection="1">
      <alignment horizontal="center" vertical="center"/>
    </xf>
    <xf numFmtId="44" fontId="2" fillId="10" borderId="10" xfId="0" applyNumberFormat="1" applyFont="1" applyFill="1" applyBorder="1" applyAlignment="1" applyProtection="1">
      <alignment horizontal="right" vertical="center"/>
    </xf>
    <xf numFmtId="0" fontId="2" fillId="10" borderId="3" xfId="0" applyNumberFormat="1" applyFont="1" applyFill="1" applyBorder="1" applyAlignment="1" applyProtection="1">
      <alignment horizontal="center" vertical="center"/>
      <protection locked="0"/>
    </xf>
    <xf numFmtId="1" fontId="2" fillId="10" borderId="3" xfId="0" applyNumberFormat="1" applyFont="1" applyFill="1" applyBorder="1" applyAlignment="1" applyProtection="1">
      <alignment horizontal="center" vertical="center"/>
    </xf>
    <xf numFmtId="0" fontId="20" fillId="33" borderId="3" xfId="0" applyFont="1" applyFill="1" applyBorder="1" applyAlignment="1" applyProtection="1">
      <alignment horizontal="center" vertical="center"/>
    </xf>
    <xf numFmtId="1" fontId="15" fillId="33" borderId="3" xfId="0" applyNumberFormat="1" applyFont="1" applyFill="1" applyBorder="1" applyAlignment="1" applyProtection="1">
      <alignment horizontal="center" vertical="center"/>
    </xf>
    <xf numFmtId="0" fontId="15" fillId="33" borderId="3" xfId="0" applyFont="1" applyFill="1" applyBorder="1" applyAlignment="1" applyProtection="1">
      <alignment horizontal="center" vertical="center"/>
    </xf>
    <xf numFmtId="168" fontId="15" fillId="33" borderId="8" xfId="0" applyNumberFormat="1" applyFont="1" applyFill="1" applyBorder="1" applyAlignment="1" applyProtection="1">
      <alignment horizontal="center" vertical="center"/>
    </xf>
    <xf numFmtId="44" fontId="15" fillId="33" borderId="10" xfId="1" applyFont="1" applyFill="1" applyBorder="1" applyAlignment="1" applyProtection="1">
      <alignment horizontal="right" vertical="center"/>
    </xf>
    <xf numFmtId="0" fontId="20" fillId="7" borderId="3" xfId="0" applyFont="1" applyFill="1" applyBorder="1" applyAlignment="1" applyProtection="1">
      <alignment horizontal="center" vertical="center"/>
    </xf>
    <xf numFmtId="0" fontId="15" fillId="7" borderId="3" xfId="0" applyFont="1" applyFill="1" applyBorder="1" applyAlignment="1" applyProtection="1">
      <alignment horizontal="center" vertical="center"/>
    </xf>
    <xf numFmtId="168" fontId="15" fillId="7" borderId="8" xfId="0" applyNumberFormat="1" applyFont="1" applyFill="1" applyBorder="1" applyAlignment="1" applyProtection="1">
      <alignment horizontal="center" vertical="center"/>
    </xf>
    <xf numFmtId="44" fontId="15" fillId="7" borderId="10" xfId="1" applyFont="1" applyFill="1" applyBorder="1" applyAlignment="1" applyProtection="1">
      <alignment horizontal="right" vertical="center"/>
    </xf>
    <xf numFmtId="0" fontId="2" fillId="18" borderId="3" xfId="0" applyNumberFormat="1" applyFont="1" applyFill="1" applyBorder="1" applyAlignment="1" applyProtection="1">
      <alignment horizontal="center" vertical="center"/>
    </xf>
    <xf numFmtId="168" fontId="2" fillId="18" borderId="8" xfId="0" applyNumberFormat="1" applyFont="1" applyFill="1" applyBorder="1" applyAlignment="1" applyProtection="1">
      <alignment horizontal="center" vertical="center"/>
    </xf>
    <xf numFmtId="44" fontId="2" fillId="18" borderId="10" xfId="0" applyNumberFormat="1" applyFont="1" applyFill="1" applyBorder="1" applyAlignment="1" applyProtection="1">
      <alignment horizontal="right" vertical="center"/>
    </xf>
    <xf numFmtId="0" fontId="2" fillId="18" borderId="3" xfId="0" applyNumberFormat="1" applyFont="1" applyFill="1" applyBorder="1" applyAlignment="1" applyProtection="1">
      <alignment horizontal="center" vertical="center"/>
      <protection locked="0"/>
    </xf>
    <xf numFmtId="1" fontId="2" fillId="18" borderId="3" xfId="0" applyNumberFormat="1" applyFont="1" applyFill="1" applyBorder="1" applyAlignment="1" applyProtection="1">
      <alignment horizontal="center" vertical="center"/>
    </xf>
    <xf numFmtId="0" fontId="22" fillId="34" borderId="3" xfId="0" applyFont="1" applyFill="1" applyBorder="1" applyAlignment="1" applyProtection="1">
      <alignment horizontal="center" vertical="center"/>
    </xf>
    <xf numFmtId="0" fontId="2" fillId="20" borderId="3" xfId="0" applyFont="1" applyFill="1" applyBorder="1" applyAlignment="1" applyProtection="1">
      <alignment horizontal="center" vertical="center"/>
    </xf>
    <xf numFmtId="168" fontId="2" fillId="20" borderId="8" xfId="1" applyNumberFormat="1" applyFont="1" applyFill="1" applyBorder="1" applyAlignment="1" applyProtection="1">
      <alignment horizontal="center" vertical="center"/>
    </xf>
    <xf numFmtId="44" fontId="2" fillId="20" borderId="10" xfId="0" applyNumberFormat="1" applyFont="1" applyFill="1" applyBorder="1" applyAlignment="1" applyProtection="1">
      <alignment horizontal="right" vertical="center"/>
    </xf>
    <xf numFmtId="0" fontId="2" fillId="35" borderId="3" xfId="0" applyFont="1" applyFill="1" applyBorder="1" applyAlignment="1" applyProtection="1">
      <alignment horizontal="center" vertical="center"/>
    </xf>
    <xf numFmtId="168" fontId="2" fillId="35" borderId="8" xfId="1" applyNumberFormat="1" applyFont="1" applyFill="1" applyBorder="1" applyAlignment="1" applyProtection="1">
      <alignment horizontal="center" vertical="center"/>
    </xf>
    <xf numFmtId="44" fontId="2" fillId="35" borderId="10" xfId="0" applyNumberFormat="1" applyFont="1" applyFill="1" applyBorder="1" applyAlignment="1" applyProtection="1">
      <alignment horizontal="right" vertical="center"/>
    </xf>
    <xf numFmtId="1" fontId="22" fillId="34" borderId="3" xfId="0" applyNumberFormat="1" applyFont="1" applyFill="1" applyBorder="1" applyAlignment="1" applyProtection="1">
      <alignment horizontal="center" vertical="center"/>
    </xf>
    <xf numFmtId="0" fontId="20" fillId="36" borderId="3" xfId="0" applyFont="1" applyFill="1" applyBorder="1" applyAlignment="1" applyProtection="1">
      <alignment horizontal="center" vertical="center"/>
    </xf>
    <xf numFmtId="1" fontId="15" fillId="36" borderId="3" xfId="0" applyNumberFormat="1" applyFont="1" applyFill="1" applyBorder="1" applyAlignment="1" applyProtection="1">
      <alignment horizontal="center" vertical="center"/>
    </xf>
    <xf numFmtId="0" fontId="15" fillId="36" borderId="3" xfId="0" applyFont="1" applyFill="1" applyBorder="1" applyAlignment="1" applyProtection="1">
      <alignment horizontal="center" vertical="center"/>
    </xf>
    <xf numFmtId="168" fontId="15" fillId="36" borderId="8" xfId="0" applyNumberFormat="1" applyFont="1" applyFill="1" applyBorder="1" applyAlignment="1" applyProtection="1">
      <alignment horizontal="center" vertical="center"/>
    </xf>
    <xf numFmtId="44" fontId="15" fillId="36" borderId="10" xfId="1" applyFont="1" applyFill="1" applyBorder="1" applyAlignment="1" applyProtection="1">
      <alignment horizontal="right" vertical="center"/>
    </xf>
    <xf numFmtId="0" fontId="2" fillId="5" borderId="3" xfId="0" applyFont="1" applyFill="1" applyBorder="1" applyAlignment="1" applyProtection="1">
      <alignment horizontal="center" vertical="center"/>
    </xf>
    <xf numFmtId="168" fontId="2" fillId="5" borderId="8" xfId="1" applyNumberFormat="1" applyFont="1" applyFill="1" applyBorder="1" applyAlignment="1" applyProtection="1">
      <alignment horizontal="center" vertical="center"/>
    </xf>
    <xf numFmtId="44" fontId="2" fillId="5" borderId="10" xfId="0" applyNumberFormat="1" applyFont="1" applyFill="1" applyBorder="1" applyAlignment="1" applyProtection="1">
      <alignment horizontal="right" vertical="center"/>
    </xf>
    <xf numFmtId="0" fontId="2" fillId="5" borderId="3" xfId="0" applyFont="1" applyFill="1" applyBorder="1" applyAlignment="1" applyProtection="1">
      <alignment horizontal="center" vertical="center"/>
      <protection locked="0"/>
    </xf>
    <xf numFmtId="168" fontId="19" fillId="27" borderId="8" xfId="1" applyNumberFormat="1" applyFont="1" applyFill="1" applyBorder="1" applyAlignment="1" applyProtection="1">
      <alignment horizontal="center" vertical="center"/>
      <protection locked="0"/>
    </xf>
    <xf numFmtId="0" fontId="15" fillId="0" borderId="15" xfId="0" applyFont="1" applyBorder="1" applyAlignment="1" applyProtection="1">
      <alignment horizontal="center" vertical="center"/>
    </xf>
    <xf numFmtId="0" fontId="24" fillId="0" borderId="0" xfId="0" applyFont="1" applyFill="1" applyBorder="1" applyAlignment="1" applyProtection="1">
      <alignment horizontal="right" vertical="center"/>
    </xf>
    <xf numFmtId="167" fontId="15" fillId="0" borderId="0" xfId="0" applyNumberFormat="1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Border="1" applyAlignment="1" applyProtection="1">
      <alignment horizontal="center" vertical="center"/>
    </xf>
    <xf numFmtId="166" fontId="25" fillId="0" borderId="0" xfId="1" applyNumberFormat="1" applyFont="1" applyFill="1" applyBorder="1" applyAlignment="1" applyProtection="1">
      <alignment horizontal="center" vertical="center"/>
    </xf>
    <xf numFmtId="165" fontId="2" fillId="0" borderId="0" xfId="0" applyNumberFormat="1" applyFont="1" applyFill="1" applyBorder="1" applyAlignment="1" applyProtection="1">
      <alignment horizontal="center" vertical="center"/>
    </xf>
    <xf numFmtId="0" fontId="3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0" fillId="0" borderId="0" xfId="0" applyFont="1"/>
    <xf numFmtId="1" fontId="24" fillId="27" borderId="3" xfId="0" applyNumberFormat="1" applyFont="1" applyFill="1" applyBorder="1" applyAlignment="1" applyProtection="1">
      <alignment horizontal="center" vertical="center"/>
    </xf>
    <xf numFmtId="0" fontId="14" fillId="0" borderId="0" xfId="0" applyFont="1"/>
    <xf numFmtId="0" fontId="22" fillId="0" borderId="0" xfId="0" applyFont="1" applyFill="1" applyBorder="1" applyAlignment="1" applyProtection="1">
      <alignment horizontal="center" vertical="center"/>
    </xf>
    <xf numFmtId="165" fontId="4" fillId="0" borderId="0" xfId="0" applyNumberFormat="1" applyFont="1" applyFill="1" applyBorder="1" applyAlignment="1" applyProtection="1">
      <alignment horizontal="center" vertical="center"/>
    </xf>
    <xf numFmtId="0" fontId="15" fillId="36" borderId="1" xfId="0" applyFont="1" applyFill="1" applyBorder="1" applyAlignment="1" applyProtection="1">
      <alignment horizontal="center" vertical="center"/>
    </xf>
    <xf numFmtId="0" fontId="15" fillId="36" borderId="6" xfId="0" applyFont="1" applyFill="1" applyBorder="1" applyAlignment="1" applyProtection="1">
      <alignment horizontal="center" vertical="center"/>
    </xf>
    <xf numFmtId="168" fontId="15" fillId="36" borderId="13" xfId="0" applyNumberFormat="1" applyFont="1" applyFill="1" applyBorder="1" applyAlignment="1" applyProtection="1">
      <alignment horizontal="center" vertical="center"/>
    </xf>
    <xf numFmtId="168" fontId="15" fillId="36" borderId="14" xfId="0" applyNumberFormat="1" applyFont="1" applyFill="1" applyBorder="1" applyAlignment="1" applyProtection="1">
      <alignment horizontal="center" vertical="center"/>
    </xf>
    <xf numFmtId="44" fontId="15" fillId="36" borderId="2" xfId="1" applyFont="1" applyFill="1" applyBorder="1" applyAlignment="1" applyProtection="1">
      <alignment horizontal="center" vertical="center"/>
    </xf>
    <xf numFmtId="44" fontId="15" fillId="36" borderId="7" xfId="1" applyFont="1" applyFill="1" applyBorder="1" applyAlignment="1" applyProtection="1">
      <alignment horizontal="center" vertical="center"/>
    </xf>
    <xf numFmtId="44" fontId="15" fillId="7" borderId="2" xfId="1" applyFont="1" applyFill="1" applyBorder="1" applyAlignment="1" applyProtection="1">
      <alignment horizontal="center" vertical="center"/>
    </xf>
    <xf numFmtId="44" fontId="15" fillId="7" borderId="7" xfId="1" applyFont="1" applyFill="1" applyBorder="1" applyAlignment="1" applyProtection="1">
      <alignment horizontal="center" vertical="center"/>
    </xf>
    <xf numFmtId="0" fontId="15" fillId="7" borderId="1" xfId="0" applyFont="1" applyFill="1" applyBorder="1" applyAlignment="1" applyProtection="1">
      <alignment horizontal="center" vertical="center"/>
    </xf>
    <xf numFmtId="0" fontId="15" fillId="7" borderId="6" xfId="0" applyFont="1" applyFill="1" applyBorder="1" applyAlignment="1" applyProtection="1">
      <alignment horizontal="center" vertical="center"/>
    </xf>
    <xf numFmtId="168" fontId="15" fillId="7" borderId="13" xfId="0" applyNumberFormat="1" applyFont="1" applyFill="1" applyBorder="1" applyAlignment="1" applyProtection="1">
      <alignment horizontal="center" vertical="center"/>
    </xf>
    <xf numFmtId="168" fontId="15" fillId="7" borderId="14" xfId="0" applyNumberFormat="1" applyFont="1" applyFill="1" applyBorder="1" applyAlignment="1" applyProtection="1">
      <alignment horizontal="center" vertical="center"/>
    </xf>
    <xf numFmtId="168" fontId="15" fillId="33" borderId="13" xfId="0" applyNumberFormat="1" applyFont="1" applyFill="1" applyBorder="1" applyAlignment="1" applyProtection="1">
      <alignment horizontal="center" vertical="center"/>
    </xf>
    <xf numFmtId="168" fontId="15" fillId="33" borderId="14" xfId="0" applyNumberFormat="1" applyFont="1" applyFill="1" applyBorder="1" applyAlignment="1" applyProtection="1">
      <alignment horizontal="center" vertical="center"/>
    </xf>
    <xf numFmtId="44" fontId="15" fillId="33" borderId="2" xfId="1" applyFont="1" applyFill="1" applyBorder="1" applyAlignment="1" applyProtection="1">
      <alignment horizontal="center" vertical="center"/>
    </xf>
    <xf numFmtId="44" fontId="15" fillId="33" borderId="7" xfId="1" applyFont="1" applyFill="1" applyBorder="1" applyAlignment="1" applyProtection="1">
      <alignment horizontal="center" vertical="center"/>
    </xf>
    <xf numFmtId="0" fontId="15" fillId="33" borderId="1" xfId="0" applyFont="1" applyFill="1" applyBorder="1" applyAlignment="1" applyProtection="1">
      <alignment horizontal="center" vertical="center"/>
    </xf>
    <xf numFmtId="0" fontId="15" fillId="33" borderId="6" xfId="0" applyFont="1" applyFill="1" applyBorder="1" applyAlignment="1" applyProtection="1">
      <alignment horizontal="center" vertical="center"/>
    </xf>
    <xf numFmtId="44" fontId="15" fillId="14" borderId="2" xfId="1" applyFont="1" applyFill="1" applyBorder="1" applyAlignment="1" applyProtection="1">
      <alignment horizontal="center" vertical="center"/>
    </xf>
    <xf numFmtId="44" fontId="15" fillId="14" borderId="7" xfId="1" applyFont="1" applyFill="1" applyBorder="1" applyAlignment="1" applyProtection="1">
      <alignment horizontal="center" vertical="center"/>
    </xf>
    <xf numFmtId="0" fontId="15" fillId="14" borderId="1" xfId="0" applyFont="1" applyFill="1" applyBorder="1" applyAlignment="1" applyProtection="1">
      <alignment horizontal="center" vertical="center"/>
    </xf>
    <xf numFmtId="0" fontId="15" fillId="14" borderId="6" xfId="0" applyFont="1" applyFill="1" applyBorder="1" applyAlignment="1" applyProtection="1">
      <alignment horizontal="center" vertical="center"/>
    </xf>
    <xf numFmtId="168" fontId="15" fillId="14" borderId="13" xfId="0" applyNumberFormat="1" applyFont="1" applyFill="1" applyBorder="1" applyAlignment="1" applyProtection="1">
      <alignment horizontal="center" vertical="center"/>
    </xf>
    <xf numFmtId="168" fontId="15" fillId="14" borderId="14" xfId="0" applyNumberFormat="1" applyFont="1" applyFill="1" applyBorder="1" applyAlignment="1" applyProtection="1">
      <alignment horizontal="center" vertical="center"/>
    </xf>
    <xf numFmtId="168" fontId="15" fillId="32" borderId="13" xfId="0" applyNumberFormat="1" applyFont="1" applyFill="1" applyBorder="1" applyAlignment="1" applyProtection="1">
      <alignment horizontal="center" vertical="center"/>
    </xf>
    <xf numFmtId="168" fontId="15" fillId="32" borderId="14" xfId="0" applyNumberFormat="1" applyFont="1" applyFill="1" applyBorder="1" applyAlignment="1" applyProtection="1">
      <alignment horizontal="center" vertical="center"/>
    </xf>
    <xf numFmtId="44" fontId="15" fillId="32" borderId="2" xfId="1" applyFont="1" applyFill="1" applyBorder="1" applyAlignment="1" applyProtection="1">
      <alignment horizontal="center" vertical="center"/>
    </xf>
    <xf numFmtId="44" fontId="15" fillId="32" borderId="7" xfId="1" applyFont="1" applyFill="1" applyBorder="1" applyAlignment="1" applyProtection="1">
      <alignment horizontal="center" vertical="center"/>
    </xf>
    <xf numFmtId="0" fontId="15" fillId="32" borderId="1" xfId="0" applyFont="1" applyFill="1" applyBorder="1" applyAlignment="1" applyProtection="1">
      <alignment horizontal="center" vertical="center"/>
    </xf>
    <xf numFmtId="0" fontId="15" fillId="32" borderId="6" xfId="0" applyFont="1" applyFill="1" applyBorder="1" applyAlignment="1" applyProtection="1">
      <alignment horizontal="center" vertical="center"/>
    </xf>
    <xf numFmtId="44" fontId="15" fillId="9" borderId="2" xfId="1" applyFont="1" applyFill="1" applyBorder="1" applyAlignment="1" applyProtection="1">
      <alignment horizontal="center" vertical="center"/>
    </xf>
    <xf numFmtId="44" fontId="15" fillId="9" borderId="7" xfId="1" applyFont="1" applyFill="1" applyBorder="1" applyAlignment="1" applyProtection="1">
      <alignment horizontal="center" vertical="center"/>
    </xf>
    <xf numFmtId="0" fontId="15" fillId="9" borderId="1" xfId="0" applyFont="1" applyFill="1" applyBorder="1" applyAlignment="1" applyProtection="1">
      <alignment horizontal="center" vertical="center"/>
    </xf>
    <xf numFmtId="0" fontId="15" fillId="9" borderId="6" xfId="0" applyFont="1" applyFill="1" applyBorder="1" applyAlignment="1" applyProtection="1">
      <alignment horizontal="center" vertical="center"/>
    </xf>
    <xf numFmtId="168" fontId="15" fillId="9" borderId="13" xfId="0" applyNumberFormat="1" applyFont="1" applyFill="1" applyBorder="1" applyAlignment="1" applyProtection="1">
      <alignment horizontal="center" vertical="center"/>
    </xf>
    <xf numFmtId="168" fontId="15" fillId="9" borderId="14" xfId="0" applyNumberFormat="1" applyFont="1" applyFill="1" applyBorder="1" applyAlignment="1" applyProtection="1">
      <alignment horizontal="center" vertical="center"/>
    </xf>
    <xf numFmtId="168" fontId="15" fillId="31" borderId="13" xfId="0" applyNumberFormat="1" applyFont="1" applyFill="1" applyBorder="1" applyAlignment="1" applyProtection="1">
      <alignment horizontal="center" vertical="center"/>
    </xf>
    <xf numFmtId="168" fontId="15" fillId="31" borderId="14" xfId="0" applyNumberFormat="1" applyFont="1" applyFill="1" applyBorder="1" applyAlignment="1" applyProtection="1">
      <alignment horizontal="center" vertical="center"/>
    </xf>
    <xf numFmtId="44" fontId="15" fillId="31" borderId="2" xfId="1" applyFont="1" applyFill="1" applyBorder="1" applyAlignment="1" applyProtection="1">
      <alignment horizontal="center" vertical="center"/>
    </xf>
    <xf numFmtId="44" fontId="15" fillId="31" borderId="7" xfId="1" applyFont="1" applyFill="1" applyBorder="1" applyAlignment="1" applyProtection="1">
      <alignment horizontal="center" vertical="center"/>
    </xf>
    <xf numFmtId="0" fontId="15" fillId="31" borderId="1" xfId="0" applyFont="1" applyFill="1" applyBorder="1" applyAlignment="1" applyProtection="1">
      <alignment horizontal="center" vertical="center"/>
    </xf>
    <xf numFmtId="0" fontId="15" fillId="31" borderId="6" xfId="0" applyFont="1" applyFill="1" applyBorder="1" applyAlignment="1" applyProtection="1">
      <alignment horizontal="center" vertical="center"/>
    </xf>
    <xf numFmtId="44" fontId="15" fillId="22" borderId="2" xfId="1" applyFont="1" applyFill="1" applyBorder="1" applyAlignment="1" applyProtection="1">
      <alignment horizontal="center" vertical="center"/>
    </xf>
    <xf numFmtId="44" fontId="15" fillId="22" borderId="7" xfId="1" applyFont="1" applyFill="1" applyBorder="1" applyAlignment="1" applyProtection="1">
      <alignment horizontal="center" vertical="center"/>
    </xf>
    <xf numFmtId="0" fontId="15" fillId="22" borderId="1" xfId="0" applyFont="1" applyFill="1" applyBorder="1" applyAlignment="1" applyProtection="1">
      <alignment horizontal="center" vertical="center"/>
    </xf>
    <xf numFmtId="0" fontId="15" fillId="22" borderId="6" xfId="0" applyFont="1" applyFill="1" applyBorder="1" applyAlignment="1" applyProtection="1">
      <alignment horizontal="center" vertical="center"/>
    </xf>
    <xf numFmtId="168" fontId="15" fillId="22" borderId="13" xfId="0" applyNumberFormat="1" applyFont="1" applyFill="1" applyBorder="1" applyAlignment="1" applyProtection="1">
      <alignment horizontal="center" vertical="center"/>
    </xf>
    <xf numFmtId="168" fontId="15" fillId="22" borderId="14" xfId="0" applyNumberFormat="1" applyFont="1" applyFill="1" applyBorder="1" applyAlignment="1" applyProtection="1">
      <alignment horizontal="center" vertical="center"/>
    </xf>
    <xf numFmtId="168" fontId="15" fillId="30" borderId="13" xfId="0" applyNumberFormat="1" applyFont="1" applyFill="1" applyBorder="1" applyAlignment="1" applyProtection="1">
      <alignment horizontal="center" vertical="center"/>
    </xf>
    <xf numFmtId="168" fontId="15" fillId="30" borderId="14" xfId="0" applyNumberFormat="1" applyFont="1" applyFill="1" applyBorder="1" applyAlignment="1" applyProtection="1">
      <alignment horizontal="center" vertical="center"/>
    </xf>
    <xf numFmtId="44" fontId="15" fillId="30" borderId="2" xfId="1" applyFont="1" applyFill="1" applyBorder="1" applyAlignment="1" applyProtection="1">
      <alignment horizontal="center" vertical="center"/>
    </xf>
    <xf numFmtId="44" fontId="15" fillId="30" borderId="7" xfId="1" applyFont="1" applyFill="1" applyBorder="1" applyAlignment="1" applyProtection="1">
      <alignment horizontal="center" vertical="center"/>
    </xf>
    <xf numFmtId="0" fontId="15" fillId="30" borderId="1" xfId="0" applyFont="1" applyFill="1" applyBorder="1" applyAlignment="1" applyProtection="1">
      <alignment horizontal="center" vertical="center"/>
    </xf>
    <xf numFmtId="0" fontId="15" fillId="30" borderId="6" xfId="0" applyFont="1" applyFill="1" applyBorder="1" applyAlignment="1" applyProtection="1">
      <alignment horizontal="center" vertical="center"/>
    </xf>
    <xf numFmtId="44" fontId="15" fillId="19" borderId="2" xfId="1" applyFont="1" applyFill="1" applyBorder="1" applyAlignment="1" applyProtection="1">
      <alignment horizontal="center" vertical="center"/>
    </xf>
    <xf numFmtId="44" fontId="15" fillId="19" borderId="7" xfId="1" applyFont="1" applyFill="1" applyBorder="1" applyAlignment="1" applyProtection="1">
      <alignment horizontal="center" vertical="center"/>
    </xf>
    <xf numFmtId="0" fontId="15" fillId="19" borderId="1" xfId="0" applyFont="1" applyFill="1" applyBorder="1" applyAlignment="1" applyProtection="1">
      <alignment horizontal="center" vertical="center"/>
    </xf>
    <xf numFmtId="0" fontId="15" fillId="19" borderId="6" xfId="0" applyFont="1" applyFill="1" applyBorder="1" applyAlignment="1" applyProtection="1">
      <alignment horizontal="center" vertical="center"/>
    </xf>
    <xf numFmtId="168" fontId="15" fillId="19" borderId="13" xfId="0" applyNumberFormat="1" applyFont="1" applyFill="1" applyBorder="1" applyAlignment="1" applyProtection="1">
      <alignment horizontal="center" vertical="center"/>
    </xf>
    <xf numFmtId="168" fontId="15" fillId="19" borderId="14" xfId="0" applyNumberFormat="1" applyFont="1" applyFill="1" applyBorder="1" applyAlignment="1" applyProtection="1">
      <alignment horizontal="center" vertical="center"/>
    </xf>
    <xf numFmtId="168" fontId="15" fillId="29" borderId="13" xfId="0" applyNumberFormat="1" applyFont="1" applyFill="1" applyBorder="1" applyAlignment="1" applyProtection="1">
      <alignment horizontal="center" vertical="center"/>
    </xf>
    <xf numFmtId="168" fontId="15" fillId="29" borderId="14" xfId="0" applyNumberFormat="1" applyFont="1" applyFill="1" applyBorder="1" applyAlignment="1" applyProtection="1">
      <alignment horizontal="center" vertical="center"/>
    </xf>
    <xf numFmtId="44" fontId="15" fillId="29" borderId="2" xfId="1" applyFont="1" applyFill="1" applyBorder="1" applyAlignment="1" applyProtection="1">
      <alignment horizontal="center" vertical="center"/>
    </xf>
    <xf numFmtId="44" fontId="15" fillId="29" borderId="7" xfId="1" applyFont="1" applyFill="1" applyBorder="1" applyAlignment="1" applyProtection="1">
      <alignment horizontal="center" vertical="center"/>
    </xf>
    <xf numFmtId="0" fontId="15" fillId="29" borderId="1" xfId="0" applyFont="1" applyFill="1" applyBorder="1" applyAlignment="1" applyProtection="1">
      <alignment horizontal="center" vertical="center"/>
    </xf>
    <xf numFmtId="0" fontId="15" fillId="29" borderId="6" xfId="0" applyFont="1" applyFill="1" applyBorder="1" applyAlignment="1" applyProtection="1">
      <alignment horizontal="center" vertical="center"/>
    </xf>
    <xf numFmtId="44" fontId="15" fillId="13" borderId="2" xfId="1" applyFont="1" applyFill="1" applyBorder="1" applyAlignment="1" applyProtection="1">
      <alignment horizontal="center" vertical="center"/>
    </xf>
    <xf numFmtId="44" fontId="15" fillId="13" borderId="7" xfId="1" applyFont="1" applyFill="1" applyBorder="1" applyAlignment="1" applyProtection="1">
      <alignment horizontal="center" vertical="center"/>
    </xf>
    <xf numFmtId="0" fontId="15" fillId="13" borderId="1" xfId="0" applyFont="1" applyFill="1" applyBorder="1" applyAlignment="1" applyProtection="1">
      <alignment horizontal="center" vertical="center"/>
    </xf>
    <xf numFmtId="0" fontId="15" fillId="13" borderId="6" xfId="0" applyFont="1" applyFill="1" applyBorder="1" applyAlignment="1" applyProtection="1">
      <alignment horizontal="center" vertical="center"/>
    </xf>
    <xf numFmtId="168" fontId="15" fillId="13" borderId="13" xfId="0" applyNumberFormat="1" applyFont="1" applyFill="1" applyBorder="1" applyAlignment="1" applyProtection="1">
      <alignment horizontal="center" vertical="center"/>
    </xf>
    <xf numFmtId="168" fontId="15" fillId="13" borderId="14" xfId="0" applyNumberFormat="1" applyFont="1" applyFill="1" applyBorder="1" applyAlignment="1" applyProtection="1">
      <alignment horizontal="center" vertical="center"/>
    </xf>
    <xf numFmtId="168" fontId="15" fillId="28" borderId="13" xfId="0" applyNumberFormat="1" applyFont="1" applyFill="1" applyBorder="1" applyAlignment="1" applyProtection="1">
      <alignment horizontal="center" vertical="center"/>
    </xf>
    <xf numFmtId="168" fontId="15" fillId="28" borderId="14" xfId="0" applyNumberFormat="1" applyFont="1" applyFill="1" applyBorder="1" applyAlignment="1" applyProtection="1">
      <alignment horizontal="center" vertical="center"/>
    </xf>
    <xf numFmtId="44" fontId="15" fillId="28" borderId="2" xfId="1" applyFont="1" applyFill="1" applyBorder="1" applyAlignment="1" applyProtection="1">
      <alignment horizontal="center" vertical="center"/>
    </xf>
    <xf numFmtId="44" fontId="15" fillId="28" borderId="7" xfId="1" applyFont="1" applyFill="1" applyBorder="1" applyAlignment="1" applyProtection="1">
      <alignment horizontal="center" vertical="center"/>
    </xf>
    <xf numFmtId="0" fontId="15" fillId="28" borderId="1" xfId="0" applyFont="1" applyFill="1" applyBorder="1" applyAlignment="1" applyProtection="1">
      <alignment horizontal="center" vertical="center"/>
    </xf>
    <xf numFmtId="0" fontId="15" fillId="28" borderId="6" xfId="0" applyFont="1" applyFill="1" applyBorder="1" applyAlignment="1" applyProtection="1">
      <alignment horizontal="center" vertical="center"/>
    </xf>
    <xf numFmtId="0" fontId="15" fillId="6" borderId="1" xfId="0" applyFont="1" applyFill="1" applyBorder="1" applyAlignment="1" applyProtection="1">
      <alignment horizontal="center" vertical="center"/>
    </xf>
    <xf numFmtId="0" fontId="15" fillId="6" borderId="6" xfId="0" applyFont="1" applyFill="1" applyBorder="1" applyAlignment="1" applyProtection="1">
      <alignment horizontal="center" vertical="center"/>
    </xf>
    <xf numFmtId="168" fontId="15" fillId="6" borderId="13" xfId="0" applyNumberFormat="1" applyFont="1" applyFill="1" applyBorder="1" applyAlignment="1" applyProtection="1">
      <alignment horizontal="center" vertical="center"/>
    </xf>
    <xf numFmtId="168" fontId="15" fillId="6" borderId="14" xfId="0" applyNumberFormat="1" applyFont="1" applyFill="1" applyBorder="1" applyAlignment="1" applyProtection="1">
      <alignment horizontal="center" vertical="center"/>
    </xf>
    <xf numFmtId="44" fontId="15" fillId="6" borderId="2" xfId="1" applyFont="1" applyFill="1" applyBorder="1" applyAlignment="1" applyProtection="1">
      <alignment horizontal="center" vertical="center"/>
    </xf>
    <xf numFmtId="44" fontId="15" fillId="6" borderId="7" xfId="1" applyFont="1" applyFill="1" applyBorder="1" applyAlignment="1" applyProtection="1">
      <alignment horizontal="center" vertical="center"/>
    </xf>
    <xf numFmtId="44" fontId="15" fillId="26" borderId="2" xfId="1" applyFont="1" applyFill="1" applyBorder="1" applyAlignment="1" applyProtection="1">
      <alignment horizontal="center" vertical="center"/>
    </xf>
    <xf numFmtId="44" fontId="15" fillId="26" borderId="7" xfId="1" applyFont="1" applyFill="1" applyBorder="1" applyAlignment="1" applyProtection="1">
      <alignment horizontal="center" vertical="center"/>
    </xf>
    <xf numFmtId="0" fontId="15" fillId="26" borderId="1" xfId="0" applyFont="1" applyFill="1" applyBorder="1" applyAlignment="1" applyProtection="1">
      <alignment horizontal="center" vertical="center"/>
    </xf>
    <xf numFmtId="0" fontId="15" fillId="26" borderId="6" xfId="0" applyFont="1" applyFill="1" applyBorder="1" applyAlignment="1" applyProtection="1">
      <alignment horizontal="center" vertical="center"/>
    </xf>
    <xf numFmtId="168" fontId="15" fillId="26" borderId="13" xfId="0" applyNumberFormat="1" applyFont="1" applyFill="1" applyBorder="1" applyAlignment="1" applyProtection="1">
      <alignment horizontal="center" vertical="center"/>
    </xf>
    <xf numFmtId="168" fontId="15" fillId="26" borderId="14" xfId="0" applyNumberFormat="1" applyFont="1" applyFill="1" applyBorder="1" applyAlignment="1" applyProtection="1">
      <alignment horizontal="center" vertical="center"/>
    </xf>
    <xf numFmtId="167" fontId="26" fillId="0" borderId="0" xfId="0" applyNumberFormat="1" applyFont="1" applyFill="1" applyBorder="1" applyAlignment="1" applyProtection="1">
      <alignment horizontal="center" vertical="center"/>
    </xf>
    <xf numFmtId="0" fontId="21" fillId="24" borderId="8" xfId="0" applyNumberFormat="1" applyFont="1" applyFill="1" applyBorder="1" applyAlignment="1" applyProtection="1">
      <alignment horizontal="center" vertical="center"/>
    </xf>
    <xf numFmtId="0" fontId="21" fillId="24" borderId="11" xfId="0" applyNumberFormat="1" applyFont="1" applyFill="1" applyBorder="1" applyAlignment="1" applyProtection="1">
      <alignment horizontal="center" vertical="center"/>
    </xf>
    <xf numFmtId="0" fontId="12" fillId="8" borderId="3" xfId="0" applyFont="1" applyFill="1" applyBorder="1" applyAlignment="1" applyProtection="1">
      <alignment horizontal="center" vertical="center"/>
    </xf>
    <xf numFmtId="0" fontId="12" fillId="8" borderId="4" xfId="0" applyFont="1" applyFill="1" applyBorder="1" applyAlignment="1" applyProtection="1">
      <alignment horizontal="center" vertical="center"/>
    </xf>
    <xf numFmtId="0" fontId="15" fillId="22" borderId="3" xfId="0" applyFont="1" applyFill="1" applyBorder="1" applyAlignment="1" applyProtection="1">
      <alignment horizontal="left" vertical="center"/>
    </xf>
    <xf numFmtId="0" fontId="15" fillId="22" borderId="4" xfId="0" applyFont="1" applyFill="1" applyBorder="1" applyAlignment="1" applyProtection="1">
      <alignment horizontal="left" vertical="center"/>
    </xf>
    <xf numFmtId="0" fontId="12" fillId="18" borderId="3" xfId="0" applyFont="1" applyFill="1" applyBorder="1" applyAlignment="1" applyProtection="1">
      <alignment horizontal="center" vertical="center"/>
    </xf>
    <xf numFmtId="0" fontId="12" fillId="18" borderId="4" xfId="0" applyFont="1" applyFill="1" applyBorder="1" applyAlignment="1" applyProtection="1">
      <alignment horizontal="center" vertical="center"/>
    </xf>
    <xf numFmtId="0" fontId="15" fillId="19" borderId="3" xfId="0" applyFont="1" applyFill="1" applyBorder="1" applyAlignment="1" applyProtection="1">
      <alignment horizontal="left" vertical="center"/>
    </xf>
    <xf numFmtId="0" fontId="15" fillId="19" borderId="4" xfId="0" applyFont="1" applyFill="1" applyBorder="1" applyAlignment="1" applyProtection="1">
      <alignment horizontal="left" vertical="center"/>
    </xf>
    <xf numFmtId="0" fontId="15" fillId="7" borderId="3" xfId="0" applyFont="1" applyFill="1" applyBorder="1" applyAlignment="1" applyProtection="1">
      <alignment horizontal="left" vertical="center"/>
    </xf>
    <xf numFmtId="0" fontId="15" fillId="7" borderId="4" xfId="0" applyFont="1" applyFill="1" applyBorder="1" applyAlignment="1" applyProtection="1">
      <alignment horizontal="left" vertical="center"/>
    </xf>
    <xf numFmtId="0" fontId="12" fillId="17" borderId="3" xfId="0" applyFont="1" applyFill="1" applyBorder="1" applyAlignment="1" applyProtection="1">
      <alignment horizontal="center" vertical="center"/>
    </xf>
    <xf numFmtId="0" fontId="12" fillId="17" borderId="4" xfId="0" applyFont="1" applyFill="1" applyBorder="1" applyAlignment="1" applyProtection="1">
      <alignment horizontal="center" vertical="center"/>
    </xf>
    <xf numFmtId="0" fontId="12" fillId="2" borderId="3" xfId="0" applyFont="1" applyFill="1" applyBorder="1" applyAlignment="1" applyProtection="1">
      <alignment horizontal="center" vertical="center"/>
    </xf>
    <xf numFmtId="0" fontId="12" fillId="2" borderId="4" xfId="0" applyFont="1" applyFill="1" applyBorder="1" applyAlignment="1" applyProtection="1">
      <alignment horizontal="center" vertical="center"/>
    </xf>
    <xf numFmtId="0" fontId="12" fillId="10" borderId="8" xfId="0" applyFont="1" applyFill="1" applyBorder="1" applyAlignment="1" applyProtection="1">
      <alignment horizontal="center" vertical="center"/>
    </xf>
    <xf numFmtId="0" fontId="12" fillId="10" borderId="11" xfId="0" applyFont="1" applyFill="1" applyBorder="1" applyAlignment="1" applyProtection="1">
      <alignment horizontal="center" vertical="center"/>
    </xf>
    <xf numFmtId="0" fontId="12" fillId="10" borderId="9" xfId="0" applyFont="1" applyFill="1" applyBorder="1" applyAlignment="1" applyProtection="1">
      <alignment horizontal="center" vertical="center"/>
    </xf>
    <xf numFmtId="0" fontId="15" fillId="13" borderId="3" xfId="0" applyFont="1" applyFill="1" applyBorder="1" applyAlignment="1" applyProtection="1">
      <alignment horizontal="left" vertical="center"/>
    </xf>
    <xf numFmtId="0" fontId="15" fillId="13" borderId="4" xfId="0" applyFont="1" applyFill="1" applyBorder="1" applyAlignment="1" applyProtection="1">
      <alignment horizontal="left" vertical="center"/>
    </xf>
    <xf numFmtId="0" fontId="15" fillId="14" borderId="8" xfId="0" applyFont="1" applyFill="1" applyBorder="1" applyAlignment="1" applyProtection="1">
      <alignment horizontal="left" vertical="center"/>
    </xf>
    <xf numFmtId="0" fontId="15" fillId="14" borderId="11" xfId="0" applyFont="1" applyFill="1" applyBorder="1" applyAlignment="1" applyProtection="1">
      <alignment horizontal="left" vertical="center"/>
    </xf>
    <xf numFmtId="0" fontId="15" fillId="14" borderId="9" xfId="0" applyFont="1" applyFill="1" applyBorder="1" applyAlignment="1" applyProtection="1">
      <alignment horizontal="left" vertical="center"/>
    </xf>
    <xf numFmtId="0" fontId="15" fillId="14" borderId="3" xfId="0" applyFont="1" applyFill="1" applyBorder="1" applyAlignment="1" applyProtection="1">
      <alignment horizontal="left" vertical="center"/>
    </xf>
    <xf numFmtId="0" fontId="15" fillId="14" borderId="4" xfId="0" applyFont="1" applyFill="1" applyBorder="1" applyAlignment="1" applyProtection="1">
      <alignment horizontal="left" vertical="center"/>
    </xf>
    <xf numFmtId="0" fontId="12" fillId="10" borderId="3" xfId="0" applyFont="1" applyFill="1" applyBorder="1" applyAlignment="1" applyProtection="1">
      <alignment horizontal="center" vertical="center"/>
    </xf>
    <xf numFmtId="0" fontId="12" fillId="10" borderId="4" xfId="0" applyFont="1" applyFill="1" applyBorder="1" applyAlignment="1" applyProtection="1">
      <alignment horizontal="center" vertical="center"/>
    </xf>
    <xf numFmtId="0" fontId="12" fillId="3" borderId="3" xfId="0" applyFont="1" applyFill="1" applyBorder="1" applyAlignment="1" applyProtection="1">
      <alignment horizontal="center" vertical="center"/>
    </xf>
    <xf numFmtId="0" fontId="12" fillId="3" borderId="4" xfId="0" applyFont="1" applyFill="1" applyBorder="1" applyAlignment="1" applyProtection="1">
      <alignment horizontal="center" vertical="center"/>
    </xf>
    <xf numFmtId="0" fontId="12" fillId="4" borderId="3" xfId="0" applyFont="1" applyFill="1" applyBorder="1" applyAlignment="1" applyProtection="1">
      <alignment horizontal="center" vertical="center"/>
    </xf>
    <xf numFmtId="0" fontId="12" fillId="4" borderId="4" xfId="0" applyFont="1" applyFill="1" applyBorder="1" applyAlignment="1" applyProtection="1">
      <alignment horizontal="center" vertical="center"/>
    </xf>
    <xf numFmtId="0" fontId="15" fillId="6" borderId="3" xfId="0" applyFont="1" applyFill="1" applyBorder="1" applyAlignment="1" applyProtection="1">
      <alignment horizontal="left" vertical="center"/>
    </xf>
    <xf numFmtId="0" fontId="15" fillId="6" borderId="4" xfId="0" applyFont="1" applyFill="1" applyBorder="1" applyAlignment="1" applyProtection="1">
      <alignment horizontal="left" vertical="center"/>
    </xf>
    <xf numFmtId="0" fontId="15" fillId="9" borderId="3" xfId="0" applyFont="1" applyFill="1" applyBorder="1" applyAlignment="1" applyProtection="1">
      <alignment horizontal="left" vertical="center"/>
    </xf>
    <xf numFmtId="0" fontId="15" fillId="9" borderId="4" xfId="0" applyFont="1" applyFill="1" applyBorder="1" applyAlignment="1" applyProtection="1">
      <alignment horizontal="left" vertical="center"/>
    </xf>
    <xf numFmtId="0" fontId="9" fillId="0" borderId="0" xfId="0" applyNumberFormat="1" applyFont="1" applyAlignment="1" applyProtection="1">
      <alignment horizontal="right" vertical="center"/>
    </xf>
  </cellXfs>
  <cellStyles count="4">
    <cellStyle name="Monétaire" xfId="1" builtinId="4"/>
    <cellStyle name="Monétaire 2 2" xfId="2" xr:uid="{321AA22F-EC03-41D7-9E6B-43D1B52B6886}"/>
    <cellStyle name="Monétaire 3" xfId="3" xr:uid="{D86F0E04-4897-4E3B-81FA-9BB1361D84AA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IKTRANS\Gestion\Comptabilit&#233;\Facturation\Facturation%202019v1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Majo Gazole"/>
      <sheetName val="Grille tarifiare"/>
      <sheetName val="Calendrier"/>
      <sheetName val="Trame tournée"/>
      <sheetName val="Trame conducteur"/>
      <sheetName val="067-A67-S71"/>
      <sheetName val="068-A68-S69"/>
      <sheetName val="069-A69-S69"/>
      <sheetName val="070-A70-S69"/>
      <sheetName val="071-A71-S71"/>
      <sheetName val="072-A72-S71"/>
      <sheetName val="073-A73-S71"/>
      <sheetName val="R48"/>
      <sheetName val="PDP mensuel"/>
      <sheetName val="CA mensuel"/>
      <sheetName val="FAC camionnage FE"/>
      <sheetName val="Feuil1"/>
      <sheetName val="FAC transit FE"/>
      <sheetName val="FAC courses FE"/>
      <sheetName val="FAC RACE"/>
      <sheetName val="FAC TCE"/>
      <sheetName val="FAC TRANS.LAN"/>
      <sheetName val="FAC TRANSPORTS CLOT"/>
      <sheetName val="FAC AUTRES"/>
      <sheetName val="FAC DIVERS"/>
    </sheetNames>
    <sheetDataSet>
      <sheetData sheetId="0">
        <row r="13">
          <cell r="L13" t="str">
            <v>FR21957503493</v>
          </cell>
        </row>
        <row r="14">
          <cell r="C14" t="str">
            <v>SAS RHÔNE DAUPHINÉ EXPRESS</v>
          </cell>
          <cell r="D14" t="str">
            <v xml:space="preserve"> 01-RDE01</v>
          </cell>
          <cell r="E14" t="str">
            <v>SAS RHÔNE DAUPHINÉ EXPRESS</v>
          </cell>
          <cell r="F14" t="str">
            <v>Agence France Express Lyon-Corbas
Monsieur MONTAGNE Fabrice
Responsable d'Exploitation
4 rue Marcel Mérieux 69960 CORBAS</v>
          </cell>
          <cell r="G14" t="str">
            <v>SAS RHÔNE DAUPHINÉ EXPRESS</v>
          </cell>
          <cell r="H14">
            <v>957503493</v>
          </cell>
          <cell r="I14" t="str">
            <v>SAS RHÔNE DAUPHINÉ EXPRESS</v>
          </cell>
          <cell r="J14">
            <v>95750349300133</v>
          </cell>
          <cell r="K14" t="str">
            <v>SAS RHÔNE DAUPHINÉ EXPRESS</v>
          </cell>
          <cell r="L14" t="str">
            <v>FR21957503493</v>
          </cell>
        </row>
        <row r="15">
          <cell r="C15" t="str">
            <v>SPEED COLIS</v>
          </cell>
          <cell r="D15" t="str">
            <v>02-SC01</v>
          </cell>
          <cell r="E15" t="str">
            <v>SPEED COLIS</v>
          </cell>
          <cell r="F15" t="str">
            <v>Monsieur HAMANi Ahmed
100 rue des Contamines
69140 RILLIEUX LA PAPE</v>
          </cell>
          <cell r="G15" t="str">
            <v>SPEED COLIS</v>
          </cell>
          <cell r="H15">
            <v>435034848</v>
          </cell>
          <cell r="I15" t="str">
            <v>SPEED COLIS</v>
          </cell>
          <cell r="J15">
            <v>43503484800026</v>
          </cell>
          <cell r="K15" t="str">
            <v>SPEED COLIS</v>
          </cell>
          <cell r="L15" t="str">
            <v>FR14435034848</v>
          </cell>
        </row>
        <row r="16">
          <cell r="C16" t="str">
            <v>SARL TRANSPORT MS</v>
          </cell>
          <cell r="D16" t="str">
            <v>03-TMS01</v>
          </cell>
          <cell r="E16" t="str">
            <v>SARL TRANSPORT MS</v>
          </cell>
          <cell r="F16" t="str">
            <v>Monsieur SANCHEZ Michel
Chemin sous les Vignes
38540 GRENAY</v>
          </cell>
          <cell r="G16" t="str">
            <v>SARL TRANSPORT MS</v>
          </cell>
          <cell r="H16">
            <v>432666907</v>
          </cell>
          <cell r="I16" t="str">
            <v>SARL TRANSPORT MS</v>
          </cell>
          <cell r="J16">
            <v>43266690700014</v>
          </cell>
          <cell r="K16" t="str">
            <v>SARL TRANSPORT MS</v>
          </cell>
          <cell r="L16" t="str">
            <v>FR83432666907</v>
          </cell>
        </row>
        <row r="17">
          <cell r="C17" t="str">
            <v>TCE TAOUSSI COURSES EXPRESS</v>
          </cell>
          <cell r="D17" t="str">
            <v>04-TCE01</v>
          </cell>
          <cell r="E17" t="str">
            <v>TCE TAOUSSI COURSES EXPRESS</v>
          </cell>
          <cell r="F17" t="str">
            <v>Monsieur TAOUSSI Aimad
20 ZA des Triboulières
38460 CRÉMIEU</v>
          </cell>
          <cell r="G17" t="str">
            <v>TCE TAOUSSI COURSES EXPRESS</v>
          </cell>
          <cell r="H17">
            <v>428282370</v>
          </cell>
          <cell r="I17" t="str">
            <v>TCE TAOUSSI COURSES EXPRESS</v>
          </cell>
          <cell r="J17">
            <v>42828237000025</v>
          </cell>
          <cell r="K17" t="str">
            <v>TCE TAOUSSI COURSES EXPRESS</v>
          </cell>
          <cell r="L17" t="str">
            <v>FR60428282370</v>
          </cell>
        </row>
        <row r="18">
          <cell r="C18" t="str">
            <v>SARL FB-TRANS</v>
          </cell>
          <cell r="D18" t="str">
            <v>05-FBT01</v>
          </cell>
          <cell r="E18" t="str">
            <v>SARL FB-TRANS</v>
          </cell>
          <cell r="F18" t="str">
            <v>Monsieur BOUDISSA Faroque
6 rue Antoine Dutrievoz
69100 VILLEURBANNE</v>
          </cell>
          <cell r="G18" t="str">
            <v>SARL FB-TRANS</v>
          </cell>
          <cell r="H18">
            <v>489470799</v>
          </cell>
          <cell r="I18" t="str">
            <v>SARL FB-TRANS</v>
          </cell>
          <cell r="J18">
            <v>48947079900011</v>
          </cell>
          <cell r="K18" t="str">
            <v>SARL FB-TRANS</v>
          </cell>
          <cell r="L18" t="str">
            <v>FR25489470799</v>
          </cell>
        </row>
        <row r="19">
          <cell r="C19" t="str">
            <v>SARL SICILIA TRANSPORTS</v>
          </cell>
          <cell r="D19" t="str">
            <v>06-ST01</v>
          </cell>
          <cell r="E19" t="str">
            <v>SARL SICILIA TRANSPORTS</v>
          </cell>
          <cell r="F19" t="str">
            <v>Monsieur SICILIA Dominique
Route du Chaffard
38290 FRONTONAS</v>
          </cell>
          <cell r="G19" t="str">
            <v>SARL SICILIA TRANSPORTS</v>
          </cell>
          <cell r="H19">
            <v>393145925</v>
          </cell>
          <cell r="I19" t="str">
            <v>SARL SICILIA TRANSPORTS</v>
          </cell>
          <cell r="J19">
            <v>39314592500037</v>
          </cell>
          <cell r="K19" t="str">
            <v>SARL SICILIA TRANSPORTS</v>
          </cell>
          <cell r="L19" t="str">
            <v>FR43393145925</v>
          </cell>
        </row>
        <row r="20">
          <cell r="C20" t="str">
            <v>SARL ZIPP EXPRESS</v>
          </cell>
          <cell r="D20" t="str">
            <v>07-ZE01</v>
          </cell>
          <cell r="E20" t="str">
            <v>SARL ZIPP EXPRESS</v>
          </cell>
          <cell r="F20" t="str">
            <v>Monsieur BOUATTIA Redouane
12 rue Frédéric Mistral
69320 FEYZIN</v>
          </cell>
          <cell r="G20" t="str">
            <v>SARL ZIPP EXPRESS</v>
          </cell>
          <cell r="H20">
            <v>529623324</v>
          </cell>
          <cell r="I20" t="str">
            <v>SARL ZIPP EXPRESS</v>
          </cell>
          <cell r="J20">
            <v>52962332400017</v>
          </cell>
          <cell r="K20" t="str">
            <v>SARL ZIPP EXPRESS</v>
          </cell>
          <cell r="L20" t="str">
            <v>FR90529623324</v>
          </cell>
        </row>
        <row r="21">
          <cell r="C21" t="str">
            <v>SARL AGO DIFFUSION</v>
          </cell>
          <cell r="D21" t="str">
            <v>08-AG01</v>
          </cell>
          <cell r="E21" t="str">
            <v>SARL AGO DIFFUSION</v>
          </cell>
          <cell r="F21" t="str">
            <v>Monsieur GONTIER Thierry
4 rue Claude Joseph Bonnet
69004 LYON</v>
          </cell>
          <cell r="G21" t="str">
            <v>SARL AGO DIFFUSION</v>
          </cell>
          <cell r="H21">
            <v>339789141</v>
          </cell>
          <cell r="I21" t="str">
            <v>SARL AGO DIFFUSION</v>
          </cell>
          <cell r="J21">
            <v>33978914100068</v>
          </cell>
          <cell r="K21" t="str">
            <v>SARL AGO DIFFUSION</v>
          </cell>
          <cell r="L21" t="str">
            <v>FR61339789141</v>
          </cell>
        </row>
        <row r="22">
          <cell r="C22" t="str">
            <v>SARL ROCHE TRANS</v>
          </cell>
          <cell r="D22" t="str">
            <v>09-RT01</v>
          </cell>
          <cell r="E22" t="str">
            <v>SARL ROCHE TRANS</v>
          </cell>
          <cell r="F22" t="str">
            <v>Monsieur ROCHE Pascal
22 chemin de la Sapinière
69330 MEYZIEU</v>
          </cell>
          <cell r="G22" t="str">
            <v>SARL ROCHE TRANS</v>
          </cell>
          <cell r="H22">
            <v>378485601</v>
          </cell>
          <cell r="I22" t="str">
            <v>SARL ROCHE TRANS</v>
          </cell>
          <cell r="J22">
            <v>37848560100058</v>
          </cell>
          <cell r="K22" t="str">
            <v>SARL ROCHE TRANS</v>
          </cell>
          <cell r="L22" t="str">
            <v>FR35378485601</v>
          </cell>
        </row>
        <row r="23">
          <cell r="C23" t="str">
            <v xml:space="preserve">SARL FRANCE EUROPE EXPRESS </v>
          </cell>
          <cell r="D23" t="str">
            <v>10-FEE01</v>
          </cell>
          <cell r="E23" t="str">
            <v xml:space="preserve">SARL FRANCE EUROPE EXPRESS </v>
          </cell>
          <cell r="F23" t="str">
            <v>Monsieur BOYER Pascal
Service Courses
25 rue des Frères Lumière
69680 CHASSIEU</v>
          </cell>
          <cell r="G23" t="str">
            <v xml:space="preserve">SARL FRANCE EUROPE EXPRESS </v>
          </cell>
          <cell r="H23">
            <v>421386954</v>
          </cell>
          <cell r="I23" t="str">
            <v xml:space="preserve">SARL FRANCE EUROPE EXPRESS </v>
          </cell>
          <cell r="J23">
            <v>42138695400034</v>
          </cell>
          <cell r="K23" t="str">
            <v xml:space="preserve">SARL FRANCE EUROPE EXPRESS </v>
          </cell>
          <cell r="L23" t="str">
            <v>FR32421386954</v>
          </cell>
        </row>
        <row r="24">
          <cell r="C24" t="str">
            <v>SAS CALBERSON LYON GENAY</v>
          </cell>
          <cell r="D24" t="str">
            <v>11-CAL01</v>
          </cell>
          <cell r="E24" t="str">
            <v>SAS CALBERSON LYON GENAY</v>
          </cell>
          <cell r="F24" t="str">
            <v>Monsieur CAMBIERI Guillaume
Service camionnage
175 rue Jacquard ZI Lyon Nord
69730 GENAY</v>
          </cell>
          <cell r="G24" t="str">
            <v>SAS CALBERSON LYON GENAY</v>
          </cell>
          <cell r="H24">
            <v>393193867</v>
          </cell>
          <cell r="I24" t="str">
            <v>SAS CALBERSON LYON GENAY</v>
          </cell>
          <cell r="J24">
            <v>39319386700024</v>
          </cell>
          <cell r="K24" t="str">
            <v>SAS CALBERSON LYON GENAY</v>
          </cell>
          <cell r="L24" t="str">
            <v>FR18393193867</v>
          </cell>
        </row>
        <row r="25">
          <cell r="C25" t="str">
            <v>SARL TCE TRANSPORT</v>
          </cell>
          <cell r="D25" t="str">
            <v>12-TCE01</v>
          </cell>
          <cell r="E25" t="str">
            <v>SARL TCE TRANSPORT</v>
          </cell>
          <cell r="F25" t="str">
            <v>Monsieur TAOUSSI Aimad
20 ZAC Les Triboulières
38460 CRÉMIEU</v>
          </cell>
          <cell r="G25" t="str">
            <v>SARL TCE TRANSPORT</v>
          </cell>
          <cell r="H25">
            <v>803888502</v>
          </cell>
          <cell r="I25" t="str">
            <v>SARL TCE TRANSPORT</v>
          </cell>
          <cell r="J25">
            <v>80388850200017</v>
          </cell>
          <cell r="K25" t="str">
            <v>SARL TCE TRANSPORT</v>
          </cell>
          <cell r="L25" t="str">
            <v>FR11803888502</v>
          </cell>
        </row>
        <row r="26">
          <cell r="C26" t="str">
            <v>SARL RHÔNE-ALPES COURSES EXPRESS</v>
          </cell>
          <cell r="D26" t="str">
            <v>13-RACE01</v>
          </cell>
          <cell r="E26" t="str">
            <v>SARL RHÔNE-ALPES COURSES EXPRESS</v>
          </cell>
          <cell r="F26" t="str">
            <v>Monsieur HAMANI Ahmed
40 rue Floréal
38230 TIGNIEU-JAMEYZIEU</v>
          </cell>
          <cell r="G26" t="str">
            <v>SARL RHÔNE-ALPES COURSES EXPRESS</v>
          </cell>
          <cell r="H26">
            <v>804615250</v>
          </cell>
          <cell r="I26" t="str">
            <v>SARL RHÔNE-ALPES COURSES EXPRESS</v>
          </cell>
          <cell r="J26">
            <v>80461525000011</v>
          </cell>
          <cell r="K26" t="str">
            <v>SARL RHÔNE-ALPES COURSES EXPRESS</v>
          </cell>
          <cell r="L26" t="str">
            <v>FR83804615250</v>
          </cell>
        </row>
        <row r="27">
          <cell r="C27" t="str">
            <v>MAESTRO SOLUTION GROUP</v>
          </cell>
          <cell r="D27" t="str">
            <v>14-MSG01</v>
          </cell>
          <cell r="E27" t="str">
            <v>MAESTRO SOLUTION GROUP</v>
          </cell>
          <cell r="F27" t="str">
            <v>Monsieur CHERGUI Belal
33 Avenue du Docteur Georges Levy Bat 14
69200 VÉNISSIEUX</v>
          </cell>
          <cell r="G27" t="str">
            <v>MAESTRO SOLUTION GROUP</v>
          </cell>
          <cell r="H27">
            <v>813299989</v>
          </cell>
          <cell r="I27" t="str">
            <v>MAESTRO SOLUTION GROUP</v>
          </cell>
          <cell r="J27">
            <v>81329998900018</v>
          </cell>
          <cell r="K27" t="str">
            <v>MAESTRO SOLUTION GROUP</v>
          </cell>
          <cell r="L27" t="str">
            <v>FR03813299989</v>
          </cell>
        </row>
        <row r="28">
          <cell r="C28" t="str">
            <v>SARL TRANS.LAN</v>
          </cell>
          <cell r="D28" t="str">
            <v>15-TL01</v>
          </cell>
          <cell r="E28" t="str">
            <v>SARL TRANS.LAN</v>
          </cell>
          <cell r="F28" t="str">
            <v>Monsieur HAMLAOUI Ahmed
195 avenue Lacassagne
69003 LYON</v>
          </cell>
          <cell r="G28" t="str">
            <v>SARL TRANS.LAN</v>
          </cell>
          <cell r="H28">
            <v>477908198</v>
          </cell>
          <cell r="I28" t="str">
            <v>SARL TRANS.LAN</v>
          </cell>
          <cell r="J28">
            <v>47790819800039</v>
          </cell>
          <cell r="K28" t="str">
            <v>SARL TRANS.LAN</v>
          </cell>
          <cell r="L28" t="str">
            <v>FR04477908198</v>
          </cell>
        </row>
        <row r="29">
          <cell r="C29" t="str">
            <v>SARL RH METAL</v>
          </cell>
          <cell r="D29" t="str">
            <v>16-RHM01</v>
          </cell>
          <cell r="E29" t="str">
            <v>SARL RH METAL</v>
          </cell>
          <cell r="F29" t="str">
            <v>Madame HADDAD Loubna
2 rue Ampère
69680 CHASSIEU</v>
          </cell>
          <cell r="G29" t="str">
            <v>SARL RH METAL</v>
          </cell>
          <cell r="H29">
            <v>834835563</v>
          </cell>
          <cell r="I29" t="str">
            <v>SARL RH METAL</v>
          </cell>
          <cell r="J29">
            <v>83483556300018</v>
          </cell>
          <cell r="K29" t="str">
            <v>SARL RH METAL</v>
          </cell>
          <cell r="L29" t="str">
            <v>FR69834835563</v>
          </cell>
        </row>
        <row r="30">
          <cell r="C30" t="str">
            <v>TRANSPORTS CLOT 69</v>
          </cell>
          <cell r="D30" t="str">
            <v>17-TC01</v>
          </cell>
          <cell r="E30" t="str">
            <v>TRANSPORTS CLOT 69</v>
          </cell>
          <cell r="F30" t="str">
            <v>Monsieur BOUCHON Adrien
1189 rue Nicéphore Niepce
69800 SAINT-PRIEST</v>
          </cell>
          <cell r="G30" t="str">
            <v>TRANSPORTS CLOT 69</v>
          </cell>
          <cell r="H30">
            <v>399113216</v>
          </cell>
          <cell r="I30" t="str">
            <v>TRANSPORTS CLOT 69</v>
          </cell>
          <cell r="J30">
            <v>39911321600028</v>
          </cell>
          <cell r="K30" t="str">
            <v>TRANSPORTS CLOT 69</v>
          </cell>
          <cell r="L30" t="str">
            <v>FR81399113216</v>
          </cell>
        </row>
        <row r="31">
          <cell r="E31" t="str">
            <v/>
          </cell>
          <cell r="G31" t="str">
            <v/>
          </cell>
          <cell r="I31" t="str">
            <v/>
          </cell>
          <cell r="K31" t="str">
            <v/>
          </cell>
        </row>
        <row r="32">
          <cell r="E32" t="str">
            <v/>
          </cell>
          <cell r="G32" t="str">
            <v/>
          </cell>
          <cell r="I32" t="str">
            <v/>
          </cell>
          <cell r="K32" t="str">
            <v/>
          </cell>
        </row>
        <row r="33">
          <cell r="E33" t="str">
            <v/>
          </cell>
          <cell r="G33" t="str">
            <v/>
          </cell>
          <cell r="I33" t="str">
            <v/>
          </cell>
          <cell r="K33" t="str">
            <v/>
          </cell>
        </row>
        <row r="34">
          <cell r="E34" t="str">
            <v/>
          </cell>
          <cell r="G34" t="str">
            <v/>
          </cell>
          <cell r="I34" t="str">
            <v/>
          </cell>
          <cell r="K34" t="str">
            <v/>
          </cell>
        </row>
        <row r="35">
          <cell r="E35" t="str">
            <v/>
          </cell>
          <cell r="G35" t="str">
            <v/>
          </cell>
          <cell r="I35" t="str">
            <v/>
          </cell>
          <cell r="K35" t="str">
            <v/>
          </cell>
        </row>
        <row r="36">
          <cell r="E36" t="str">
            <v/>
          </cell>
          <cell r="G36" t="str">
            <v/>
          </cell>
          <cell r="I36" t="str">
            <v/>
          </cell>
          <cell r="K36" t="str">
            <v/>
          </cell>
        </row>
        <row r="37">
          <cell r="E37" t="str">
            <v/>
          </cell>
          <cell r="G37" t="str">
            <v/>
          </cell>
          <cell r="I37" t="str">
            <v/>
          </cell>
          <cell r="K37" t="str">
            <v/>
          </cell>
        </row>
        <row r="60">
          <cell r="C60">
            <v>1</v>
          </cell>
          <cell r="D60">
            <v>2</v>
          </cell>
          <cell r="E60">
            <v>3</v>
          </cell>
          <cell r="F60">
            <v>4</v>
          </cell>
        </row>
        <row r="88">
          <cell r="B88" t="str">
            <v>067-A67</v>
          </cell>
          <cell r="C88" t="str">
            <v>16905A</v>
          </cell>
          <cell r="D88">
            <v>67</v>
          </cell>
          <cell r="E88">
            <v>67</v>
          </cell>
          <cell r="F88" t="str">
            <v>A67</v>
          </cell>
          <cell r="H88" t="str">
            <v>ADDE P.</v>
          </cell>
          <cell r="I88" t="str">
            <v>V01</v>
          </cell>
        </row>
        <row r="89">
          <cell r="B89" t="str">
            <v>068-A68</v>
          </cell>
          <cell r="C89" t="str">
            <v>16905B</v>
          </cell>
          <cell r="D89">
            <v>68</v>
          </cell>
          <cell r="E89">
            <v>68</v>
          </cell>
          <cell r="F89" t="str">
            <v>A68</v>
          </cell>
          <cell r="H89" t="str">
            <v>ATTALAOUI L.</v>
          </cell>
          <cell r="I89" t="str">
            <v>V02</v>
          </cell>
        </row>
        <row r="90">
          <cell r="B90" t="str">
            <v>069-A69</v>
          </cell>
          <cell r="C90" t="str">
            <v>16905C</v>
          </cell>
          <cell r="D90">
            <v>69</v>
          </cell>
          <cell r="E90">
            <v>69</v>
          </cell>
          <cell r="F90" t="str">
            <v>A69</v>
          </cell>
          <cell r="H90" t="str">
            <v>BOUGUERA K.</v>
          </cell>
          <cell r="I90" t="str">
            <v>V03</v>
          </cell>
        </row>
        <row r="91">
          <cell r="B91" t="str">
            <v>070-A70</v>
          </cell>
          <cell r="C91" t="str">
            <v>16905D</v>
          </cell>
          <cell r="D91">
            <v>70</v>
          </cell>
          <cell r="E91">
            <v>70</v>
          </cell>
          <cell r="F91" t="str">
            <v>A70</v>
          </cell>
          <cell r="H91" t="str">
            <v>BOULABNANE Y.</v>
          </cell>
          <cell r="I91" t="str">
            <v>V04</v>
          </cell>
        </row>
        <row r="92">
          <cell r="B92" t="str">
            <v>071-A71</v>
          </cell>
          <cell r="C92" t="str">
            <v>16905E</v>
          </cell>
          <cell r="D92">
            <v>71</v>
          </cell>
          <cell r="E92">
            <v>71</v>
          </cell>
          <cell r="F92" t="str">
            <v>A71</v>
          </cell>
          <cell r="H92" t="str">
            <v>CHEVALIER R.</v>
          </cell>
          <cell r="I92" t="str">
            <v>V05</v>
          </cell>
        </row>
        <row r="93">
          <cell r="B93" t="str">
            <v>072-A72</v>
          </cell>
          <cell r="C93" t="str">
            <v>16905F</v>
          </cell>
          <cell r="D93">
            <v>72</v>
          </cell>
          <cell r="E93">
            <v>72</v>
          </cell>
          <cell r="F93" t="str">
            <v>A72</v>
          </cell>
          <cell r="H93" t="str">
            <v>DRISS M.</v>
          </cell>
          <cell r="I93" t="str">
            <v>V06</v>
          </cell>
        </row>
        <row r="94">
          <cell r="B94" t="str">
            <v>073-A73</v>
          </cell>
          <cell r="C94" t="str">
            <v>16905G</v>
          </cell>
          <cell r="D94">
            <v>73</v>
          </cell>
          <cell r="E94">
            <v>73</v>
          </cell>
          <cell r="F94" t="str">
            <v>A73</v>
          </cell>
          <cell r="H94" t="str">
            <v>HABI F.</v>
          </cell>
          <cell r="I94" t="str">
            <v>V07</v>
          </cell>
        </row>
        <row r="95">
          <cell r="B95" t="str">
            <v>R48</v>
          </cell>
          <cell r="C95" t="str">
            <v>16905H</v>
          </cell>
          <cell r="D95" t="str">
            <v>A67</v>
          </cell>
          <cell r="E95" t="str">
            <v>R48</v>
          </cell>
          <cell r="F95" t="str">
            <v>NA</v>
          </cell>
          <cell r="H95" t="str">
            <v>PINAUD A.</v>
          </cell>
          <cell r="I95" t="str">
            <v>V08</v>
          </cell>
        </row>
        <row r="96">
          <cell r="B96" t="str">
            <v>Samedi</v>
          </cell>
          <cell r="C96" t="str">
            <v>16905I</v>
          </cell>
          <cell r="D96" t="str">
            <v>A68</v>
          </cell>
          <cell r="H96" t="str">
            <v>RAJAONARIVELO H.</v>
          </cell>
          <cell r="I96" t="str">
            <v>V09</v>
          </cell>
        </row>
        <row r="97">
          <cell r="B97" t="str">
            <v>S69</v>
          </cell>
          <cell r="C97" t="str">
            <v>16905J</v>
          </cell>
          <cell r="D97" t="str">
            <v>A69</v>
          </cell>
          <cell r="H97" t="str">
            <v>SAVRIMOUTOU C.</v>
          </cell>
          <cell r="I97" t="str">
            <v>V10</v>
          </cell>
        </row>
        <row r="98">
          <cell r="B98" t="str">
            <v>S71</v>
          </cell>
          <cell r="C98" t="str">
            <v>16905K</v>
          </cell>
          <cell r="D98" t="str">
            <v>A70</v>
          </cell>
          <cell r="H98" t="str">
            <v>VILPONT U.</v>
          </cell>
          <cell r="I98" t="str">
            <v>V11</v>
          </cell>
        </row>
        <row r="99">
          <cell r="B99" t="str">
            <v>B72</v>
          </cell>
          <cell r="C99" t="str">
            <v>16905L</v>
          </cell>
          <cell r="D99" t="str">
            <v>A71</v>
          </cell>
          <cell r="H99" t="str">
            <v>ZOUAIDIA A.</v>
          </cell>
          <cell r="I99" t="str">
            <v>V12</v>
          </cell>
        </row>
        <row r="100">
          <cell r="B100" t="str">
            <v>DKT</v>
          </cell>
          <cell r="C100" t="str">
            <v>16905Z</v>
          </cell>
          <cell r="D100" t="str">
            <v>A72</v>
          </cell>
          <cell r="I100" t="str">
            <v>V13</v>
          </cell>
        </row>
        <row r="101">
          <cell r="B101" t="str">
            <v>DKT1</v>
          </cell>
          <cell r="C101">
            <v>169000</v>
          </cell>
          <cell r="D101" t="str">
            <v>A73</v>
          </cell>
          <cell r="I101" t="str">
            <v>V14</v>
          </cell>
        </row>
        <row r="102">
          <cell r="B102" t="str">
            <v>DKT2</v>
          </cell>
          <cell r="C102" t="str">
            <v>16906K</v>
          </cell>
          <cell r="D102" t="str">
            <v>R48</v>
          </cell>
          <cell r="I102" t="str">
            <v>V15</v>
          </cell>
        </row>
        <row r="103">
          <cell r="B103" t="str">
            <v>MGO</v>
          </cell>
          <cell r="C103" t="str">
            <v>16905L/D</v>
          </cell>
          <cell r="D103" t="str">
            <v>S69</v>
          </cell>
          <cell r="I103" t="str">
            <v>V16</v>
          </cell>
        </row>
        <row r="104">
          <cell r="B104" t="str">
            <v>SCV</v>
          </cell>
          <cell r="D104" t="str">
            <v>S71</v>
          </cell>
          <cell r="I104" t="str">
            <v>V17</v>
          </cell>
        </row>
        <row r="105">
          <cell r="D105" t="str">
            <v>Samedi</v>
          </cell>
          <cell r="I105" t="str">
            <v>V18</v>
          </cell>
        </row>
        <row r="106">
          <cell r="D106" t="str">
            <v>B72</v>
          </cell>
          <cell r="I106" t="str">
            <v>V19</v>
          </cell>
        </row>
        <row r="107">
          <cell r="I107" t="str">
            <v>V20</v>
          </cell>
        </row>
        <row r="108">
          <cell r="I108" t="str">
            <v>V21</v>
          </cell>
        </row>
        <row r="109">
          <cell r="I109" t="str">
            <v>V22</v>
          </cell>
        </row>
        <row r="110">
          <cell r="I110" t="str">
            <v>V23</v>
          </cell>
        </row>
        <row r="111">
          <cell r="I111" t="str">
            <v>V24</v>
          </cell>
        </row>
        <row r="112">
          <cell r="I112" t="str">
            <v>V25</v>
          </cell>
        </row>
        <row r="113">
          <cell r="I113" t="str">
            <v>V26</v>
          </cell>
        </row>
        <row r="114">
          <cell r="I114" t="str">
            <v>V27</v>
          </cell>
        </row>
        <row r="115">
          <cell r="I115" t="str">
            <v>V28</v>
          </cell>
        </row>
        <row r="116">
          <cell r="I116" t="str">
            <v>V29</v>
          </cell>
        </row>
        <row r="117">
          <cell r="I117" t="str">
            <v>V30</v>
          </cell>
        </row>
        <row r="118">
          <cell r="I118" t="str">
            <v>NA/NC</v>
          </cell>
        </row>
        <row r="119">
          <cell r="I119" t="str">
            <v>A72</v>
          </cell>
        </row>
        <row r="120">
          <cell r="I120" t="str">
            <v>A73</v>
          </cell>
        </row>
        <row r="121">
          <cell r="I121" t="str">
            <v>10FE69</v>
          </cell>
        </row>
        <row r="122">
          <cell r="I122">
            <v>122</v>
          </cell>
        </row>
        <row r="123">
          <cell r="I123" t="str">
            <v>V29/A72</v>
          </cell>
        </row>
        <row r="132">
          <cell r="B132" t="str">
            <v>Nocturne</v>
          </cell>
        </row>
        <row r="133">
          <cell r="B133" t="str">
            <v>Au petit matin</v>
          </cell>
        </row>
        <row r="134">
          <cell r="B134" t="str">
            <v>Matin</v>
          </cell>
        </row>
        <row r="135">
          <cell r="B135" t="str">
            <v>Après-midi</v>
          </cell>
        </row>
        <row r="136">
          <cell r="B136" t="str">
            <v>Soir</v>
          </cell>
        </row>
        <row r="139">
          <cell r="B139" t="str">
            <v>Matin</v>
          </cell>
        </row>
        <row r="140">
          <cell r="B140" t="str">
            <v>Après-midi</v>
          </cell>
        </row>
        <row r="141">
          <cell r="B141" t="str">
            <v>Soir</v>
          </cell>
        </row>
        <row r="144">
          <cell r="B144" t="str">
            <v>Matin</v>
          </cell>
        </row>
        <row r="145">
          <cell r="B145" t="str">
            <v>Après-midi</v>
          </cell>
        </row>
        <row r="161">
          <cell r="B161" t="str">
            <v>Par défaut</v>
          </cell>
        </row>
        <row r="162">
          <cell r="B162" t="str">
            <v>FE</v>
          </cell>
        </row>
        <row r="163">
          <cell r="B163" t="str">
            <v>DIKTRANS</v>
          </cell>
        </row>
        <row r="167">
          <cell r="B167" t="str">
            <v>CN</v>
          </cell>
        </row>
        <row r="168">
          <cell r="B168" t="str">
            <v>CP</v>
          </cell>
        </row>
        <row r="175">
          <cell r="B175" t="str">
            <v>Est-Lyonnais /DKT</v>
          </cell>
        </row>
        <row r="176">
          <cell r="B176" t="str">
            <v>Lyon &amp; limitrophe</v>
          </cell>
        </row>
        <row r="177">
          <cell r="B177" t="str">
            <v>Extérieure</v>
          </cell>
        </row>
        <row r="178">
          <cell r="B178" t="str">
            <v>Grand Extérieur</v>
          </cell>
        </row>
        <row r="179">
          <cell r="B179" t="str">
            <v>Excentrée</v>
          </cell>
        </row>
        <row r="184">
          <cell r="B184" t="str">
            <v>Voiture type I</v>
          </cell>
        </row>
        <row r="185">
          <cell r="B185" t="str">
            <v>Voiture type II</v>
          </cell>
        </row>
        <row r="186">
          <cell r="B186" t="str">
            <v>Fourgon</v>
          </cell>
        </row>
        <row r="187">
          <cell r="B187" t="str">
            <v>Caisse hayon</v>
          </cell>
        </row>
        <row r="204">
          <cell r="B204" t="str">
            <v>Affoux</v>
          </cell>
        </row>
        <row r="205">
          <cell r="B205" t="str">
            <v>Agnin</v>
          </cell>
        </row>
        <row r="206">
          <cell r="B206" t="str">
            <v>Aigueperse</v>
          </cell>
        </row>
        <row r="207">
          <cell r="B207" t="str">
            <v>Albertville (73)</v>
          </cell>
        </row>
        <row r="208">
          <cell r="B208" t="str">
            <v>Albigny-sur-Saône</v>
          </cell>
        </row>
        <row r="209">
          <cell r="B209" t="str">
            <v>Alix</v>
          </cell>
        </row>
        <row r="210">
          <cell r="B210" t="str">
            <v>Ambérieux</v>
          </cell>
        </row>
        <row r="211">
          <cell r="B211" t="str">
            <v>Amplepuis</v>
          </cell>
        </row>
        <row r="212">
          <cell r="B212" t="str">
            <v>Ampuis</v>
          </cell>
        </row>
        <row r="213">
          <cell r="B213" t="str">
            <v>Ancy</v>
          </cell>
        </row>
        <row r="214">
          <cell r="B214" t="str">
            <v>Anjou</v>
          </cell>
        </row>
        <row r="215">
          <cell r="B215" t="str">
            <v>Annecy (74)</v>
          </cell>
        </row>
        <row r="216">
          <cell r="B216" t="str">
            <v>Annoisin-Chatelans</v>
          </cell>
        </row>
        <row r="217">
          <cell r="B217" t="str">
            <v>Anse</v>
          </cell>
        </row>
        <row r="218">
          <cell r="B218" t="str">
            <v>Anthon</v>
          </cell>
        </row>
        <row r="219">
          <cell r="B219" t="str">
            <v>Arandon</v>
          </cell>
        </row>
        <row r="220">
          <cell r="B220" t="str">
            <v>Arnas</v>
          </cell>
        </row>
        <row r="221">
          <cell r="B221" t="str">
            <v>Artas</v>
          </cell>
        </row>
        <row r="222">
          <cell r="B222" t="str">
            <v>Assieu</v>
          </cell>
        </row>
        <row r="223">
          <cell r="B223" t="str">
            <v>Aubenas (07)</v>
          </cell>
        </row>
        <row r="224">
          <cell r="B224" t="str">
            <v>Auberives-sur-Varèze</v>
          </cell>
        </row>
        <row r="225">
          <cell r="B225" t="str">
            <v>Automotion</v>
          </cell>
        </row>
        <row r="226">
          <cell r="B226" t="str">
            <v>Aveize</v>
          </cell>
        </row>
        <row r="227">
          <cell r="B227" t="str">
            <v>Avenas</v>
          </cell>
        </row>
        <row r="228">
          <cell r="B228" t="str">
            <v>Azolette</v>
          </cell>
        </row>
        <row r="229">
          <cell r="B229" t="str">
            <v>Bagnols</v>
          </cell>
        </row>
        <row r="230">
          <cell r="B230" t="str">
            <v>Beaujeu</v>
          </cell>
        </row>
        <row r="231">
          <cell r="B231" t="str">
            <v>Beauvallon</v>
          </cell>
        </row>
        <row r="232">
          <cell r="B232" t="str">
            <v>Beauvoir-de-Marc</v>
          </cell>
        </row>
        <row r="233">
          <cell r="B233" t="str">
            <v>Belleville</v>
          </cell>
        </row>
        <row r="234">
          <cell r="B234" t="str">
            <v>Belmont-d'Azergues</v>
          </cell>
        </row>
        <row r="235">
          <cell r="B235" t="str">
            <v>Bessenay</v>
          </cell>
        </row>
        <row r="236">
          <cell r="B236" t="str">
            <v>Bibost</v>
          </cell>
        </row>
        <row r="237">
          <cell r="B237" t="str">
            <v>Blacé</v>
          </cell>
        </row>
        <row r="238">
          <cell r="B238" t="str">
            <v>Bonnefamille</v>
          </cell>
        </row>
        <row r="239">
          <cell r="B239" t="str">
            <v>Bougé-Chambalud</v>
          </cell>
        </row>
        <row r="240">
          <cell r="B240" t="str">
            <v>Bourg-en-Bresse (01)</v>
          </cell>
        </row>
        <row r="241">
          <cell r="B241" t="str">
            <v>Bourgoin-Jallieu</v>
          </cell>
        </row>
        <row r="242">
          <cell r="B242" t="str">
            <v>Bouvesse-Quirieu</v>
          </cell>
        </row>
        <row r="243">
          <cell r="B243" t="str">
            <v>Brangues</v>
          </cell>
        </row>
        <row r="244">
          <cell r="B244" t="str">
            <v>Brignais</v>
          </cell>
        </row>
        <row r="245">
          <cell r="B245" t="str">
            <v>Brindas</v>
          </cell>
        </row>
        <row r="246">
          <cell r="B246" t="str">
            <v>Bron</v>
          </cell>
        </row>
        <row r="247">
          <cell r="B247" t="str">
            <v>Brullioles</v>
          </cell>
        </row>
        <row r="248">
          <cell r="B248" t="str">
            <v>Brussieu</v>
          </cell>
        </row>
        <row r="249">
          <cell r="B249" t="str">
            <v>Bully</v>
          </cell>
        </row>
        <row r="250">
          <cell r="B250" t="str">
            <v>Cailloux-sur-Fontaines</v>
          </cell>
        </row>
        <row r="251">
          <cell r="B251" t="str">
            <v>Caluire-et-Cuire</v>
          </cell>
        </row>
        <row r="252">
          <cell r="B252" t="str">
            <v>Cap-Vi</v>
          </cell>
        </row>
        <row r="253">
          <cell r="B253" t="str">
            <v>Cenves</v>
          </cell>
        </row>
        <row r="254">
          <cell r="B254" t="str">
            <v>Cercié</v>
          </cell>
        </row>
        <row r="255">
          <cell r="B255" t="str">
            <v>Chabanière</v>
          </cell>
        </row>
        <row r="256">
          <cell r="B256" t="str">
            <v>Chadrac (43)</v>
          </cell>
        </row>
        <row r="257">
          <cell r="B257" t="str">
            <v>Chalon-sur-Saône (71)</v>
          </cell>
        </row>
        <row r="258">
          <cell r="B258" t="str">
            <v>Chamagnieu</v>
          </cell>
        </row>
        <row r="259">
          <cell r="B259" t="str">
            <v>Chambéry (73)</v>
          </cell>
        </row>
        <row r="260">
          <cell r="B260" t="str">
            <v>Chambost-Allières</v>
          </cell>
        </row>
        <row r="261">
          <cell r="B261" t="str">
            <v>Chambost-Longessaigne</v>
          </cell>
        </row>
        <row r="262">
          <cell r="B262" t="str">
            <v>Chamelet</v>
          </cell>
        </row>
        <row r="263">
          <cell r="B263" t="str">
            <v>Champagne-au-Mont-d'Or</v>
          </cell>
        </row>
        <row r="264">
          <cell r="B264" t="str">
            <v>Chanas</v>
          </cell>
        </row>
        <row r="265">
          <cell r="B265" t="str">
            <v>Chaponnay</v>
          </cell>
        </row>
        <row r="266">
          <cell r="B266" t="str">
            <v>Chaponost</v>
          </cell>
        </row>
        <row r="267">
          <cell r="B267" t="str">
            <v>Charantonnay</v>
          </cell>
        </row>
        <row r="268">
          <cell r="B268" t="str">
            <v>Charbonnières-les-Bains</v>
          </cell>
        </row>
        <row r="269">
          <cell r="B269" t="str">
            <v>Charentay</v>
          </cell>
        </row>
        <row r="270">
          <cell r="B270" t="str">
            <v>Charette</v>
          </cell>
        </row>
        <row r="271">
          <cell r="B271" t="str">
            <v>Charly</v>
          </cell>
        </row>
        <row r="272">
          <cell r="B272" t="str">
            <v>Charnay</v>
          </cell>
        </row>
        <row r="273">
          <cell r="B273" t="str">
            <v>Charvieu-Chavagneux</v>
          </cell>
        </row>
        <row r="274">
          <cell r="B274" t="str">
            <v>Chasselay</v>
          </cell>
        </row>
        <row r="275">
          <cell r="B275" t="str">
            <v>Chasse-sur-Rhône</v>
          </cell>
        </row>
        <row r="276">
          <cell r="B276" t="str">
            <v>Chassieu</v>
          </cell>
        </row>
        <row r="277">
          <cell r="B277" t="str">
            <v>Châteauvilain</v>
          </cell>
        </row>
        <row r="278">
          <cell r="B278" t="str">
            <v>Châtillon</v>
          </cell>
        </row>
        <row r="279">
          <cell r="B279" t="str">
            <v>Châtonnay</v>
          </cell>
        </row>
        <row r="280">
          <cell r="B280" t="str">
            <v>Chaussan</v>
          </cell>
        </row>
        <row r="281">
          <cell r="B281" t="str">
            <v>Chavanoz</v>
          </cell>
        </row>
        <row r="282">
          <cell r="B282" t="str">
            <v>Chazay-d'Azergues</v>
          </cell>
        </row>
        <row r="283">
          <cell r="B283" t="str">
            <v>Chénas</v>
          </cell>
        </row>
        <row r="284">
          <cell r="B284" t="str">
            <v>Chénelette</v>
          </cell>
        </row>
        <row r="285">
          <cell r="B285" t="str">
            <v>Chessy</v>
          </cell>
        </row>
        <row r="286">
          <cell r="B286" t="str">
            <v>Chevinay</v>
          </cell>
        </row>
        <row r="287">
          <cell r="B287" t="str">
            <v>Cheyssieu</v>
          </cell>
        </row>
        <row r="288">
          <cell r="B288" t="str">
            <v>Chèzeneuve</v>
          </cell>
        </row>
        <row r="289">
          <cell r="B289" t="str">
            <v>Chiroubles</v>
          </cell>
        </row>
        <row r="290">
          <cell r="B290" t="str">
            <v>Chonas-l'Amballan</v>
          </cell>
        </row>
        <row r="291">
          <cell r="B291" t="str">
            <v>Chozeau</v>
          </cell>
        </row>
        <row r="292">
          <cell r="B292" t="str">
            <v>Chuzelles</v>
          </cell>
        </row>
        <row r="293">
          <cell r="B293" t="str">
            <v>Civrieux-d'Azergues</v>
          </cell>
        </row>
        <row r="294">
          <cell r="B294" t="str">
            <v>Claveisolles</v>
          </cell>
        </row>
        <row r="295">
          <cell r="B295" t="str">
            <v>Clonas-sur-Varèze</v>
          </cell>
        </row>
        <row r="296">
          <cell r="B296" t="str">
            <v>Cogny</v>
          </cell>
        </row>
        <row r="297">
          <cell r="B297" t="str">
            <v>Coise</v>
          </cell>
        </row>
        <row r="298">
          <cell r="B298" t="str">
            <v>Collonges-au-Mont-d'Or</v>
          </cell>
        </row>
        <row r="299">
          <cell r="B299" t="str">
            <v>Colombier-Saugnieu</v>
          </cell>
        </row>
        <row r="300">
          <cell r="B300" t="str">
            <v>Communay</v>
          </cell>
        </row>
        <row r="301">
          <cell r="B301" t="str">
            <v>Condrieu</v>
          </cell>
        </row>
        <row r="302">
          <cell r="B302" t="str">
            <v>Corbas</v>
          </cell>
        </row>
        <row r="303">
          <cell r="B303" t="str">
            <v>Corbelin</v>
          </cell>
        </row>
        <row r="304">
          <cell r="B304" t="str">
            <v>Corcelles-en-Beaujolais</v>
          </cell>
        </row>
        <row r="305">
          <cell r="B305" t="str">
            <v>Cours</v>
          </cell>
        </row>
        <row r="306">
          <cell r="B306" t="str">
            <v>Courtenay</v>
          </cell>
        </row>
        <row r="307">
          <cell r="B307" t="str">
            <v>Courzieu</v>
          </cell>
        </row>
        <row r="308">
          <cell r="B308" t="str">
            <v>Couzon-au-Mont-d'Or</v>
          </cell>
        </row>
        <row r="309">
          <cell r="B309" t="str">
            <v>Crachier</v>
          </cell>
        </row>
        <row r="310">
          <cell r="B310" t="str">
            <v>Craponne</v>
          </cell>
        </row>
        <row r="311">
          <cell r="B311" t="str">
            <v>Crémieu</v>
          </cell>
        </row>
        <row r="312">
          <cell r="B312" t="str">
            <v>Creys-Mépieu</v>
          </cell>
        </row>
        <row r="313">
          <cell r="B313" t="str">
            <v>Cublize</v>
          </cell>
        </row>
        <row r="314">
          <cell r="B314" t="str">
            <v>Culin</v>
          </cell>
        </row>
        <row r="315">
          <cell r="B315" t="str">
            <v>Curis-au-Mont-d'Or</v>
          </cell>
        </row>
        <row r="316">
          <cell r="B316" t="str">
            <v>Dardilly</v>
          </cell>
        </row>
        <row r="317">
          <cell r="B317" t="str">
            <v>Dareizé</v>
          </cell>
        </row>
        <row r="318">
          <cell r="B318" t="str">
            <v>Décines-Charpieu</v>
          </cell>
        </row>
        <row r="319">
          <cell r="B319" t="str">
            <v>Denicé</v>
          </cell>
        </row>
        <row r="320">
          <cell r="B320" t="str">
            <v>Dième</v>
          </cell>
        </row>
        <row r="321">
          <cell r="B321" t="str">
            <v>Diémoz</v>
          </cell>
        </row>
        <row r="322">
          <cell r="B322" t="str">
            <v>Dijon (71)</v>
          </cell>
        </row>
        <row r="323">
          <cell r="B323" t="str">
            <v>Dizimieu</v>
          </cell>
        </row>
        <row r="324">
          <cell r="B324" t="str">
            <v>Domarin</v>
          </cell>
        </row>
        <row r="325">
          <cell r="B325" t="str">
            <v>Dommartin</v>
          </cell>
        </row>
        <row r="326">
          <cell r="B326" t="str">
            <v>Dracé</v>
          </cell>
        </row>
        <row r="327">
          <cell r="B327" t="str">
            <v>Duerne</v>
          </cell>
        </row>
        <row r="328">
          <cell r="B328" t="str">
            <v>Échalas</v>
          </cell>
        </row>
        <row r="329">
          <cell r="B329" t="str">
            <v>Eclose-Badinières</v>
          </cell>
        </row>
        <row r="330">
          <cell r="B330" t="str">
            <v>Écully</v>
          </cell>
        </row>
        <row r="331">
          <cell r="B331" t="str">
            <v>Émeringes</v>
          </cell>
        </row>
        <row r="332">
          <cell r="B332" t="str">
            <v>Estrablin</v>
          </cell>
        </row>
        <row r="333">
          <cell r="B333" t="str">
            <v>Étoile-sur-Rhône (26)</v>
          </cell>
        </row>
        <row r="334">
          <cell r="B334" t="str">
            <v>Éveux</v>
          </cell>
        </row>
        <row r="335">
          <cell r="B335" t="str">
            <v>Eyzin-Pinet</v>
          </cell>
        </row>
        <row r="336">
          <cell r="B336" t="str">
            <v>FE Lyon Corbas</v>
          </cell>
        </row>
        <row r="337">
          <cell r="B337" t="str">
            <v>Feyzin</v>
          </cell>
        </row>
        <row r="338">
          <cell r="B338" t="str">
            <v>Fleurie</v>
          </cell>
        </row>
        <row r="339">
          <cell r="B339" t="str">
            <v>Fleurieu-sur-Saône</v>
          </cell>
        </row>
        <row r="340">
          <cell r="B340" t="str">
            <v>Fleurieux-sur-l'Arbresle</v>
          </cell>
        </row>
        <row r="341">
          <cell r="B341" t="str">
            <v>Fontaines-St-Martin</v>
          </cell>
        </row>
        <row r="342">
          <cell r="B342" t="str">
            <v>Fontaines-sur-Saône</v>
          </cell>
        </row>
        <row r="343">
          <cell r="B343" t="str">
            <v>Four</v>
          </cell>
        </row>
        <row r="344">
          <cell r="B344" t="str">
            <v>Francheville</v>
          </cell>
        </row>
        <row r="345">
          <cell r="B345" t="str">
            <v>Frontenas</v>
          </cell>
        </row>
        <row r="346">
          <cell r="B346" t="str">
            <v>Frontonas</v>
          </cell>
        </row>
        <row r="347">
          <cell r="B347" t="str">
            <v>Genas</v>
          </cell>
        </row>
        <row r="348">
          <cell r="B348" t="str">
            <v>Genay</v>
          </cell>
        </row>
        <row r="349">
          <cell r="B349" t="str">
            <v>Gevingey (39)</v>
          </cell>
        </row>
        <row r="350">
          <cell r="B350" t="str">
            <v>Givors</v>
          </cell>
        </row>
        <row r="351">
          <cell r="B351" t="str">
            <v>Gleizé</v>
          </cell>
        </row>
        <row r="352">
          <cell r="B352" t="str">
            <v>Grandris</v>
          </cell>
        </row>
        <row r="353">
          <cell r="B353" t="str">
            <v>Grenay</v>
          </cell>
        </row>
        <row r="354">
          <cell r="B354" t="str">
            <v>Grenoble (38)</v>
          </cell>
        </row>
        <row r="355">
          <cell r="B355" t="str">
            <v>Grézieu-la-Varenne</v>
          </cell>
        </row>
        <row r="356">
          <cell r="B356" t="str">
            <v>Grézieu-le-Marché</v>
          </cell>
        </row>
        <row r="357">
          <cell r="B357" t="str">
            <v>Grigny</v>
          </cell>
        </row>
        <row r="358">
          <cell r="B358" t="str">
            <v>Haute-Rivoire</v>
          </cell>
        </row>
        <row r="359">
          <cell r="B359" t="str">
            <v>Heyrieux</v>
          </cell>
        </row>
        <row r="360">
          <cell r="B360" t="str">
            <v>Hières-sur-Amby</v>
          </cell>
        </row>
        <row r="361">
          <cell r="B361" t="str">
            <v>Irigny</v>
          </cell>
        </row>
        <row r="362">
          <cell r="B362" t="str">
            <v>Janneyrias</v>
          </cell>
        </row>
        <row r="363">
          <cell r="B363" t="str">
            <v>Jardin</v>
          </cell>
        </row>
        <row r="364">
          <cell r="B364" t="str">
            <v>Jarnioux</v>
          </cell>
        </row>
        <row r="365">
          <cell r="B365" t="str">
            <v>Jonage</v>
          </cell>
        </row>
        <row r="366">
          <cell r="B366" t="str">
            <v>Jons</v>
          </cell>
        </row>
        <row r="367">
          <cell r="B367" t="str">
            <v>Joux</v>
          </cell>
        </row>
        <row r="368">
          <cell r="B368" t="str">
            <v>Juliénas</v>
          </cell>
        </row>
        <row r="369">
          <cell r="B369" t="str">
            <v>Jullié</v>
          </cell>
        </row>
        <row r="370">
          <cell r="B370" t="str">
            <v>La Balme-les-Grottes</v>
          </cell>
        </row>
        <row r="371">
          <cell r="B371" t="str">
            <v>La Chapelle-de-Surieu</v>
          </cell>
        </row>
        <row r="372">
          <cell r="B372" t="str">
            <v>La Chapelle-sur-Coise</v>
          </cell>
        </row>
        <row r="373">
          <cell r="B373" t="str">
            <v>La Mulatière</v>
          </cell>
        </row>
        <row r="374">
          <cell r="B374" t="str">
            <v>La Tour de Salvagny</v>
          </cell>
        </row>
        <row r="375">
          <cell r="B375" t="str">
            <v>La Verpillière</v>
          </cell>
        </row>
        <row r="376">
          <cell r="B376" t="str">
            <v>Lacenas</v>
          </cell>
        </row>
        <row r="377">
          <cell r="B377" t="str">
            <v>Lachassagne</v>
          </cell>
        </row>
        <row r="378">
          <cell r="B378" t="str">
            <v>Lamure-sur-Azergues</v>
          </cell>
        </row>
        <row r="379">
          <cell r="B379" t="str">
            <v>Lancié</v>
          </cell>
        </row>
        <row r="380">
          <cell r="B380" t="str">
            <v>Lantignié</v>
          </cell>
        </row>
        <row r="381">
          <cell r="B381" t="str">
            <v>Larajasse</v>
          </cell>
        </row>
        <row r="382">
          <cell r="B382" t="str">
            <v>L'Arbresle</v>
          </cell>
        </row>
        <row r="383">
          <cell r="B383" t="str">
            <v>Le Bouchage</v>
          </cell>
        </row>
        <row r="384">
          <cell r="B384" t="str">
            <v>Le Breuil</v>
          </cell>
        </row>
        <row r="385">
          <cell r="B385" t="str">
            <v>Le Péage-de-Roussillon</v>
          </cell>
        </row>
        <row r="386">
          <cell r="B386" t="str">
            <v>Le Perréon</v>
          </cell>
        </row>
        <row r="387">
          <cell r="B387" t="str">
            <v>Légny</v>
          </cell>
        </row>
        <row r="388">
          <cell r="B388" t="str">
            <v>Lentilly</v>
          </cell>
        </row>
        <row r="389">
          <cell r="B389" t="str">
            <v>Les Ardillats</v>
          </cell>
        </row>
        <row r="390">
          <cell r="B390" t="str">
            <v>Les Avenières Veyrins-Thuellin</v>
          </cell>
        </row>
        <row r="391">
          <cell r="B391" t="str">
            <v>Les Chères</v>
          </cell>
        </row>
        <row r="392">
          <cell r="B392" t="str">
            <v>Les Côtes-d'Arey</v>
          </cell>
        </row>
        <row r="393">
          <cell r="B393" t="str">
            <v>Les Éparres</v>
          </cell>
        </row>
        <row r="394">
          <cell r="B394" t="str">
            <v>Les Haies</v>
          </cell>
        </row>
        <row r="395">
          <cell r="B395" t="str">
            <v>Les Halles</v>
          </cell>
        </row>
        <row r="396">
          <cell r="B396" t="str">
            <v>Les Olmes</v>
          </cell>
        </row>
        <row r="397">
          <cell r="B397" t="str">
            <v>Les Roches-de-Condrieu</v>
          </cell>
        </row>
        <row r="398">
          <cell r="B398" t="str">
            <v>Les Sauvages</v>
          </cell>
        </row>
        <row r="399">
          <cell r="B399" t="str">
            <v>Létra</v>
          </cell>
        </row>
        <row r="400">
          <cell r="B400" t="str">
            <v>Leyrieu</v>
          </cell>
        </row>
        <row r="401">
          <cell r="B401" t="str">
            <v>L'Horme</v>
          </cell>
        </row>
        <row r="402">
          <cell r="B402" t="str">
            <v>Lieudieu</v>
          </cell>
        </row>
        <row r="403">
          <cell r="B403" t="str">
            <v>Limas</v>
          </cell>
        </row>
        <row r="404">
          <cell r="B404" t="str">
            <v>Limonest</v>
          </cell>
        </row>
        <row r="405">
          <cell r="B405" t="str">
            <v>L'Isle-d'Abeau</v>
          </cell>
        </row>
        <row r="406">
          <cell r="B406" t="str">
            <v>Lissieu</v>
          </cell>
        </row>
        <row r="407">
          <cell r="B407" t="str">
            <v>Locafrais</v>
          </cell>
        </row>
        <row r="408">
          <cell r="B408" t="str">
            <v>Loire-sur-Rhône</v>
          </cell>
        </row>
        <row r="409">
          <cell r="B409" t="str">
            <v>Longes</v>
          </cell>
        </row>
        <row r="410">
          <cell r="B410" t="str">
            <v>Longessaigne</v>
          </cell>
        </row>
        <row r="411">
          <cell r="B411" t="str">
            <v>Loriol-sur-Drôme (26)</v>
          </cell>
        </row>
        <row r="412">
          <cell r="B412" t="str">
            <v>Lozanne</v>
          </cell>
        </row>
        <row r="413">
          <cell r="B413" t="str">
            <v>Lucenay</v>
          </cell>
        </row>
        <row r="414">
          <cell r="B414" t="str">
            <v>Luzinay</v>
          </cell>
        </row>
        <row r="415">
          <cell r="B415" t="str">
            <v>Lyon 1er</v>
          </cell>
        </row>
        <row r="416">
          <cell r="B416" t="str">
            <v>Lyon 2e</v>
          </cell>
        </row>
        <row r="417">
          <cell r="B417" t="str">
            <v>Lyon 3e</v>
          </cell>
        </row>
        <row r="418">
          <cell r="B418" t="str">
            <v>Lyon 4e</v>
          </cell>
        </row>
        <row r="419">
          <cell r="B419" t="str">
            <v>Lyon 5e</v>
          </cell>
        </row>
        <row r="420">
          <cell r="B420" t="str">
            <v>Lyon 6e</v>
          </cell>
        </row>
        <row r="421">
          <cell r="B421" t="str">
            <v>Lyon 7e</v>
          </cell>
        </row>
        <row r="422">
          <cell r="B422" t="str">
            <v>Lyon 8e</v>
          </cell>
        </row>
        <row r="423">
          <cell r="B423" t="str">
            <v>Lyon 9e</v>
          </cell>
        </row>
        <row r="424">
          <cell r="B424" t="str">
            <v>Lyon St-Éxupéry Aéroport</v>
          </cell>
        </row>
        <row r="425">
          <cell r="B425" t="str">
            <v>Manosque (04)</v>
          </cell>
        </row>
        <row r="426">
          <cell r="B426" t="str">
            <v>Marchampt</v>
          </cell>
        </row>
        <row r="427">
          <cell r="B427" t="str">
            <v>Marcilly-d'Azergues</v>
          </cell>
        </row>
        <row r="428">
          <cell r="B428" t="str">
            <v>Marcy</v>
          </cell>
        </row>
        <row r="429">
          <cell r="B429" t="str">
            <v>Marcy-l'Etoile</v>
          </cell>
        </row>
        <row r="430">
          <cell r="B430" t="str">
            <v>Marennes</v>
          </cell>
        </row>
        <row r="431">
          <cell r="B431" t="str">
            <v>Maubec</v>
          </cell>
        </row>
        <row r="432">
          <cell r="B432" t="str">
            <v>Meaux-la-Montagne</v>
          </cell>
        </row>
        <row r="433">
          <cell r="B433" t="str">
            <v>Messimy</v>
          </cell>
        </row>
        <row r="434">
          <cell r="B434" t="str">
            <v>Meyrié</v>
          </cell>
        </row>
        <row r="435">
          <cell r="B435" t="str">
            <v>Meyrieu-les-Étangs</v>
          </cell>
        </row>
        <row r="436">
          <cell r="B436" t="str">
            <v>Meys</v>
          </cell>
        </row>
        <row r="437">
          <cell r="B437" t="str">
            <v>Meyssiez</v>
          </cell>
        </row>
        <row r="438">
          <cell r="B438" t="str">
            <v>Meyzieu</v>
          </cell>
        </row>
        <row r="439">
          <cell r="B439" t="str">
            <v>Millery</v>
          </cell>
        </row>
        <row r="440">
          <cell r="B440" t="str">
            <v>Mions</v>
          </cell>
        </row>
        <row r="441">
          <cell r="B441" t="str">
            <v>Moidieu-Détourbe</v>
          </cell>
        </row>
        <row r="442">
          <cell r="B442" t="str">
            <v>Moiré</v>
          </cell>
        </row>
        <row r="443">
          <cell r="B443" t="str">
            <v>Monsols</v>
          </cell>
        </row>
        <row r="444">
          <cell r="B444" t="str">
            <v>Montagny</v>
          </cell>
        </row>
        <row r="445">
          <cell r="B445" t="str">
            <v>Montalieu-Vercieu</v>
          </cell>
        </row>
        <row r="446">
          <cell r="B446" t="str">
            <v>Montanay</v>
          </cell>
        </row>
        <row r="447">
          <cell r="B447" t="str">
            <v>Montcarra</v>
          </cell>
        </row>
        <row r="448">
          <cell r="B448" t="str">
            <v>Montmelas-St-Sorlin</v>
          </cell>
        </row>
        <row r="449">
          <cell r="B449" t="str">
            <v>Montromant</v>
          </cell>
        </row>
        <row r="450">
          <cell r="B450" t="str">
            <v>Montrottier</v>
          </cell>
        </row>
        <row r="451">
          <cell r="B451" t="str">
            <v>Morancé</v>
          </cell>
        </row>
        <row r="452">
          <cell r="B452" t="str">
            <v>Moras</v>
          </cell>
        </row>
        <row r="453">
          <cell r="B453" t="str">
            <v>Morestel</v>
          </cell>
        </row>
        <row r="454">
          <cell r="B454" t="str">
            <v>Mornant</v>
          </cell>
        </row>
        <row r="455">
          <cell r="B455" t="str">
            <v>Neuville-sur-Saône</v>
          </cell>
        </row>
        <row r="456">
          <cell r="B456" t="str">
            <v>Nivolas-Vermelle</v>
          </cell>
        </row>
        <row r="457">
          <cell r="B457" t="str">
            <v>Odenas</v>
          </cell>
        </row>
        <row r="458">
          <cell r="B458" t="str">
            <v>Optevoz</v>
          </cell>
        </row>
        <row r="459">
          <cell r="B459" t="str">
            <v>Orliénas</v>
          </cell>
        </row>
        <row r="460">
          <cell r="B460" t="str">
            <v>Oullins</v>
          </cell>
        </row>
        <row r="461">
          <cell r="B461" t="str">
            <v>Ouroux</v>
          </cell>
        </row>
        <row r="462">
          <cell r="B462" t="str">
            <v>Oyonnax (01)</v>
          </cell>
        </row>
        <row r="463">
          <cell r="B463" t="str">
            <v>Oytier-St-Oblas</v>
          </cell>
        </row>
        <row r="464">
          <cell r="B464" t="str">
            <v>Panossas</v>
          </cell>
        </row>
        <row r="465">
          <cell r="B465" t="str">
            <v>Parmilieu</v>
          </cell>
        </row>
        <row r="466">
          <cell r="B466" t="str">
            <v>Passins</v>
          </cell>
        </row>
        <row r="467">
          <cell r="B467" t="str">
            <v>Péronnas (01)</v>
          </cell>
        </row>
        <row r="468">
          <cell r="B468" t="str">
            <v>Pierre-Bénite</v>
          </cell>
        </row>
        <row r="469">
          <cell r="B469" t="str">
            <v>Poleymieux-au-Mont-d'Or</v>
          </cell>
        </row>
        <row r="470">
          <cell r="B470" t="str">
            <v>Pollionnay</v>
          </cell>
        </row>
        <row r="471">
          <cell r="B471" t="str">
            <v>Pomeys</v>
          </cell>
        </row>
        <row r="472">
          <cell r="B472" t="str">
            <v>Pommiers</v>
          </cell>
        </row>
        <row r="473">
          <cell r="B473" t="str">
            <v>Pontcharra-sur-Turdine</v>
          </cell>
        </row>
        <row r="474">
          <cell r="B474" t="str">
            <v>Pont-de-Chéruy</v>
          </cell>
        </row>
        <row r="475">
          <cell r="B475" t="str">
            <v>Pont-Évêque</v>
          </cell>
        </row>
        <row r="476">
          <cell r="B476" t="str">
            <v>Porcieu-Amblagnieu</v>
          </cell>
        </row>
        <row r="477">
          <cell r="B477" t="str">
            <v>Poule-les-Écharmeaux</v>
          </cell>
        </row>
        <row r="478">
          <cell r="B478" t="str">
            <v>Propières</v>
          </cell>
        </row>
        <row r="479">
          <cell r="B479" t="str">
            <v>Pusignan</v>
          </cell>
        </row>
        <row r="480">
          <cell r="B480" t="str">
            <v>Quincié-en-Beaujolais</v>
          </cell>
        </row>
        <row r="481">
          <cell r="B481" t="str">
            <v>Quincieux</v>
          </cell>
        </row>
        <row r="482">
          <cell r="B482" t="str">
            <v>Ranchal</v>
          </cell>
        </row>
        <row r="483">
          <cell r="B483" t="str">
            <v>Régnié-Durette</v>
          </cell>
        </row>
        <row r="484">
          <cell r="B484" t="str">
            <v>Reventin-Vaugris</v>
          </cell>
        </row>
        <row r="485">
          <cell r="B485" t="str">
            <v>Rillieux-la-Pape</v>
          </cell>
        </row>
        <row r="486">
          <cell r="B486" t="str">
            <v>Riorges (42)</v>
          </cell>
        </row>
        <row r="487">
          <cell r="B487" t="str">
            <v>Riverie</v>
          </cell>
        </row>
        <row r="488">
          <cell r="B488" t="str">
            <v>Rivolet</v>
          </cell>
        </row>
        <row r="489">
          <cell r="B489" t="str">
            <v>Roanne (42)</v>
          </cell>
        </row>
        <row r="490">
          <cell r="B490" t="str">
            <v>Roche</v>
          </cell>
        </row>
        <row r="491">
          <cell r="B491" t="str">
            <v>Rochetaillée-sur-Saône</v>
          </cell>
        </row>
        <row r="492">
          <cell r="B492" t="str">
            <v>Ronno</v>
          </cell>
        </row>
        <row r="493">
          <cell r="B493" t="str">
            <v>Rontalon</v>
          </cell>
        </row>
        <row r="494">
          <cell r="B494" t="str">
            <v>Roussillon</v>
          </cell>
        </row>
        <row r="495">
          <cell r="B495" t="str">
            <v>Royas</v>
          </cell>
        </row>
        <row r="496">
          <cell r="B496" t="str">
            <v>Ruy-Montceau</v>
          </cell>
        </row>
        <row r="497">
          <cell r="B497" t="str">
            <v>Sablons</v>
          </cell>
        </row>
        <row r="498">
          <cell r="B498" t="str">
            <v>Sain-Bel</v>
          </cell>
        </row>
        <row r="499">
          <cell r="B499" t="str">
            <v>Salagnon</v>
          </cell>
        </row>
        <row r="500">
          <cell r="B500" t="str">
            <v>Salaise-sur-Sanne</v>
          </cell>
        </row>
        <row r="501">
          <cell r="B501" t="str">
            <v>Salles-Arbuissonnas-en-Beaujolais</v>
          </cell>
        </row>
        <row r="502">
          <cell r="B502" t="str">
            <v>Sarcey</v>
          </cell>
        </row>
        <row r="503">
          <cell r="B503" t="str">
            <v>Sathonay-Camp</v>
          </cell>
        </row>
        <row r="504">
          <cell r="B504" t="str">
            <v>Sathonay-Village</v>
          </cell>
        </row>
        <row r="505">
          <cell r="B505" t="str">
            <v>Satolas-et-Bonce</v>
          </cell>
        </row>
        <row r="506">
          <cell r="B506" t="str">
            <v>Savas-Mépin</v>
          </cell>
        </row>
        <row r="507">
          <cell r="B507" t="str">
            <v>Savigny</v>
          </cell>
        </row>
        <row r="508">
          <cell r="B508" t="str">
            <v>Septème</v>
          </cell>
        </row>
        <row r="509">
          <cell r="B509" t="str">
            <v>Sérézin-de-la-Tour</v>
          </cell>
        </row>
        <row r="510">
          <cell r="B510" t="str">
            <v>Sérézin-du-Rhône</v>
          </cell>
        </row>
        <row r="511">
          <cell r="B511" t="str">
            <v>Sermérieu</v>
          </cell>
        </row>
        <row r="512">
          <cell r="B512" t="str">
            <v>Serpaize</v>
          </cell>
        </row>
        <row r="513">
          <cell r="B513" t="str">
            <v>Seyssuel</v>
          </cell>
        </row>
        <row r="514">
          <cell r="B514" t="str">
            <v>Siccieu-St-Julien-et-Carisieu</v>
          </cell>
        </row>
        <row r="515">
          <cell r="B515" t="str">
            <v>Simandres</v>
          </cell>
        </row>
        <row r="516">
          <cell r="B516" t="str">
            <v>Solaize</v>
          </cell>
        </row>
        <row r="517">
          <cell r="B517" t="str">
            <v>Soleymieu</v>
          </cell>
        </row>
        <row r="518">
          <cell r="B518" t="str">
            <v>Sonnay</v>
          </cell>
        </row>
        <row r="519">
          <cell r="B519" t="str">
            <v>Soucieu-en-Jarrest</v>
          </cell>
        </row>
        <row r="520">
          <cell r="B520" t="str">
            <v>Sourcieux-les-Mines</v>
          </cell>
        </row>
        <row r="521">
          <cell r="B521" t="str">
            <v>Souzy</v>
          </cell>
        </row>
        <row r="522">
          <cell r="B522" t="str">
            <v>St-Agnin-sur-Bion</v>
          </cell>
        </row>
        <row r="523">
          <cell r="B523" t="str">
            <v>St-Alban-de-Roche</v>
          </cell>
        </row>
        <row r="524">
          <cell r="B524" t="str">
            <v>St-Alban-du-Rhône</v>
          </cell>
        </row>
        <row r="525">
          <cell r="B525" t="str">
            <v>St-André-la-Côte</v>
          </cell>
        </row>
        <row r="526">
          <cell r="B526" t="str">
            <v>St-Appolinaire</v>
          </cell>
        </row>
        <row r="527">
          <cell r="B527" t="str">
            <v>St-Baudille-de-la-Tour</v>
          </cell>
        </row>
        <row r="528">
          <cell r="B528" t="str">
            <v>St-Bonnet-de-Mure</v>
          </cell>
        </row>
        <row r="529">
          <cell r="B529" t="str">
            <v>St-Bonnet-des-Bruyères</v>
          </cell>
        </row>
        <row r="530">
          <cell r="B530" t="str">
            <v>St-Bonnet-le-Troncy</v>
          </cell>
        </row>
        <row r="531">
          <cell r="B531" t="str">
            <v>St-Chef</v>
          </cell>
        </row>
        <row r="532">
          <cell r="B532" t="str">
            <v>St-Christophe</v>
          </cell>
        </row>
        <row r="533">
          <cell r="B533" t="str">
            <v>St-Clair-du-Rhône</v>
          </cell>
        </row>
        <row r="534">
          <cell r="B534" t="str">
            <v>St-Clément-de-Vers</v>
          </cell>
        </row>
        <row r="535">
          <cell r="B535" t="str">
            <v>St-Clément-les-Places</v>
          </cell>
        </row>
        <row r="536">
          <cell r="B536" t="str">
            <v>St-Clément-sur-Valsonne</v>
          </cell>
        </row>
        <row r="537">
          <cell r="B537" t="str">
            <v>St-Cyr-au-Mont-d'Or</v>
          </cell>
        </row>
        <row r="538">
          <cell r="B538" t="str">
            <v>St-Cyr-le-Chatoux</v>
          </cell>
        </row>
        <row r="539">
          <cell r="B539" t="str">
            <v>St-Cyr-sur-le-Rhône</v>
          </cell>
        </row>
        <row r="540">
          <cell r="B540" t="str">
            <v>St-Didier-au-Mont-d'Or</v>
          </cell>
        </row>
        <row r="541">
          <cell r="B541" t="str">
            <v>St-Didier-sur-Beaujeu</v>
          </cell>
        </row>
        <row r="542">
          <cell r="B542" t="str">
            <v>Ste-Anne-sur-Gervonde</v>
          </cell>
        </row>
        <row r="543">
          <cell r="B543" t="str">
            <v>Ste-Catherine</v>
          </cell>
        </row>
        <row r="544">
          <cell r="B544" t="str">
            <v>Ste-Consorce</v>
          </cell>
        </row>
        <row r="545">
          <cell r="B545" t="str">
            <v>Ste-Foy-l'Argentière</v>
          </cell>
        </row>
        <row r="546">
          <cell r="B546" t="str">
            <v>Ste-Foy-lès-Lyon</v>
          </cell>
        </row>
        <row r="547">
          <cell r="B547" t="str">
            <v>St-Egrève (38)</v>
          </cell>
        </row>
        <row r="548">
          <cell r="B548" t="str">
            <v>Ste-Paule</v>
          </cell>
        </row>
        <row r="549">
          <cell r="B549" t="str">
            <v>St-Étienne (42)</v>
          </cell>
        </row>
        <row r="550">
          <cell r="B550" t="str">
            <v>St-Étienne-des-Oullières</v>
          </cell>
        </row>
        <row r="551">
          <cell r="B551" t="str">
            <v>St-Étienne-la-Varenne</v>
          </cell>
        </row>
        <row r="552">
          <cell r="B552" t="str">
            <v>St-Fons</v>
          </cell>
        </row>
        <row r="553">
          <cell r="B553" t="str">
            <v>St-Forgeux</v>
          </cell>
        </row>
        <row r="554">
          <cell r="B554" t="str">
            <v>St-Genis-l'Argentière</v>
          </cell>
        </row>
        <row r="555">
          <cell r="B555" t="str">
            <v>St-Genis-Laval</v>
          </cell>
        </row>
        <row r="556">
          <cell r="B556" t="str">
            <v>St-Genis-les-Ollières</v>
          </cell>
        </row>
        <row r="557">
          <cell r="B557" t="str">
            <v>St-Georges-de-Reneins</v>
          </cell>
        </row>
        <row r="558">
          <cell r="B558" t="str">
            <v>St-Georges-d'Espéranche</v>
          </cell>
        </row>
        <row r="559">
          <cell r="B559" t="str">
            <v>St-Germain-au-Mont-d'Or</v>
          </cell>
        </row>
        <row r="560">
          <cell r="B560" t="str">
            <v>St-Germain-Nuelles</v>
          </cell>
        </row>
        <row r="561">
          <cell r="B561" t="str">
            <v>St-Hilaire-de-Brens</v>
          </cell>
        </row>
        <row r="562">
          <cell r="B562" t="str">
            <v>St-Igny-de-Vers</v>
          </cell>
        </row>
        <row r="563">
          <cell r="B563" t="str">
            <v>St-Jacques-des-Arrêts</v>
          </cell>
        </row>
        <row r="564">
          <cell r="B564" t="str">
            <v>St-Jean-d'Ardières</v>
          </cell>
        </row>
        <row r="565">
          <cell r="B565" t="str">
            <v>St-Jean-de-Bournay</v>
          </cell>
        </row>
        <row r="566">
          <cell r="B566" t="str">
            <v>St-Jean-des-Vignes</v>
          </cell>
        </row>
        <row r="567">
          <cell r="B567" t="str">
            <v>St-Jean-la-Bussière</v>
          </cell>
        </row>
        <row r="568">
          <cell r="B568" t="str">
            <v>St-Julien</v>
          </cell>
        </row>
        <row r="569">
          <cell r="B569" t="str">
            <v>St-Julien-sur-Bibost</v>
          </cell>
        </row>
        <row r="570">
          <cell r="B570" t="str">
            <v>St-Just-Chaleyssin</v>
          </cell>
        </row>
        <row r="571">
          <cell r="B571" t="str">
            <v>St-Just-d'Avray</v>
          </cell>
        </row>
        <row r="572">
          <cell r="B572" t="str">
            <v>St-Lager</v>
          </cell>
        </row>
        <row r="573">
          <cell r="B573" t="str">
            <v>St-Laurent-d'Agny</v>
          </cell>
        </row>
        <row r="574">
          <cell r="B574" t="str">
            <v>St-Laurent-de-Chamousset</v>
          </cell>
        </row>
        <row r="575">
          <cell r="B575" t="str">
            <v>St-Laurent-de-Mure</v>
          </cell>
        </row>
        <row r="576">
          <cell r="B576" t="str">
            <v>St-Loup</v>
          </cell>
        </row>
        <row r="577">
          <cell r="B577" t="str">
            <v>St-Mamert</v>
          </cell>
        </row>
        <row r="578">
          <cell r="B578" t="str">
            <v>St-Marcel-Bel-Accueil</v>
          </cell>
        </row>
        <row r="579">
          <cell r="B579" t="str">
            <v>St-Marcel-l'Éclairé</v>
          </cell>
        </row>
        <row r="580">
          <cell r="B580" t="str">
            <v>St-Martin-en-Haut</v>
          </cell>
        </row>
        <row r="581">
          <cell r="B581" t="str">
            <v>St-Maurice-l'Exil</v>
          </cell>
        </row>
        <row r="582">
          <cell r="B582" t="str">
            <v>St-Nizier-d'Azergues</v>
          </cell>
        </row>
        <row r="583">
          <cell r="B583" t="str">
            <v>St-Pierre-de-Chandieu</v>
          </cell>
        </row>
        <row r="584">
          <cell r="B584" t="str">
            <v>St-Pierre-la-Palud</v>
          </cell>
        </row>
        <row r="585">
          <cell r="B585" t="str">
            <v>St-Priest</v>
          </cell>
        </row>
        <row r="586">
          <cell r="B586" t="str">
            <v>St-Prim</v>
          </cell>
        </row>
        <row r="587">
          <cell r="B587" t="str">
            <v>St-Quentin-Fallavier</v>
          </cell>
        </row>
        <row r="588">
          <cell r="B588" t="str">
            <v>St-Romain-au-Mont-d'Or</v>
          </cell>
        </row>
        <row r="589">
          <cell r="B589" t="str">
            <v>St-Romain-de-Jalionas</v>
          </cell>
        </row>
        <row r="590">
          <cell r="B590" t="str">
            <v>St-Romain-de-Popey</v>
          </cell>
        </row>
        <row r="591">
          <cell r="B591" t="str">
            <v>St-Romain-de-Surieu</v>
          </cell>
        </row>
        <row r="592">
          <cell r="B592" t="str">
            <v>St-Romain-en-Gal</v>
          </cell>
        </row>
        <row r="593">
          <cell r="B593" t="str">
            <v>St-Romain-en-Gal</v>
          </cell>
        </row>
        <row r="594">
          <cell r="B594" t="str">
            <v>St-Romain-en-Gier</v>
          </cell>
        </row>
        <row r="595">
          <cell r="B595" t="str">
            <v>St-Savin</v>
          </cell>
        </row>
        <row r="596">
          <cell r="B596" t="str">
            <v>St-Sorlin-de-Morestel</v>
          </cell>
        </row>
        <row r="597">
          <cell r="B597" t="str">
            <v>St-Sorlin-de-Vienne</v>
          </cell>
        </row>
        <row r="598">
          <cell r="B598" t="str">
            <v>St-Symphorien-d'Ozon</v>
          </cell>
        </row>
        <row r="599">
          <cell r="B599" t="str">
            <v>St-Symphorien-sur-Coise</v>
          </cell>
        </row>
        <row r="600">
          <cell r="B600" t="str">
            <v>St-Vérand</v>
          </cell>
        </row>
        <row r="601">
          <cell r="B601" t="str">
            <v>St-Victor-de-Morestel</v>
          </cell>
        </row>
        <row r="602">
          <cell r="B602" t="str">
            <v>St-Vincent-de-Reins</v>
          </cell>
        </row>
        <row r="603">
          <cell r="B603" t="str">
            <v>Succieu</v>
          </cell>
        </row>
        <row r="604">
          <cell r="B604" t="str">
            <v>Taluyers</v>
          </cell>
        </row>
        <row r="605">
          <cell r="B605" t="str">
            <v>Taponas</v>
          </cell>
        </row>
        <row r="606">
          <cell r="B606" t="str">
            <v>Tarare</v>
          </cell>
        </row>
        <row r="607">
          <cell r="B607" t="str">
            <v>Tassin-la-Demi-Lune</v>
          </cell>
        </row>
        <row r="608">
          <cell r="B608" t="str">
            <v>Ternand</v>
          </cell>
        </row>
        <row r="609">
          <cell r="B609" t="str">
            <v>Ternay</v>
          </cell>
        </row>
        <row r="610">
          <cell r="B610" t="str">
            <v>Theizé</v>
          </cell>
        </row>
        <row r="611">
          <cell r="B611" t="str">
            <v>Thizy-les-Bourgs</v>
          </cell>
        </row>
        <row r="612">
          <cell r="B612" t="str">
            <v>Thurins</v>
          </cell>
        </row>
        <row r="613">
          <cell r="B613" t="str">
            <v>Tignieu-Jameyzieu</v>
          </cell>
        </row>
        <row r="614">
          <cell r="B614" t="str">
            <v>Toussieu</v>
          </cell>
        </row>
        <row r="615">
          <cell r="B615" t="str">
            <v>Trades</v>
          </cell>
        </row>
        <row r="616">
          <cell r="B616" t="str">
            <v>Tramolé</v>
          </cell>
        </row>
        <row r="617">
          <cell r="B617" t="str">
            <v>Transports Clot 69</v>
          </cell>
        </row>
        <row r="618">
          <cell r="B618" t="str">
            <v>Trept</v>
          </cell>
        </row>
        <row r="619">
          <cell r="B619" t="str">
            <v>Val d'Oingt</v>
          </cell>
        </row>
        <row r="620">
          <cell r="B620" t="str">
            <v>Valence (26)</v>
          </cell>
        </row>
        <row r="621">
          <cell r="B621" t="str">
            <v>Valencin</v>
          </cell>
        </row>
        <row r="622">
          <cell r="B622" t="str">
            <v>Valsonne</v>
          </cell>
        </row>
        <row r="623">
          <cell r="B623" t="str">
            <v>Vasselin</v>
          </cell>
        </row>
        <row r="624">
          <cell r="B624" t="str">
            <v>Vaugneray</v>
          </cell>
        </row>
        <row r="625">
          <cell r="B625" t="str">
            <v>Vaulx-en-Velin</v>
          </cell>
        </row>
        <row r="626">
          <cell r="B626" t="str">
            <v>Vaulx-Milieu</v>
          </cell>
        </row>
        <row r="627">
          <cell r="B627" t="str">
            <v>Vaux-en-Beaujolais</v>
          </cell>
        </row>
        <row r="628">
          <cell r="B628" t="str">
            <v>Vauxrenard</v>
          </cell>
        </row>
        <row r="629">
          <cell r="B629" t="str">
            <v>Vénérieu</v>
          </cell>
        </row>
        <row r="630">
          <cell r="B630" t="str">
            <v>Vénissieux</v>
          </cell>
        </row>
        <row r="631">
          <cell r="B631" t="str">
            <v>Vernaison</v>
          </cell>
        </row>
        <row r="632">
          <cell r="B632" t="str">
            <v>Vernas</v>
          </cell>
        </row>
        <row r="633">
          <cell r="B633" t="str">
            <v>Vernay</v>
          </cell>
        </row>
        <row r="634">
          <cell r="B634" t="str">
            <v>Vernioz</v>
          </cell>
        </row>
        <row r="635">
          <cell r="B635" t="str">
            <v>Vertrieu</v>
          </cell>
        </row>
        <row r="636">
          <cell r="B636" t="str">
            <v>Vesoul (70)</v>
          </cell>
        </row>
        <row r="637">
          <cell r="B637" t="str">
            <v>Veyssilieu</v>
          </cell>
        </row>
        <row r="638">
          <cell r="B638" t="str">
            <v>Vézeronce-Curtin</v>
          </cell>
        </row>
        <row r="639">
          <cell r="B639" t="str">
            <v>Vienne</v>
          </cell>
        </row>
        <row r="640">
          <cell r="B640" t="str">
            <v>Vignieu</v>
          </cell>
        </row>
        <row r="641">
          <cell r="B641" t="str">
            <v>Villechenève</v>
          </cell>
        </row>
        <row r="642">
          <cell r="B642" t="str">
            <v>Villefontaine</v>
          </cell>
        </row>
        <row r="643">
          <cell r="B643" t="str">
            <v>Villefranche-sur-Saône</v>
          </cell>
        </row>
        <row r="644">
          <cell r="B644" t="str">
            <v>Ville-la-Grand (74)</v>
          </cell>
        </row>
        <row r="645">
          <cell r="B645" t="str">
            <v>Villemoirieu</v>
          </cell>
        </row>
        <row r="646">
          <cell r="B646" t="str">
            <v>Villeneuve-de-Marc</v>
          </cell>
        </row>
        <row r="647">
          <cell r="B647" t="str">
            <v>Ville-sous-Anjou</v>
          </cell>
        </row>
        <row r="648">
          <cell r="B648" t="str">
            <v>Ville-sur-Jarnioux</v>
          </cell>
        </row>
        <row r="649">
          <cell r="B649" t="str">
            <v>Villette-d'Anthon</v>
          </cell>
        </row>
        <row r="650">
          <cell r="B650" t="str">
            <v>Villette-de-Vienne</v>
          </cell>
        </row>
        <row r="651">
          <cell r="B651" t="str">
            <v>Villeurbanne</v>
          </cell>
        </row>
        <row r="652">
          <cell r="B652" t="str">
            <v>Villié-Morgon</v>
          </cell>
        </row>
        <row r="653">
          <cell r="B653" t="str">
            <v>Vourles</v>
          </cell>
        </row>
        <row r="654">
          <cell r="B654" t="str">
            <v>Yzeron</v>
          </cell>
        </row>
      </sheetData>
      <sheetData sheetId="1"/>
      <sheetData sheetId="2">
        <row r="69">
          <cell r="U69" t="str">
            <v>Affoux</v>
          </cell>
        </row>
        <row r="70">
          <cell r="U70" t="str">
            <v>Agnin</v>
          </cell>
        </row>
        <row r="71">
          <cell r="U71" t="str">
            <v>Aigueperse</v>
          </cell>
        </row>
        <row r="72">
          <cell r="U72" t="str">
            <v>Albigny-sur-Saône</v>
          </cell>
        </row>
        <row r="73">
          <cell r="U73" t="str">
            <v>Alix</v>
          </cell>
        </row>
        <row r="74">
          <cell r="U74" t="str">
            <v>Ambérieux</v>
          </cell>
        </row>
        <row r="75">
          <cell r="U75" t="str">
            <v>Amplepuis</v>
          </cell>
        </row>
        <row r="76">
          <cell r="U76" t="str">
            <v>Ampuis</v>
          </cell>
        </row>
        <row r="77">
          <cell r="U77" t="str">
            <v>Ancy</v>
          </cell>
        </row>
        <row r="78">
          <cell r="U78" t="str">
            <v>Anjou</v>
          </cell>
        </row>
        <row r="79">
          <cell r="U79" t="str">
            <v>Annoisin-Chatelans</v>
          </cell>
        </row>
        <row r="80">
          <cell r="U80" t="str">
            <v>Anse</v>
          </cell>
        </row>
        <row r="81">
          <cell r="U81" t="str">
            <v>Anthon</v>
          </cell>
        </row>
        <row r="82">
          <cell r="U82" t="str">
            <v>Arandon</v>
          </cell>
        </row>
        <row r="83">
          <cell r="U83" t="str">
            <v>Arnas</v>
          </cell>
        </row>
        <row r="84">
          <cell r="U84" t="str">
            <v>Artas</v>
          </cell>
        </row>
        <row r="85">
          <cell r="U85" t="str">
            <v>Assieu</v>
          </cell>
        </row>
        <row r="86">
          <cell r="U86" t="str">
            <v>Auberives-sur-Varèze</v>
          </cell>
        </row>
        <row r="87">
          <cell r="U87" t="str">
            <v>Aveize</v>
          </cell>
        </row>
        <row r="88">
          <cell r="U88" t="str">
            <v>Avenas</v>
          </cell>
        </row>
        <row r="89">
          <cell r="U89" t="str">
            <v>Azolette</v>
          </cell>
        </row>
        <row r="90">
          <cell r="U90" t="str">
            <v>Bagnols</v>
          </cell>
        </row>
        <row r="91">
          <cell r="U91" t="str">
            <v>Beaujeu</v>
          </cell>
        </row>
        <row r="92">
          <cell r="U92" t="str">
            <v>Beauvallon</v>
          </cell>
        </row>
        <row r="93">
          <cell r="U93" t="str">
            <v>Beauvoir-de-Marc</v>
          </cell>
        </row>
        <row r="94">
          <cell r="U94" t="str">
            <v>Belleville</v>
          </cell>
        </row>
        <row r="95">
          <cell r="U95" t="str">
            <v>Belmont-d'Azergues</v>
          </cell>
        </row>
        <row r="96">
          <cell r="U96" t="str">
            <v>Bessenay</v>
          </cell>
        </row>
        <row r="97">
          <cell r="U97" t="str">
            <v>Bibost</v>
          </cell>
        </row>
        <row r="98">
          <cell r="U98" t="str">
            <v>Blacé</v>
          </cell>
        </row>
        <row r="99">
          <cell r="U99" t="str">
            <v>Bonnefamille</v>
          </cell>
        </row>
        <row r="100">
          <cell r="U100" t="str">
            <v>Bougé-Chambalud</v>
          </cell>
        </row>
        <row r="101">
          <cell r="U101" t="str">
            <v>Bourgoin-Jallieu</v>
          </cell>
        </row>
        <row r="102">
          <cell r="U102" t="str">
            <v>Bouvesse-Quirieu</v>
          </cell>
        </row>
        <row r="103">
          <cell r="U103" t="str">
            <v>Brangues</v>
          </cell>
        </row>
        <row r="104">
          <cell r="U104" t="str">
            <v>Brignais</v>
          </cell>
        </row>
        <row r="105">
          <cell r="U105" t="str">
            <v>Brindas</v>
          </cell>
        </row>
        <row r="106">
          <cell r="U106" t="str">
            <v>Bron</v>
          </cell>
        </row>
        <row r="107">
          <cell r="U107" t="str">
            <v>Brullioles</v>
          </cell>
        </row>
        <row r="108">
          <cell r="U108" t="str">
            <v>Brussieu</v>
          </cell>
        </row>
        <row r="109">
          <cell r="U109" t="str">
            <v>Bully</v>
          </cell>
        </row>
        <row r="110">
          <cell r="U110" t="str">
            <v>Cailloux-sur-Fontaines</v>
          </cell>
        </row>
        <row r="111">
          <cell r="U111" t="str">
            <v>Caluire-et-Cuire</v>
          </cell>
        </row>
        <row r="112">
          <cell r="U112" t="str">
            <v>Cenves</v>
          </cell>
        </row>
        <row r="113">
          <cell r="U113" t="str">
            <v>Cercié</v>
          </cell>
        </row>
        <row r="114">
          <cell r="U114" t="str">
            <v>Chabanière</v>
          </cell>
        </row>
        <row r="115">
          <cell r="U115" t="str">
            <v>Chamagnieu</v>
          </cell>
        </row>
        <row r="116">
          <cell r="U116" t="str">
            <v>Chambost-Allières</v>
          </cell>
        </row>
        <row r="117">
          <cell r="U117" t="str">
            <v>Chambost-Longessaigne</v>
          </cell>
        </row>
        <row r="118">
          <cell r="U118" t="str">
            <v>Chamelet</v>
          </cell>
        </row>
        <row r="119">
          <cell r="U119" t="str">
            <v>Champagne-au-Mont-d'Or</v>
          </cell>
        </row>
        <row r="120">
          <cell r="U120" t="str">
            <v>Chanas</v>
          </cell>
        </row>
        <row r="121">
          <cell r="U121" t="str">
            <v>Chaponnay</v>
          </cell>
        </row>
        <row r="122">
          <cell r="U122" t="str">
            <v>Chaponost</v>
          </cell>
        </row>
        <row r="123">
          <cell r="U123" t="str">
            <v>Charantonnay</v>
          </cell>
        </row>
        <row r="124">
          <cell r="U124" t="str">
            <v>Charbonnières-les-Bains</v>
          </cell>
        </row>
        <row r="125">
          <cell r="U125" t="str">
            <v>Charentay</v>
          </cell>
        </row>
        <row r="126">
          <cell r="U126" t="str">
            <v>Charette</v>
          </cell>
        </row>
        <row r="127">
          <cell r="U127" t="str">
            <v>Charly</v>
          </cell>
        </row>
        <row r="128">
          <cell r="U128" t="str">
            <v>Charnay</v>
          </cell>
        </row>
        <row r="129">
          <cell r="U129" t="str">
            <v>Charvieu-Chavagneux</v>
          </cell>
        </row>
        <row r="130">
          <cell r="U130" t="str">
            <v>Chasselay</v>
          </cell>
        </row>
        <row r="131">
          <cell r="U131" t="str">
            <v>Chasse-sur-Rhône</v>
          </cell>
        </row>
        <row r="132">
          <cell r="U132" t="str">
            <v>Chassieu</v>
          </cell>
        </row>
        <row r="133">
          <cell r="U133" t="str">
            <v>Châteauvilain</v>
          </cell>
        </row>
        <row r="134">
          <cell r="U134" t="str">
            <v>Châtillon</v>
          </cell>
        </row>
        <row r="135">
          <cell r="U135" t="str">
            <v>Châtonnay</v>
          </cell>
        </row>
        <row r="136">
          <cell r="U136" t="str">
            <v>Chaussan</v>
          </cell>
        </row>
        <row r="137">
          <cell r="U137" t="str">
            <v>Chavanoz</v>
          </cell>
        </row>
        <row r="138">
          <cell r="U138" t="str">
            <v>Chazay-d'Azergues</v>
          </cell>
        </row>
        <row r="139">
          <cell r="U139" t="str">
            <v>Chénas</v>
          </cell>
        </row>
        <row r="140">
          <cell r="U140" t="str">
            <v>Chénelette</v>
          </cell>
        </row>
        <row r="141">
          <cell r="U141" t="str">
            <v>Chessy</v>
          </cell>
        </row>
        <row r="142">
          <cell r="U142" t="str">
            <v>Chevinay</v>
          </cell>
        </row>
        <row r="143">
          <cell r="U143" t="str">
            <v>Cheyssieu</v>
          </cell>
        </row>
        <row r="144">
          <cell r="U144" t="str">
            <v>Chèzeneuve</v>
          </cell>
        </row>
        <row r="145">
          <cell r="U145" t="str">
            <v>Chiroubles</v>
          </cell>
        </row>
        <row r="146">
          <cell r="U146" t="str">
            <v>Chonas-l'Amballan</v>
          </cell>
        </row>
        <row r="147">
          <cell r="U147" t="str">
            <v>Chozeau</v>
          </cell>
        </row>
        <row r="148">
          <cell r="U148" t="str">
            <v>Chuzelles</v>
          </cell>
        </row>
        <row r="149">
          <cell r="U149" t="str">
            <v>Civrieux-d'Azergues</v>
          </cell>
        </row>
        <row r="150">
          <cell r="U150" t="str">
            <v>Claveisolles</v>
          </cell>
        </row>
        <row r="151">
          <cell r="U151" t="str">
            <v>Clonas-sur-Varèze</v>
          </cell>
        </row>
        <row r="152">
          <cell r="U152" t="str">
            <v>Cogny</v>
          </cell>
        </row>
        <row r="153">
          <cell r="U153" t="str">
            <v>Coise</v>
          </cell>
        </row>
        <row r="154">
          <cell r="U154" t="str">
            <v>Collonges-au-Mont-d'Or</v>
          </cell>
        </row>
        <row r="155">
          <cell r="U155" t="str">
            <v>Colombier-Saugnieu</v>
          </cell>
        </row>
        <row r="156">
          <cell r="U156" t="str">
            <v>Communay</v>
          </cell>
        </row>
        <row r="157">
          <cell r="U157" t="str">
            <v>Condrieu</v>
          </cell>
        </row>
        <row r="158">
          <cell r="U158" t="str">
            <v>Corbas</v>
          </cell>
        </row>
        <row r="159">
          <cell r="U159" t="str">
            <v>Corbelin</v>
          </cell>
        </row>
        <row r="160">
          <cell r="U160" t="str">
            <v>Corcelles-en-Beaujolais</v>
          </cell>
        </row>
        <row r="161">
          <cell r="U161" t="str">
            <v>Cours</v>
          </cell>
        </row>
        <row r="162">
          <cell r="U162" t="str">
            <v>Courtenay</v>
          </cell>
        </row>
        <row r="163">
          <cell r="U163" t="str">
            <v>Courzieu</v>
          </cell>
        </row>
        <row r="164">
          <cell r="U164" t="str">
            <v>Couzon-au-Mont-d'Or</v>
          </cell>
        </row>
        <row r="165">
          <cell r="U165" t="str">
            <v>Crachier</v>
          </cell>
        </row>
        <row r="166">
          <cell r="U166" t="str">
            <v>Craponne</v>
          </cell>
        </row>
        <row r="167">
          <cell r="U167" t="str">
            <v>Crémieu</v>
          </cell>
        </row>
        <row r="168">
          <cell r="U168" t="str">
            <v>Creys-Mépieu</v>
          </cell>
        </row>
        <row r="169">
          <cell r="U169" t="str">
            <v>Cublize</v>
          </cell>
        </row>
        <row r="170">
          <cell r="U170" t="str">
            <v>Culin</v>
          </cell>
        </row>
        <row r="171">
          <cell r="U171" t="str">
            <v>Curis-au-Mont-d'Or</v>
          </cell>
        </row>
        <row r="172">
          <cell r="U172" t="str">
            <v>Dardilly</v>
          </cell>
        </row>
        <row r="173">
          <cell r="U173" t="str">
            <v>Dareizé</v>
          </cell>
        </row>
        <row r="174">
          <cell r="U174" t="str">
            <v>Décines-Charpieu</v>
          </cell>
        </row>
        <row r="175">
          <cell r="U175" t="str">
            <v>Denicé</v>
          </cell>
        </row>
        <row r="176">
          <cell r="U176" t="str">
            <v>Dième</v>
          </cell>
        </row>
        <row r="177">
          <cell r="U177" t="str">
            <v>Diémoz</v>
          </cell>
        </row>
        <row r="178">
          <cell r="U178" t="str">
            <v>Dizimieu</v>
          </cell>
        </row>
        <row r="179">
          <cell r="U179" t="str">
            <v>Domarin</v>
          </cell>
        </row>
        <row r="180">
          <cell r="U180" t="str">
            <v>Dommartin</v>
          </cell>
        </row>
        <row r="181">
          <cell r="U181" t="str">
            <v>Dracé</v>
          </cell>
        </row>
        <row r="182">
          <cell r="U182" t="str">
            <v>Duerne</v>
          </cell>
        </row>
        <row r="183">
          <cell r="U183" t="str">
            <v>Échalas</v>
          </cell>
        </row>
        <row r="184">
          <cell r="U184" t="str">
            <v>Eclose-Badinières</v>
          </cell>
        </row>
        <row r="185">
          <cell r="U185" t="str">
            <v>Écully</v>
          </cell>
        </row>
        <row r="186">
          <cell r="U186" t="str">
            <v>Émeringes</v>
          </cell>
        </row>
        <row r="187">
          <cell r="U187" t="str">
            <v>Estrablin</v>
          </cell>
        </row>
        <row r="188">
          <cell r="U188" t="str">
            <v>Éveux</v>
          </cell>
        </row>
        <row r="189">
          <cell r="U189" t="str">
            <v>Eyzin-Pinet</v>
          </cell>
        </row>
        <row r="190">
          <cell r="U190" t="str">
            <v>Feyzin</v>
          </cell>
        </row>
        <row r="191">
          <cell r="U191" t="str">
            <v>Fleurie</v>
          </cell>
        </row>
        <row r="192">
          <cell r="U192" t="str">
            <v>Fleurieu-sur-Saône</v>
          </cell>
        </row>
        <row r="193">
          <cell r="U193" t="str">
            <v>Fleurieux-sur-l'Arbresle</v>
          </cell>
        </row>
        <row r="194">
          <cell r="U194" t="str">
            <v>Fontaines-Saint-Martin</v>
          </cell>
        </row>
        <row r="195">
          <cell r="U195" t="str">
            <v>Fontaines-sur-Saône</v>
          </cell>
        </row>
        <row r="196">
          <cell r="U196" t="str">
            <v>Four</v>
          </cell>
        </row>
        <row r="197">
          <cell r="U197" t="str">
            <v>Francheville</v>
          </cell>
        </row>
        <row r="198">
          <cell r="U198" t="str">
            <v>Frontenas</v>
          </cell>
        </row>
        <row r="199">
          <cell r="U199" t="str">
            <v>Frontonas</v>
          </cell>
        </row>
        <row r="200">
          <cell r="U200" t="str">
            <v>Genas</v>
          </cell>
        </row>
        <row r="201">
          <cell r="U201" t="str">
            <v>Genay</v>
          </cell>
        </row>
        <row r="202">
          <cell r="U202" t="str">
            <v>Givors</v>
          </cell>
        </row>
        <row r="203">
          <cell r="U203" t="str">
            <v>Gleizé</v>
          </cell>
        </row>
        <row r="204">
          <cell r="U204" t="str">
            <v>Grandris</v>
          </cell>
        </row>
        <row r="205">
          <cell r="U205" t="str">
            <v>Grenay</v>
          </cell>
        </row>
        <row r="206">
          <cell r="U206" t="str">
            <v>Grézieu-la-Varenne</v>
          </cell>
        </row>
        <row r="207">
          <cell r="U207" t="str">
            <v>Grézieu-le-Marché</v>
          </cell>
        </row>
        <row r="208">
          <cell r="U208" t="str">
            <v>Grigny</v>
          </cell>
        </row>
        <row r="209">
          <cell r="U209" t="str">
            <v>Haute-Rivoire</v>
          </cell>
        </row>
        <row r="210">
          <cell r="U210" t="str">
            <v>Heyrieux</v>
          </cell>
        </row>
        <row r="211">
          <cell r="U211" t="str">
            <v>Hières-sur-Amby</v>
          </cell>
        </row>
        <row r="212">
          <cell r="U212" t="str">
            <v>Irigny</v>
          </cell>
        </row>
        <row r="213">
          <cell r="U213" t="str">
            <v>Janneyrias</v>
          </cell>
        </row>
        <row r="214">
          <cell r="U214" t="str">
            <v>Jardin</v>
          </cell>
        </row>
        <row r="215">
          <cell r="U215" t="str">
            <v>Jarnioux</v>
          </cell>
        </row>
        <row r="216">
          <cell r="U216" t="str">
            <v>Jonage</v>
          </cell>
        </row>
        <row r="217">
          <cell r="U217" t="str">
            <v>Jons</v>
          </cell>
        </row>
        <row r="218">
          <cell r="U218" t="str">
            <v>Joux</v>
          </cell>
        </row>
        <row r="219">
          <cell r="U219" t="str">
            <v>Juliénas</v>
          </cell>
        </row>
        <row r="220">
          <cell r="U220" t="str">
            <v>Jullié</v>
          </cell>
        </row>
        <row r="221">
          <cell r="U221" t="str">
            <v>La Balme-les-Grottes</v>
          </cell>
        </row>
        <row r="222">
          <cell r="U222" t="str">
            <v>La Chapelle-de-Surieu</v>
          </cell>
        </row>
        <row r="223">
          <cell r="U223" t="str">
            <v>La Chapelle-sur-Coise</v>
          </cell>
        </row>
        <row r="224">
          <cell r="U224" t="str">
            <v>La Mulatière</v>
          </cell>
        </row>
        <row r="225">
          <cell r="U225" t="str">
            <v>La Tour de Salvagny</v>
          </cell>
        </row>
        <row r="226">
          <cell r="U226" t="str">
            <v>La Verpillière</v>
          </cell>
        </row>
        <row r="227">
          <cell r="U227" t="str">
            <v>Lacenas</v>
          </cell>
        </row>
        <row r="228">
          <cell r="U228" t="str">
            <v>Lachassagne</v>
          </cell>
        </row>
        <row r="229">
          <cell r="U229" t="str">
            <v>Lamure-sur-Azergues</v>
          </cell>
        </row>
        <row r="230">
          <cell r="U230" t="str">
            <v>Lancié</v>
          </cell>
        </row>
        <row r="231">
          <cell r="U231" t="str">
            <v>Lantignié</v>
          </cell>
        </row>
        <row r="232">
          <cell r="U232" t="str">
            <v>Larajasse</v>
          </cell>
        </row>
        <row r="233">
          <cell r="U233" t="str">
            <v>L'Arbresle</v>
          </cell>
        </row>
        <row r="234">
          <cell r="U234" t="str">
            <v>Le Bouchage</v>
          </cell>
        </row>
        <row r="235">
          <cell r="U235" t="str">
            <v>Le Breuil</v>
          </cell>
        </row>
        <row r="236">
          <cell r="U236" t="str">
            <v>Le Péage-de-Roussillon</v>
          </cell>
        </row>
        <row r="237">
          <cell r="U237" t="str">
            <v>Le Perréon</v>
          </cell>
        </row>
        <row r="238">
          <cell r="U238" t="str">
            <v>Légny</v>
          </cell>
        </row>
        <row r="239">
          <cell r="U239" t="str">
            <v>Lentilly</v>
          </cell>
        </row>
        <row r="240">
          <cell r="U240" t="str">
            <v>Les Ardillats</v>
          </cell>
        </row>
        <row r="241">
          <cell r="U241" t="str">
            <v>Les Avenières Veyrins-Thuellin</v>
          </cell>
        </row>
        <row r="242">
          <cell r="U242" t="str">
            <v>Les Chères</v>
          </cell>
        </row>
        <row r="243">
          <cell r="U243" t="str">
            <v>Les Côtes-d'Arey</v>
          </cell>
        </row>
        <row r="244">
          <cell r="U244" t="str">
            <v>Les Éparres</v>
          </cell>
        </row>
        <row r="245">
          <cell r="U245" t="str">
            <v>Les Haies</v>
          </cell>
        </row>
        <row r="246">
          <cell r="U246" t="str">
            <v>Les Halles</v>
          </cell>
        </row>
        <row r="247">
          <cell r="U247" t="str">
            <v>Les Olmes</v>
          </cell>
        </row>
        <row r="248">
          <cell r="U248" t="str">
            <v>Les Roches-de-Condrieu</v>
          </cell>
        </row>
        <row r="249">
          <cell r="U249" t="str">
            <v>Les Sauvages</v>
          </cell>
        </row>
        <row r="250">
          <cell r="U250" t="str">
            <v>Létra</v>
          </cell>
        </row>
        <row r="251">
          <cell r="U251" t="str">
            <v>Leyrieu</v>
          </cell>
        </row>
        <row r="252">
          <cell r="U252" t="str">
            <v>Lieudieu</v>
          </cell>
        </row>
        <row r="253">
          <cell r="U253" t="str">
            <v>Limas</v>
          </cell>
        </row>
        <row r="254">
          <cell r="U254" t="str">
            <v>Limonest</v>
          </cell>
        </row>
        <row r="255">
          <cell r="U255" t="str">
            <v>L'Isle-d'Abeau</v>
          </cell>
        </row>
        <row r="256">
          <cell r="U256" t="str">
            <v>Lissieu</v>
          </cell>
        </row>
        <row r="257">
          <cell r="U257" t="str">
            <v>Loire-sur-Rhône</v>
          </cell>
        </row>
        <row r="258">
          <cell r="U258" t="str">
            <v>Longes</v>
          </cell>
        </row>
        <row r="259">
          <cell r="U259" t="str">
            <v>Longessaigne</v>
          </cell>
        </row>
        <row r="260">
          <cell r="U260" t="str">
            <v>Lozanne</v>
          </cell>
        </row>
        <row r="261">
          <cell r="U261" t="str">
            <v>Lucenay</v>
          </cell>
        </row>
        <row r="262">
          <cell r="U262" t="str">
            <v>Luzinay</v>
          </cell>
        </row>
        <row r="263">
          <cell r="U263" t="str">
            <v>Lyon 1er</v>
          </cell>
        </row>
        <row r="264">
          <cell r="U264" t="str">
            <v>Lyon 2e</v>
          </cell>
        </row>
        <row r="265">
          <cell r="U265" t="str">
            <v>Lyon 3e</v>
          </cell>
        </row>
        <row r="266">
          <cell r="U266" t="str">
            <v>Lyon 4e</v>
          </cell>
        </row>
        <row r="267">
          <cell r="U267" t="str">
            <v>Lyon 5e</v>
          </cell>
        </row>
        <row r="268">
          <cell r="U268" t="str">
            <v>Lyon 6e</v>
          </cell>
        </row>
        <row r="269">
          <cell r="U269" t="str">
            <v>Lyon 7e</v>
          </cell>
        </row>
        <row r="270">
          <cell r="U270" t="str">
            <v>Lyon 8e</v>
          </cell>
        </row>
        <row r="271">
          <cell r="U271" t="str">
            <v>Lyon 9e</v>
          </cell>
        </row>
        <row r="272">
          <cell r="U272" t="str">
            <v>Marchampt</v>
          </cell>
        </row>
        <row r="273">
          <cell r="U273" t="str">
            <v>Marcilly-d'Azergues</v>
          </cell>
        </row>
        <row r="274">
          <cell r="U274" t="str">
            <v>Marcy</v>
          </cell>
        </row>
        <row r="275">
          <cell r="U275" t="str">
            <v>Marcy-l'Etoile</v>
          </cell>
        </row>
        <row r="276">
          <cell r="U276" t="str">
            <v>Marennes</v>
          </cell>
        </row>
        <row r="277">
          <cell r="U277" t="str">
            <v>Maubec</v>
          </cell>
        </row>
        <row r="278">
          <cell r="U278" t="str">
            <v>Meaux-la-Montagne</v>
          </cell>
        </row>
        <row r="279">
          <cell r="U279" t="str">
            <v>Messimy</v>
          </cell>
        </row>
        <row r="280">
          <cell r="U280" t="str">
            <v>Meyrié</v>
          </cell>
        </row>
        <row r="281">
          <cell r="U281" t="str">
            <v>Meyrieu-les-Étangs</v>
          </cell>
        </row>
        <row r="282">
          <cell r="U282" t="str">
            <v>Meys</v>
          </cell>
        </row>
        <row r="283">
          <cell r="U283" t="str">
            <v>Meyssiez</v>
          </cell>
        </row>
        <row r="284">
          <cell r="U284" t="str">
            <v>Meyzieu</v>
          </cell>
        </row>
        <row r="285">
          <cell r="U285" t="str">
            <v>Millery</v>
          </cell>
        </row>
        <row r="286">
          <cell r="U286" t="str">
            <v>Mions</v>
          </cell>
        </row>
        <row r="287">
          <cell r="U287" t="str">
            <v>Moidieu-Détourbe</v>
          </cell>
        </row>
        <row r="288">
          <cell r="U288" t="str">
            <v>Moiré</v>
          </cell>
        </row>
        <row r="289">
          <cell r="U289" t="str">
            <v>Monsols</v>
          </cell>
        </row>
        <row r="290">
          <cell r="U290" t="str">
            <v>Montagny</v>
          </cell>
        </row>
        <row r="291">
          <cell r="U291" t="str">
            <v>Montalieu-Vercieu</v>
          </cell>
        </row>
        <row r="292">
          <cell r="U292" t="str">
            <v>Montanay</v>
          </cell>
        </row>
        <row r="293">
          <cell r="U293" t="str">
            <v>Montcarra</v>
          </cell>
        </row>
        <row r="294">
          <cell r="U294" t="str">
            <v>Montmelas-Saint-Sorlin</v>
          </cell>
        </row>
        <row r="295">
          <cell r="U295" t="str">
            <v>Montromant</v>
          </cell>
        </row>
        <row r="296">
          <cell r="U296" t="str">
            <v>Montrottier</v>
          </cell>
        </row>
        <row r="297">
          <cell r="U297" t="str">
            <v>Morancé</v>
          </cell>
        </row>
        <row r="298">
          <cell r="U298" t="str">
            <v>Moras</v>
          </cell>
        </row>
        <row r="299">
          <cell r="U299" t="str">
            <v>Morestel</v>
          </cell>
        </row>
        <row r="300">
          <cell r="U300" t="str">
            <v>Mornant</v>
          </cell>
        </row>
        <row r="301">
          <cell r="U301" t="str">
            <v>Neuville-sur-Saône</v>
          </cell>
        </row>
        <row r="302">
          <cell r="U302" t="str">
            <v>Nivolas-Vermelle</v>
          </cell>
        </row>
        <row r="303">
          <cell r="U303" t="str">
            <v>Odenas</v>
          </cell>
        </row>
        <row r="304">
          <cell r="U304" t="str">
            <v>Optevoz</v>
          </cell>
        </row>
        <row r="305">
          <cell r="U305" t="str">
            <v>Orliénas</v>
          </cell>
        </row>
        <row r="306">
          <cell r="U306" t="str">
            <v>Oullins</v>
          </cell>
        </row>
        <row r="307">
          <cell r="U307" t="str">
            <v>Ouroux</v>
          </cell>
        </row>
        <row r="308">
          <cell r="U308" t="str">
            <v>Oytier-Saint-Oblas</v>
          </cell>
        </row>
        <row r="309">
          <cell r="U309" t="str">
            <v>Panossas</v>
          </cell>
        </row>
        <row r="310">
          <cell r="U310" t="str">
            <v>Parmilieu</v>
          </cell>
        </row>
        <row r="311">
          <cell r="U311" t="str">
            <v>Passins</v>
          </cell>
        </row>
        <row r="312">
          <cell r="U312" t="str">
            <v>Pierre-Bénite</v>
          </cell>
        </row>
        <row r="313">
          <cell r="U313" t="str">
            <v>Poleymieux-au-Mont-d'Or</v>
          </cell>
        </row>
        <row r="314">
          <cell r="U314" t="str">
            <v>Pollionnay</v>
          </cell>
        </row>
        <row r="315">
          <cell r="U315" t="str">
            <v>Pomeys</v>
          </cell>
        </row>
        <row r="316">
          <cell r="U316" t="str">
            <v>Pommiers</v>
          </cell>
        </row>
        <row r="317">
          <cell r="U317" t="str">
            <v>Pontcharra-sur-Turdine</v>
          </cell>
        </row>
        <row r="318">
          <cell r="U318" t="str">
            <v>Pont-de-Chéruy</v>
          </cell>
        </row>
        <row r="319">
          <cell r="U319" t="str">
            <v>Pont-Évêque</v>
          </cell>
        </row>
        <row r="320">
          <cell r="U320" t="str">
            <v>Porcieu-Amblagnieu</v>
          </cell>
        </row>
        <row r="321">
          <cell r="U321" t="str">
            <v>Poule-les-Écharmeaux</v>
          </cell>
        </row>
        <row r="322">
          <cell r="U322" t="str">
            <v>Propières</v>
          </cell>
        </row>
        <row r="323">
          <cell r="U323" t="str">
            <v>Pusignan</v>
          </cell>
        </row>
        <row r="324">
          <cell r="U324" t="str">
            <v>Quincié-en-Beaujolais</v>
          </cell>
        </row>
        <row r="325">
          <cell r="U325" t="str">
            <v>Quincieux</v>
          </cell>
        </row>
        <row r="326">
          <cell r="U326" t="str">
            <v>Ranchal</v>
          </cell>
        </row>
        <row r="327">
          <cell r="U327" t="str">
            <v>Régnié-Durette</v>
          </cell>
        </row>
        <row r="328">
          <cell r="U328" t="str">
            <v>Reventin-Vaugris</v>
          </cell>
        </row>
        <row r="329">
          <cell r="U329" t="str">
            <v>Rillieux-la-Pape</v>
          </cell>
        </row>
        <row r="330">
          <cell r="U330" t="str">
            <v>Riverie</v>
          </cell>
        </row>
        <row r="331">
          <cell r="U331" t="str">
            <v>Rivolet</v>
          </cell>
        </row>
        <row r="332">
          <cell r="U332" t="str">
            <v>Roche</v>
          </cell>
        </row>
        <row r="333">
          <cell r="U333" t="str">
            <v>Rochetaillée-sur-Saône</v>
          </cell>
        </row>
        <row r="334">
          <cell r="U334" t="str">
            <v>Ronno</v>
          </cell>
        </row>
        <row r="335">
          <cell r="U335" t="str">
            <v>Rontalon</v>
          </cell>
        </row>
        <row r="336">
          <cell r="U336" t="str">
            <v>Roussillon</v>
          </cell>
        </row>
        <row r="337">
          <cell r="U337" t="str">
            <v>Royas</v>
          </cell>
        </row>
        <row r="338">
          <cell r="U338" t="str">
            <v>Ruy-Montceau</v>
          </cell>
        </row>
        <row r="339">
          <cell r="U339" t="str">
            <v>Sablons</v>
          </cell>
        </row>
        <row r="340">
          <cell r="U340" t="str">
            <v>Sain-Bel</v>
          </cell>
        </row>
        <row r="341">
          <cell r="U341" t="str">
            <v>Saint-Agnin-sur-Bion</v>
          </cell>
        </row>
        <row r="342">
          <cell r="U342" t="str">
            <v>Saint-Alban-de-Roche</v>
          </cell>
        </row>
        <row r="343">
          <cell r="U343" t="str">
            <v>Saint-Alban-du-Rhône</v>
          </cell>
        </row>
        <row r="344">
          <cell r="U344" t="str">
            <v>Saint-André-la-Côte</v>
          </cell>
        </row>
        <row r="345">
          <cell r="U345" t="str">
            <v>Saint-Appolinaire</v>
          </cell>
        </row>
        <row r="346">
          <cell r="U346" t="str">
            <v>Saint-Baudille-de-la-Tour</v>
          </cell>
        </row>
        <row r="347">
          <cell r="U347" t="str">
            <v>Saint-Bonnet-de-Mure</v>
          </cell>
        </row>
        <row r="348">
          <cell r="U348" t="str">
            <v>Saint-Bonnet-des-Bruyères</v>
          </cell>
        </row>
        <row r="349">
          <cell r="U349" t="str">
            <v>Saint-Bonnet-le-Troncy</v>
          </cell>
        </row>
        <row r="350">
          <cell r="U350" t="str">
            <v>Saint-Chef</v>
          </cell>
        </row>
        <row r="351">
          <cell r="U351" t="str">
            <v>Saint-Christophe</v>
          </cell>
        </row>
        <row r="352">
          <cell r="U352" t="str">
            <v>Saint-Clair-du-Rhône</v>
          </cell>
        </row>
        <row r="353">
          <cell r="U353" t="str">
            <v>Saint-Clément-de-Vers</v>
          </cell>
        </row>
        <row r="354">
          <cell r="U354" t="str">
            <v>Saint-Clément-les-Places</v>
          </cell>
        </row>
        <row r="355">
          <cell r="U355" t="str">
            <v>Saint-Clément-sur-Valsonne</v>
          </cell>
        </row>
        <row r="356">
          <cell r="U356" t="str">
            <v>Saint-Cyr-au-Mont-d'Or</v>
          </cell>
        </row>
        <row r="357">
          <cell r="U357" t="str">
            <v>Saint-Cyr-le-Chatoux</v>
          </cell>
        </row>
        <row r="358">
          <cell r="U358" t="str">
            <v>Saint-Cyr-sur-le-Rhône</v>
          </cell>
        </row>
        <row r="359">
          <cell r="U359" t="str">
            <v>Saint-Didier-au-Mont-d'Or</v>
          </cell>
        </row>
        <row r="360">
          <cell r="U360" t="str">
            <v>Saint-Didier-sur-Beaujeu</v>
          </cell>
        </row>
        <row r="361">
          <cell r="U361" t="str">
            <v>Sainte-Anne-sur-Gervonde</v>
          </cell>
        </row>
        <row r="362">
          <cell r="U362" t="str">
            <v>Sainte-Catherine</v>
          </cell>
        </row>
        <row r="363">
          <cell r="U363" t="str">
            <v>Sainte-Consorce</v>
          </cell>
        </row>
        <row r="364">
          <cell r="U364" t="str">
            <v>Sainte-Foy-l'Argentière</v>
          </cell>
        </row>
        <row r="365">
          <cell r="U365" t="str">
            <v>Sainte-Foy-lès-Lyon</v>
          </cell>
        </row>
        <row r="366">
          <cell r="U366" t="str">
            <v>Sainte-Paule</v>
          </cell>
        </row>
        <row r="367">
          <cell r="U367" t="str">
            <v>Saint-Étienne-des-Oullières</v>
          </cell>
        </row>
        <row r="368">
          <cell r="U368" t="str">
            <v>Saint-Étienne-la-Varenne</v>
          </cell>
        </row>
        <row r="369">
          <cell r="U369" t="str">
            <v>Saint-Fons</v>
          </cell>
        </row>
        <row r="370">
          <cell r="U370" t="str">
            <v>Saint-Forgeux</v>
          </cell>
        </row>
        <row r="371">
          <cell r="U371" t="str">
            <v>Saint-Genis-l'Argentière</v>
          </cell>
        </row>
        <row r="372">
          <cell r="U372" t="str">
            <v>Saint-Genis-Laval</v>
          </cell>
        </row>
        <row r="373">
          <cell r="U373" t="str">
            <v>Saint-Genis-les-Ollières</v>
          </cell>
        </row>
        <row r="374">
          <cell r="U374" t="str">
            <v>Saint-Georges-de-Reneins</v>
          </cell>
        </row>
        <row r="375">
          <cell r="U375" t="str">
            <v>Saint-Georges-d'Espéranche</v>
          </cell>
        </row>
        <row r="376">
          <cell r="U376" t="str">
            <v>Saint-Germain-au-Mont-d'Or</v>
          </cell>
        </row>
        <row r="377">
          <cell r="U377" t="str">
            <v>Saint-Germain-Nuelles</v>
          </cell>
        </row>
        <row r="378">
          <cell r="U378" t="str">
            <v>Saint-Hilaire-de-Brens</v>
          </cell>
        </row>
        <row r="379">
          <cell r="U379" t="str">
            <v>Saint-Igny-de-Vers</v>
          </cell>
        </row>
        <row r="380">
          <cell r="U380" t="str">
            <v>Saint-Jacques-des-Arrêts</v>
          </cell>
        </row>
        <row r="381">
          <cell r="U381" t="str">
            <v>Saint-Jean-d'Ardières</v>
          </cell>
        </row>
        <row r="382">
          <cell r="U382" t="str">
            <v>Saint-Jean-de-Bournay</v>
          </cell>
        </row>
        <row r="383">
          <cell r="U383" t="str">
            <v>Saint-Jean-des-Vignes</v>
          </cell>
        </row>
        <row r="384">
          <cell r="U384" t="str">
            <v>Saint-Jean-la-Bussière</v>
          </cell>
        </row>
        <row r="385">
          <cell r="U385" t="str">
            <v>Saint-Julien</v>
          </cell>
        </row>
        <row r="386">
          <cell r="U386" t="str">
            <v>Saint-Julien-sur-Bibost</v>
          </cell>
        </row>
        <row r="387">
          <cell r="U387" t="str">
            <v>Saint-Just-Chaleyssin</v>
          </cell>
        </row>
        <row r="388">
          <cell r="U388" t="str">
            <v>Saint-Just-d'Avray</v>
          </cell>
        </row>
        <row r="389">
          <cell r="U389" t="str">
            <v>Saint-Lager</v>
          </cell>
        </row>
        <row r="390">
          <cell r="U390" t="str">
            <v>Saint-Laurent-d'Agny</v>
          </cell>
        </row>
        <row r="391">
          <cell r="U391" t="str">
            <v>Saint-Laurent-de-Chamousset</v>
          </cell>
        </row>
        <row r="392">
          <cell r="U392" t="str">
            <v>Saint-Laurent-de-Mure</v>
          </cell>
        </row>
        <row r="393">
          <cell r="U393" t="str">
            <v>Saint-Loup</v>
          </cell>
        </row>
        <row r="394">
          <cell r="U394" t="str">
            <v>Saint-Mamert</v>
          </cell>
        </row>
        <row r="395">
          <cell r="U395" t="str">
            <v>Saint-Marcel-Bel-Accueil</v>
          </cell>
        </row>
        <row r="396">
          <cell r="U396" t="str">
            <v>Saint-Marcel-l'Éclairé</v>
          </cell>
        </row>
        <row r="397">
          <cell r="U397" t="str">
            <v>Saint-Martin-en-Haut</v>
          </cell>
        </row>
        <row r="398">
          <cell r="U398" t="str">
            <v>Saint-Maurice-l'Exil</v>
          </cell>
        </row>
        <row r="399">
          <cell r="U399" t="str">
            <v>Saint-Nizier-d'Azergues</v>
          </cell>
        </row>
        <row r="400">
          <cell r="U400" t="str">
            <v>Saint-Pierre-de-Chandieu</v>
          </cell>
        </row>
        <row r="401">
          <cell r="U401" t="str">
            <v>Saint-Pierre-la-Palud</v>
          </cell>
        </row>
        <row r="402">
          <cell r="U402" t="str">
            <v>Saint-Priest</v>
          </cell>
        </row>
        <row r="403">
          <cell r="U403" t="str">
            <v>Saint-Prim</v>
          </cell>
        </row>
        <row r="404">
          <cell r="U404" t="str">
            <v>Saint-Quentin-Fallavier</v>
          </cell>
        </row>
        <row r="405">
          <cell r="U405" t="str">
            <v>Saint-Romain-au-Mont-d'Or</v>
          </cell>
        </row>
        <row r="406">
          <cell r="U406" t="str">
            <v>Saint-Romain-de-Jalionas</v>
          </cell>
        </row>
        <row r="407">
          <cell r="U407" t="str">
            <v>Saint-Romain-de-Popey</v>
          </cell>
        </row>
        <row r="408">
          <cell r="U408" t="str">
            <v>Saint-Romain-de-Surieu</v>
          </cell>
        </row>
        <row r="409">
          <cell r="U409" t="str">
            <v>Saint-Romain-en-Gal</v>
          </cell>
        </row>
        <row r="410">
          <cell r="U410" t="str">
            <v>Saint-Romain-en-Gal</v>
          </cell>
        </row>
        <row r="411">
          <cell r="U411" t="str">
            <v>Saint-Romain-en-Gier</v>
          </cell>
        </row>
        <row r="412">
          <cell r="U412" t="str">
            <v>Saint-Savin</v>
          </cell>
        </row>
        <row r="413">
          <cell r="U413" t="str">
            <v>Saint-Sorlin-de-Morestel</v>
          </cell>
        </row>
        <row r="414">
          <cell r="U414" t="str">
            <v>Saint-Sorlin-de-Vienne</v>
          </cell>
        </row>
        <row r="415">
          <cell r="U415" t="str">
            <v>Saint-Symphorien-d'Ozon</v>
          </cell>
        </row>
        <row r="416">
          <cell r="U416" t="str">
            <v>Saint-Symphorien-sur-Coise</v>
          </cell>
        </row>
        <row r="417">
          <cell r="U417" t="str">
            <v>Saint-Vérand</v>
          </cell>
        </row>
        <row r="418">
          <cell r="U418" t="str">
            <v>Saint-Victor-de-Morestel</v>
          </cell>
        </row>
        <row r="419">
          <cell r="U419" t="str">
            <v>Saint-Vincent-de-Reins</v>
          </cell>
        </row>
        <row r="420">
          <cell r="U420" t="str">
            <v>Salagnon</v>
          </cell>
        </row>
        <row r="421">
          <cell r="U421" t="str">
            <v>Salaise-sur-Sanne</v>
          </cell>
        </row>
        <row r="422">
          <cell r="U422" t="str">
            <v>Salles-Arbuissonnas-en-Beaujolais</v>
          </cell>
        </row>
        <row r="423">
          <cell r="U423" t="str">
            <v>Sarcey</v>
          </cell>
        </row>
        <row r="424">
          <cell r="U424" t="str">
            <v>Sathonay-Camp</v>
          </cell>
        </row>
        <row r="425">
          <cell r="U425" t="str">
            <v>Sathonay-Village</v>
          </cell>
        </row>
        <row r="426">
          <cell r="U426" t="str">
            <v>Satolas-et-Bonce</v>
          </cell>
        </row>
        <row r="427">
          <cell r="U427" t="str">
            <v>Savas-Mépin</v>
          </cell>
        </row>
        <row r="428">
          <cell r="U428" t="str">
            <v>Savigny</v>
          </cell>
        </row>
        <row r="429">
          <cell r="U429" t="str">
            <v>Septème</v>
          </cell>
        </row>
        <row r="430">
          <cell r="U430" t="str">
            <v>Sérézin-de-la-Tour</v>
          </cell>
        </row>
        <row r="431">
          <cell r="U431" t="str">
            <v>Sérézin-du-Rhône</v>
          </cell>
        </row>
        <row r="432">
          <cell r="U432" t="str">
            <v>Sermérieu</v>
          </cell>
        </row>
        <row r="433">
          <cell r="U433" t="str">
            <v>Serpaize</v>
          </cell>
        </row>
        <row r="434">
          <cell r="U434" t="str">
            <v>Seyssuel</v>
          </cell>
        </row>
        <row r="435">
          <cell r="U435" t="str">
            <v>Siccieu-Saint-Julien-et-Carisieu</v>
          </cell>
        </row>
        <row r="436">
          <cell r="U436" t="str">
            <v>Simandres</v>
          </cell>
        </row>
        <row r="437">
          <cell r="U437" t="str">
            <v>Solaize</v>
          </cell>
        </row>
        <row r="438">
          <cell r="U438" t="str">
            <v>Soleymieu</v>
          </cell>
        </row>
        <row r="439">
          <cell r="U439" t="str">
            <v>Sonnay</v>
          </cell>
        </row>
        <row r="440">
          <cell r="U440" t="str">
            <v>Soucieu-en-Jarrest</v>
          </cell>
        </row>
        <row r="441">
          <cell r="U441" t="str">
            <v>Sourcieux-les-Mines</v>
          </cell>
        </row>
        <row r="442">
          <cell r="U442" t="str">
            <v>Souzy</v>
          </cell>
        </row>
        <row r="443">
          <cell r="U443" t="str">
            <v>Succieu</v>
          </cell>
        </row>
        <row r="444">
          <cell r="U444" t="str">
            <v>Taluyers</v>
          </cell>
        </row>
        <row r="445">
          <cell r="U445" t="str">
            <v>Taponas</v>
          </cell>
        </row>
        <row r="446">
          <cell r="U446" t="str">
            <v>Tarare</v>
          </cell>
        </row>
        <row r="447">
          <cell r="U447" t="str">
            <v>Tassin-la-Demi-Lune</v>
          </cell>
        </row>
        <row r="448">
          <cell r="U448" t="str">
            <v>Ternand</v>
          </cell>
        </row>
        <row r="449">
          <cell r="U449" t="str">
            <v>Ternay</v>
          </cell>
        </row>
        <row r="450">
          <cell r="U450" t="str">
            <v>Theizé</v>
          </cell>
        </row>
        <row r="451">
          <cell r="U451" t="str">
            <v>Thizy-les-Bourgs</v>
          </cell>
        </row>
        <row r="452">
          <cell r="U452" t="str">
            <v>Thurins</v>
          </cell>
        </row>
        <row r="453">
          <cell r="U453" t="str">
            <v>Tignieu-Jameyzieu</v>
          </cell>
        </row>
        <row r="454">
          <cell r="U454" t="str">
            <v>Toussieu</v>
          </cell>
        </row>
        <row r="455">
          <cell r="U455" t="str">
            <v>Trades</v>
          </cell>
        </row>
        <row r="456">
          <cell r="U456" t="str">
            <v>Tramolé</v>
          </cell>
        </row>
        <row r="457">
          <cell r="U457" t="str">
            <v>Trept</v>
          </cell>
        </row>
        <row r="458">
          <cell r="U458" t="str">
            <v>Val d'Oingt</v>
          </cell>
        </row>
        <row r="459">
          <cell r="U459" t="str">
            <v>Valencin</v>
          </cell>
        </row>
        <row r="460">
          <cell r="U460" t="str">
            <v>Valsonne</v>
          </cell>
        </row>
        <row r="461">
          <cell r="U461" t="str">
            <v>Vasselin</v>
          </cell>
        </row>
        <row r="462">
          <cell r="U462" t="str">
            <v>Vaugneray</v>
          </cell>
        </row>
        <row r="463">
          <cell r="U463" t="str">
            <v>Vaulx-en-Velin</v>
          </cell>
        </row>
        <row r="464">
          <cell r="U464" t="str">
            <v>Vaulx-Milieu</v>
          </cell>
        </row>
        <row r="465">
          <cell r="U465" t="str">
            <v>Vaux-en-Beaujolais</v>
          </cell>
        </row>
        <row r="466">
          <cell r="U466" t="str">
            <v>Vauxrenard</v>
          </cell>
        </row>
        <row r="467">
          <cell r="U467" t="str">
            <v>Vénérieu</v>
          </cell>
        </row>
        <row r="468">
          <cell r="U468" t="str">
            <v>Vénissieux</v>
          </cell>
        </row>
        <row r="469">
          <cell r="U469" t="str">
            <v>Vernaison</v>
          </cell>
        </row>
        <row r="470">
          <cell r="U470" t="str">
            <v>Vernas</v>
          </cell>
        </row>
        <row r="471">
          <cell r="U471" t="str">
            <v>Vernay</v>
          </cell>
        </row>
        <row r="472">
          <cell r="U472" t="str">
            <v>Vernioz</v>
          </cell>
        </row>
        <row r="473">
          <cell r="U473" t="str">
            <v>Vertrieu</v>
          </cell>
        </row>
        <row r="474">
          <cell r="U474" t="str">
            <v>Veyssilieu</v>
          </cell>
        </row>
        <row r="475">
          <cell r="U475" t="str">
            <v>Vézeronce-Curtin</v>
          </cell>
        </row>
        <row r="476">
          <cell r="U476" t="str">
            <v>Vienne</v>
          </cell>
        </row>
        <row r="477">
          <cell r="U477" t="str">
            <v>Vignieu</v>
          </cell>
        </row>
        <row r="478">
          <cell r="U478" t="str">
            <v>Villechenève</v>
          </cell>
        </row>
        <row r="479">
          <cell r="U479" t="str">
            <v>Villefontaine</v>
          </cell>
        </row>
        <row r="480">
          <cell r="U480" t="str">
            <v>Villefranche-sur-Saône</v>
          </cell>
        </row>
        <row r="481">
          <cell r="U481" t="str">
            <v>Villemoirieu</v>
          </cell>
        </row>
        <row r="482">
          <cell r="U482" t="str">
            <v>Villeneuve-de-Marc</v>
          </cell>
        </row>
        <row r="483">
          <cell r="U483" t="str">
            <v>Ville-sous-Anjou</v>
          </cell>
        </row>
        <row r="484">
          <cell r="U484" t="str">
            <v>Ville-sur-Jarnioux</v>
          </cell>
        </row>
        <row r="485">
          <cell r="U485" t="str">
            <v>Villette-d'Anthon</v>
          </cell>
        </row>
        <row r="486">
          <cell r="U486" t="str">
            <v>Villette-de-Vienne</v>
          </cell>
        </row>
        <row r="487">
          <cell r="U487" t="str">
            <v>Villeurbanne</v>
          </cell>
        </row>
        <row r="488">
          <cell r="U488" t="str">
            <v>Villié-Morgon</v>
          </cell>
        </row>
        <row r="489">
          <cell r="U489" t="str">
            <v>Vourles</v>
          </cell>
        </row>
        <row r="490">
          <cell r="U490" t="str">
            <v>Yzeron</v>
          </cell>
        </row>
      </sheetData>
      <sheetData sheetId="3">
        <row r="7">
          <cell r="D7">
            <v>43101</v>
          </cell>
          <cell r="V7">
            <v>43466</v>
          </cell>
        </row>
        <row r="19">
          <cell r="D19">
            <v>43192</v>
          </cell>
          <cell r="V19">
            <v>43577</v>
          </cell>
        </row>
        <row r="23">
          <cell r="D23">
            <v>43221</v>
          </cell>
          <cell r="E23">
            <v>43228</v>
          </cell>
          <cell r="F23">
            <v>43230</v>
          </cell>
          <cell r="G23">
            <v>43241</v>
          </cell>
          <cell r="V23">
            <v>43586</v>
          </cell>
          <cell r="W23">
            <v>43593</v>
          </cell>
          <cell r="X23">
            <v>43615</v>
          </cell>
        </row>
        <row r="27">
          <cell r="V27">
            <v>43626</v>
          </cell>
        </row>
        <row r="31">
          <cell r="D31">
            <v>43295</v>
          </cell>
          <cell r="V31">
            <v>43660</v>
          </cell>
        </row>
        <row r="35">
          <cell r="D35">
            <v>43327</v>
          </cell>
          <cell r="V35">
            <v>43692</v>
          </cell>
        </row>
        <row r="47">
          <cell r="D47">
            <v>43405</v>
          </cell>
          <cell r="E47">
            <v>43415</v>
          </cell>
          <cell r="V47">
            <v>43770</v>
          </cell>
          <cell r="W47">
            <v>43780</v>
          </cell>
        </row>
        <row r="51">
          <cell r="D51">
            <v>43459</v>
          </cell>
          <cell r="V51">
            <v>43824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3FE25-A657-442B-A339-2AF16F160B1E}">
  <sheetPr codeName="Feuil17">
    <tabColor rgb="FF00B050"/>
  </sheetPr>
  <dimension ref="A1:Y1758"/>
  <sheetViews>
    <sheetView showGridLines="0" topLeftCell="A7" zoomScaleNormal="100" workbookViewId="0">
      <selection activeCell="Y24" sqref="Y24"/>
    </sheetView>
  </sheetViews>
  <sheetFormatPr baseColWidth="10" defaultRowHeight="12.75" x14ac:dyDescent="0.25"/>
  <cols>
    <col min="1" max="1" width="4.5703125" style="91" customWidth="1"/>
    <col min="2" max="2" width="2.85546875" style="91" customWidth="1"/>
    <col min="3" max="3" width="14.28515625" style="91" customWidth="1"/>
    <col min="4" max="4" width="11.42578125" style="91" customWidth="1"/>
    <col min="5" max="5" width="2.85546875" style="91" customWidth="1"/>
    <col min="6" max="8" width="11.42578125" style="103" customWidth="1"/>
    <col min="9" max="9" width="1.42578125" style="103" customWidth="1"/>
    <col min="10" max="12" width="11.42578125" style="103" customWidth="1"/>
    <col min="13" max="13" width="1.42578125" style="103" customWidth="1"/>
    <col min="14" max="20" width="11.42578125" style="103" customWidth="1"/>
    <col min="21" max="16384" width="11.42578125" style="103"/>
  </cols>
  <sheetData>
    <row r="1" spans="1:25" ht="11.25" customHeight="1" x14ac:dyDescent="0.25">
      <c r="C1" s="229"/>
    </row>
    <row r="2" spans="1:25" ht="11.25" customHeight="1" x14ac:dyDescent="0.25">
      <c r="C2" s="229"/>
    </row>
    <row r="3" spans="1:25" ht="11.25" customHeight="1" thickBot="1" x14ac:dyDescent="0.3"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</row>
    <row r="4" spans="1:25" ht="11.25" customHeight="1" thickTop="1" x14ac:dyDescent="0.25"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</row>
    <row r="5" spans="1:25" ht="37.5" customHeight="1" x14ac:dyDescent="0.25">
      <c r="C5" s="333">
        <v>43374</v>
      </c>
      <c r="D5" s="333"/>
      <c r="F5" s="334" t="s">
        <v>1</v>
      </c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5"/>
      <c r="T5" s="335"/>
    </row>
    <row r="6" spans="1:25" ht="11.25" customHeight="1" x14ac:dyDescent="0.25"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</row>
    <row r="7" spans="1:25" ht="37.5" customHeight="1" x14ac:dyDescent="0.25">
      <c r="C7" s="230"/>
      <c r="D7" s="230"/>
      <c r="F7" s="107"/>
      <c r="G7" s="108"/>
      <c r="H7" s="109"/>
      <c r="I7" s="104"/>
      <c r="J7" s="110"/>
      <c r="K7" s="108"/>
      <c r="L7" s="109"/>
      <c r="M7" s="104"/>
      <c r="N7" s="110" t="s">
        <v>2</v>
      </c>
      <c r="O7" s="110" t="s">
        <v>8</v>
      </c>
      <c r="P7" s="110" t="s">
        <v>9</v>
      </c>
      <c r="Q7" s="110" t="s">
        <v>6</v>
      </c>
      <c r="R7" s="110" t="s">
        <v>10</v>
      </c>
      <c r="S7" s="108" t="s">
        <v>0</v>
      </c>
      <c r="T7" s="106" t="s">
        <v>3</v>
      </c>
    </row>
    <row r="8" spans="1:25" ht="11.25" customHeight="1" x14ac:dyDescent="0.25"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</row>
    <row r="9" spans="1:25" s="104" customFormat="1" ht="22.5" customHeight="1" x14ac:dyDescent="0.25">
      <c r="A9" s="91"/>
      <c r="B9" s="91"/>
      <c r="C9" s="241"/>
      <c r="D9" s="242"/>
      <c r="E9" s="91"/>
      <c r="F9" s="329"/>
      <c r="G9" s="331"/>
      <c r="H9" s="327"/>
      <c r="J9" s="329"/>
      <c r="K9" s="331"/>
      <c r="L9" s="327"/>
      <c r="N9" s="111" t="s">
        <v>6</v>
      </c>
      <c r="O9" s="112">
        <v>2</v>
      </c>
      <c r="P9" s="112">
        <v>4</v>
      </c>
      <c r="Q9" s="112">
        <v>6</v>
      </c>
      <c r="R9" s="112">
        <f>SUM(O9:Q9)</f>
        <v>12</v>
      </c>
      <c r="S9" s="113">
        <f>S13</f>
        <v>1</v>
      </c>
      <c r="T9" s="114">
        <f>R9*S9</f>
        <v>12</v>
      </c>
    </row>
    <row r="10" spans="1:25" s="104" customFormat="1" ht="22.5" customHeight="1" x14ac:dyDescent="0.25">
      <c r="A10" s="91"/>
      <c r="B10" s="91"/>
      <c r="C10" s="241"/>
      <c r="D10" s="242"/>
      <c r="E10" s="91"/>
      <c r="F10" s="330"/>
      <c r="G10" s="332"/>
      <c r="H10" s="328"/>
      <c r="J10" s="330"/>
      <c r="K10" s="332"/>
      <c r="L10" s="328"/>
      <c r="N10" s="111" t="s">
        <v>7</v>
      </c>
      <c r="O10" s="112">
        <v>0</v>
      </c>
      <c r="P10" s="112">
        <v>8</v>
      </c>
      <c r="Q10" s="112">
        <v>7</v>
      </c>
      <c r="R10" s="112">
        <f t="shared" ref="R10:R12" si="0">SUM(O10:Q10)</f>
        <v>15</v>
      </c>
      <c r="S10" s="113">
        <f>S13</f>
        <v>1</v>
      </c>
      <c r="T10" s="114">
        <f>R10*S10</f>
        <v>15</v>
      </c>
    </row>
    <row r="11" spans="1:25" s="104" customFormat="1" ht="22.5" customHeight="1" x14ac:dyDescent="0.25">
      <c r="A11" s="91"/>
      <c r="B11" s="91"/>
      <c r="C11" s="241"/>
      <c r="D11" s="242"/>
      <c r="E11" s="91"/>
      <c r="F11" s="321"/>
      <c r="G11" s="323"/>
      <c r="H11" s="325"/>
      <c r="J11" s="321"/>
      <c r="K11" s="323"/>
      <c r="L11" s="325"/>
      <c r="N11" s="115" t="s">
        <v>6</v>
      </c>
      <c r="O11" s="33">
        <v>6</v>
      </c>
      <c r="P11" s="33">
        <v>6</v>
      </c>
      <c r="Q11" s="33">
        <v>0</v>
      </c>
      <c r="R11" s="33">
        <f t="shared" si="0"/>
        <v>12</v>
      </c>
      <c r="S11" s="116">
        <f>S13</f>
        <v>1</v>
      </c>
      <c r="T11" s="117">
        <f>R11*S11</f>
        <v>12</v>
      </c>
    </row>
    <row r="12" spans="1:25" s="104" customFormat="1" ht="22.5" customHeight="1" x14ac:dyDescent="0.25">
      <c r="A12" s="91"/>
      <c r="B12" s="91"/>
      <c r="C12" s="241"/>
      <c r="D12" s="242"/>
      <c r="E12" s="91"/>
      <c r="F12" s="322"/>
      <c r="G12" s="324"/>
      <c r="H12" s="326"/>
      <c r="J12" s="322"/>
      <c r="K12" s="324"/>
      <c r="L12" s="326"/>
      <c r="N12" s="115" t="s">
        <v>7</v>
      </c>
      <c r="O12" s="33">
        <v>4</v>
      </c>
      <c r="P12" s="33">
        <v>8</v>
      </c>
      <c r="Q12" s="33">
        <v>6</v>
      </c>
      <c r="R12" s="33">
        <f t="shared" si="0"/>
        <v>18</v>
      </c>
      <c r="S12" s="116">
        <f>S13</f>
        <v>1</v>
      </c>
      <c r="T12" s="117">
        <f>R12*S12</f>
        <v>18</v>
      </c>
    </row>
    <row r="13" spans="1:25" s="104" customFormat="1" ht="22.5" customHeight="1" x14ac:dyDescent="0.25">
      <c r="A13" s="91"/>
      <c r="B13" s="91"/>
      <c r="C13" s="241"/>
      <c r="D13" s="231"/>
      <c r="E13" s="91"/>
      <c r="F13" s="119"/>
      <c r="G13" s="120"/>
      <c r="H13" s="121"/>
      <c r="J13" s="119"/>
      <c r="K13" s="120"/>
      <c r="L13" s="121"/>
      <c r="N13" s="122" t="s">
        <v>4</v>
      </c>
      <c r="O13" s="123"/>
      <c r="P13" s="123"/>
      <c r="Q13" s="123"/>
      <c r="R13" s="123"/>
      <c r="S13" s="124">
        <v>1</v>
      </c>
      <c r="T13" s="121">
        <f>R13*S13</f>
        <v>0</v>
      </c>
    </row>
    <row r="14" spans="1:25" customFormat="1" ht="11.25" customHeight="1" x14ac:dyDescent="0.25"/>
    <row r="15" spans="1:25" customFormat="1" ht="11.25" customHeight="1" x14ac:dyDescent="0.25"/>
    <row r="16" spans="1:25" s="104" customFormat="1" ht="22.5" customHeight="1" x14ac:dyDescent="0.25">
      <c r="A16" s="91"/>
      <c r="B16" s="91"/>
      <c r="C16" s="241"/>
      <c r="D16" s="242"/>
      <c r="E16" s="91"/>
      <c r="F16" s="319"/>
      <c r="G16" s="315"/>
      <c r="H16" s="317"/>
      <c r="J16" s="319"/>
      <c r="K16" s="315"/>
      <c r="L16" s="317"/>
      <c r="N16" s="125"/>
      <c r="O16" s="126">
        <v>10</v>
      </c>
      <c r="P16" s="126">
        <v>3</v>
      </c>
      <c r="Q16" s="126">
        <v>9</v>
      </c>
      <c r="R16" s="127">
        <f>SUM(O16:Q16)</f>
        <v>22</v>
      </c>
      <c r="S16" s="128">
        <f>S20</f>
        <v>1</v>
      </c>
      <c r="T16" s="129">
        <f>R16*S16</f>
        <v>22</v>
      </c>
      <c r="Y16" s="235" t="s">
        <v>14</v>
      </c>
    </row>
    <row r="17" spans="1:20" s="104" customFormat="1" ht="22.5" customHeight="1" x14ac:dyDescent="0.25">
      <c r="A17" s="91"/>
      <c r="B17" s="91"/>
      <c r="C17" s="241"/>
      <c r="D17" s="242"/>
      <c r="E17" s="91"/>
      <c r="F17" s="320"/>
      <c r="G17" s="316"/>
      <c r="H17" s="318"/>
      <c r="J17" s="320"/>
      <c r="K17" s="316"/>
      <c r="L17" s="318"/>
      <c r="N17" s="125"/>
      <c r="O17" s="126">
        <v>9</v>
      </c>
      <c r="P17" s="126">
        <v>8</v>
      </c>
      <c r="Q17" s="126">
        <v>7</v>
      </c>
      <c r="R17" s="127">
        <f t="shared" ref="R17:R19" si="1">SUM(O17:Q17)</f>
        <v>24</v>
      </c>
      <c r="S17" s="128">
        <f>S20</f>
        <v>1</v>
      </c>
      <c r="T17" s="129">
        <f>R17*S17</f>
        <v>24</v>
      </c>
    </row>
    <row r="18" spans="1:20" s="104" customFormat="1" ht="22.5" customHeight="1" x14ac:dyDescent="0.25">
      <c r="A18" s="91"/>
      <c r="B18" s="91"/>
      <c r="C18" s="241"/>
      <c r="D18" s="242"/>
      <c r="E18" s="91"/>
      <c r="F18" s="311"/>
      <c r="G18" s="313"/>
      <c r="H18" s="309"/>
      <c r="J18" s="311"/>
      <c r="K18" s="313"/>
      <c r="L18" s="309"/>
      <c r="N18" s="130"/>
      <c r="O18" s="59">
        <v>4</v>
      </c>
      <c r="P18" s="59">
        <v>6</v>
      </c>
      <c r="Q18" s="59">
        <v>8</v>
      </c>
      <c r="R18" s="131">
        <f t="shared" si="1"/>
        <v>18</v>
      </c>
      <c r="S18" s="132">
        <f>S20</f>
        <v>1</v>
      </c>
      <c r="T18" s="133">
        <f>R18*S18</f>
        <v>18</v>
      </c>
    </row>
    <row r="19" spans="1:20" s="104" customFormat="1" ht="22.5" customHeight="1" x14ac:dyDescent="0.25">
      <c r="A19" s="91"/>
      <c r="B19" s="91"/>
      <c r="C19" s="241"/>
      <c r="D19" s="242"/>
      <c r="E19" s="91"/>
      <c r="F19" s="312"/>
      <c r="G19" s="314"/>
      <c r="H19" s="310"/>
      <c r="J19" s="312"/>
      <c r="K19" s="314"/>
      <c r="L19" s="310"/>
      <c r="N19" s="130"/>
      <c r="O19" s="59">
        <v>4</v>
      </c>
      <c r="P19" s="59">
        <v>8</v>
      </c>
      <c r="Q19" s="59">
        <v>6</v>
      </c>
      <c r="R19" s="131">
        <f t="shared" si="1"/>
        <v>18</v>
      </c>
      <c r="S19" s="132">
        <f>S20</f>
        <v>1</v>
      </c>
      <c r="T19" s="133">
        <f>R19*S19</f>
        <v>18</v>
      </c>
    </row>
    <row r="20" spans="1:20" s="104" customFormat="1" ht="22.5" customHeight="1" x14ac:dyDescent="0.25">
      <c r="A20" s="91"/>
      <c r="B20" s="91"/>
      <c r="C20" s="241"/>
      <c r="D20" s="231"/>
      <c r="E20" s="91"/>
      <c r="F20" s="134"/>
      <c r="G20" s="135"/>
      <c r="H20" s="136"/>
      <c r="J20" s="134"/>
      <c r="K20" s="135"/>
      <c r="L20" s="136"/>
      <c r="N20" s="137"/>
      <c r="O20" s="138"/>
      <c r="P20" s="138"/>
      <c r="Q20" s="138"/>
      <c r="R20" s="138"/>
      <c r="S20" s="124">
        <v>1</v>
      </c>
      <c r="T20" s="136">
        <f>R20*S20</f>
        <v>0</v>
      </c>
    </row>
    <row r="21" spans="1:20" customFormat="1" ht="11.25" customHeight="1" x14ac:dyDescent="0.25"/>
    <row r="22" spans="1:20" customFormat="1" ht="11.25" customHeight="1" x14ac:dyDescent="0.25"/>
    <row r="23" spans="1:20" s="104" customFormat="1" ht="22.5" customHeight="1" x14ac:dyDescent="0.25">
      <c r="A23" s="91"/>
      <c r="B23" s="91"/>
      <c r="C23" s="241"/>
      <c r="D23" s="242"/>
      <c r="E23" s="91"/>
      <c r="F23" s="307"/>
      <c r="G23" s="303"/>
      <c r="H23" s="305"/>
      <c r="J23" s="307"/>
      <c r="K23" s="303"/>
      <c r="L23" s="305"/>
      <c r="N23" s="139"/>
      <c r="O23" s="140">
        <v>2</v>
      </c>
      <c r="P23" s="140">
        <v>4</v>
      </c>
      <c r="Q23" s="140">
        <v>6</v>
      </c>
      <c r="R23" s="141">
        <f>SUM(O23:Q23)</f>
        <v>12</v>
      </c>
      <c r="S23" s="142">
        <f>S27</f>
        <v>1</v>
      </c>
      <c r="T23" s="143">
        <f>R23*S23</f>
        <v>12</v>
      </c>
    </row>
    <row r="24" spans="1:20" s="104" customFormat="1" ht="22.5" customHeight="1" x14ac:dyDescent="0.25">
      <c r="A24" s="91"/>
      <c r="B24" s="91"/>
      <c r="C24" s="241"/>
      <c r="D24" s="242"/>
      <c r="E24" s="91"/>
      <c r="F24" s="308"/>
      <c r="G24" s="304"/>
      <c r="H24" s="306"/>
      <c r="J24" s="308"/>
      <c r="K24" s="304"/>
      <c r="L24" s="306"/>
      <c r="N24" s="139"/>
      <c r="O24" s="140">
        <v>0</v>
      </c>
      <c r="P24" s="140">
        <v>0</v>
      </c>
      <c r="Q24" s="140">
        <v>7</v>
      </c>
      <c r="R24" s="141">
        <f t="shared" ref="R24:R26" si="2">SUM(O24:Q24)</f>
        <v>7</v>
      </c>
      <c r="S24" s="142">
        <f>S27</f>
        <v>1</v>
      </c>
      <c r="T24" s="143">
        <f>R24*S24</f>
        <v>7</v>
      </c>
    </row>
    <row r="25" spans="1:20" s="104" customFormat="1" ht="22.5" customHeight="1" x14ac:dyDescent="0.25">
      <c r="A25" s="91"/>
      <c r="B25" s="91"/>
      <c r="C25" s="241"/>
      <c r="D25" s="242"/>
      <c r="E25" s="91"/>
      <c r="F25" s="299"/>
      <c r="G25" s="301"/>
      <c r="H25" s="297"/>
      <c r="J25" s="299"/>
      <c r="K25" s="301"/>
      <c r="L25" s="297"/>
      <c r="N25" s="144"/>
      <c r="O25" s="80">
        <v>6</v>
      </c>
      <c r="P25" s="80">
        <v>6</v>
      </c>
      <c r="Q25" s="80">
        <v>8</v>
      </c>
      <c r="R25" s="145">
        <f t="shared" si="2"/>
        <v>20</v>
      </c>
      <c r="S25" s="146">
        <f>S27</f>
        <v>1</v>
      </c>
      <c r="T25" s="147">
        <f>R25*S25</f>
        <v>20</v>
      </c>
    </row>
    <row r="26" spans="1:20" s="104" customFormat="1" ht="22.5" customHeight="1" x14ac:dyDescent="0.25">
      <c r="A26" s="91"/>
      <c r="B26" s="91"/>
      <c r="C26" s="241"/>
      <c r="D26" s="242"/>
      <c r="E26" s="91"/>
      <c r="F26" s="300"/>
      <c r="G26" s="302"/>
      <c r="H26" s="298"/>
      <c r="J26" s="300"/>
      <c r="K26" s="302"/>
      <c r="L26" s="298"/>
      <c r="N26" s="144"/>
      <c r="O26" s="80">
        <v>4</v>
      </c>
      <c r="P26" s="80">
        <v>0</v>
      </c>
      <c r="Q26" s="80">
        <v>6</v>
      </c>
      <c r="R26" s="145">
        <f t="shared" si="2"/>
        <v>10</v>
      </c>
      <c r="S26" s="146">
        <f>S27</f>
        <v>1</v>
      </c>
      <c r="T26" s="147">
        <f>R26*S26</f>
        <v>10</v>
      </c>
    </row>
    <row r="27" spans="1:20" s="104" customFormat="1" ht="22.5" customHeight="1" x14ac:dyDescent="0.25">
      <c r="A27" s="91"/>
      <c r="B27" s="91"/>
      <c r="C27" s="241"/>
      <c r="D27" s="231"/>
      <c r="E27" s="91"/>
      <c r="F27" s="148"/>
      <c r="G27" s="149"/>
      <c r="H27" s="150"/>
      <c r="J27" s="148"/>
      <c r="K27" s="149"/>
      <c r="L27" s="150"/>
      <c r="N27" s="151"/>
      <c r="O27" s="152"/>
      <c r="P27" s="152"/>
      <c r="Q27" s="152"/>
      <c r="R27" s="152"/>
      <c r="S27" s="124">
        <v>1</v>
      </c>
      <c r="T27" s="150">
        <f>R27*S27</f>
        <v>0</v>
      </c>
    </row>
    <row r="28" spans="1:20" customFormat="1" ht="11.25" customHeight="1" x14ac:dyDescent="0.25"/>
    <row r="29" spans="1:20" customFormat="1" ht="11.25" customHeight="1" x14ac:dyDescent="0.25"/>
    <row r="30" spans="1:20" s="104" customFormat="1" ht="22.5" customHeight="1" x14ac:dyDescent="0.25">
      <c r="A30" s="91"/>
      <c r="B30" s="91"/>
      <c r="C30" s="241"/>
      <c r="D30" s="242"/>
      <c r="E30" s="91"/>
      <c r="F30" s="295"/>
      <c r="G30" s="291"/>
      <c r="H30" s="293"/>
      <c r="J30" s="295"/>
      <c r="K30" s="291"/>
      <c r="L30" s="293"/>
      <c r="N30" s="153"/>
      <c r="O30" s="154">
        <v>2</v>
      </c>
      <c r="P30" s="154">
        <v>4</v>
      </c>
      <c r="Q30" s="154">
        <v>0</v>
      </c>
      <c r="R30" s="155">
        <f>SUM(O30:Q30)</f>
        <v>6</v>
      </c>
      <c r="S30" s="156">
        <f>S34</f>
        <v>1</v>
      </c>
      <c r="T30" s="157">
        <f>R30*S30</f>
        <v>6</v>
      </c>
    </row>
    <row r="31" spans="1:20" s="104" customFormat="1" ht="22.5" customHeight="1" x14ac:dyDescent="0.25">
      <c r="A31" s="91"/>
      <c r="B31" s="91"/>
      <c r="C31" s="241"/>
      <c r="D31" s="242"/>
      <c r="E31" s="91"/>
      <c r="F31" s="296"/>
      <c r="G31" s="292"/>
      <c r="H31" s="294"/>
      <c r="J31" s="296"/>
      <c r="K31" s="292"/>
      <c r="L31" s="294"/>
      <c r="N31" s="153"/>
      <c r="O31" s="154">
        <v>0</v>
      </c>
      <c r="P31" s="154">
        <v>8</v>
      </c>
      <c r="Q31" s="154">
        <v>7</v>
      </c>
      <c r="R31" s="155">
        <f t="shared" ref="R31:R33" si="3">SUM(O31:Q31)</f>
        <v>15</v>
      </c>
      <c r="S31" s="156">
        <f>S34</f>
        <v>1</v>
      </c>
      <c r="T31" s="157">
        <f>R31*S31</f>
        <v>15</v>
      </c>
    </row>
    <row r="32" spans="1:20" s="104" customFormat="1" ht="22.5" customHeight="1" x14ac:dyDescent="0.25">
      <c r="A32" s="91"/>
      <c r="B32" s="91"/>
      <c r="C32" s="241"/>
      <c r="D32" s="242"/>
      <c r="E32" s="91"/>
      <c r="F32" s="287"/>
      <c r="G32" s="289"/>
      <c r="H32" s="285"/>
      <c r="J32" s="287"/>
      <c r="K32" s="289"/>
      <c r="L32" s="285"/>
      <c r="N32" s="158"/>
      <c r="O32" s="98">
        <v>6</v>
      </c>
      <c r="P32" s="98">
        <v>6</v>
      </c>
      <c r="Q32" s="98">
        <v>0</v>
      </c>
      <c r="R32" s="159">
        <f t="shared" si="3"/>
        <v>12</v>
      </c>
      <c r="S32" s="160">
        <f>S34</f>
        <v>1</v>
      </c>
      <c r="T32" s="161">
        <f>R32*S32</f>
        <v>12</v>
      </c>
    </row>
    <row r="33" spans="1:20" s="104" customFormat="1" ht="22.5" customHeight="1" x14ac:dyDescent="0.25">
      <c r="A33" s="91"/>
      <c r="B33" s="91"/>
      <c r="C33" s="241"/>
      <c r="D33" s="242"/>
      <c r="E33" s="91"/>
      <c r="F33" s="288"/>
      <c r="G33" s="290"/>
      <c r="H33" s="286"/>
      <c r="J33" s="288"/>
      <c r="K33" s="290"/>
      <c r="L33" s="286"/>
      <c r="N33" s="158"/>
      <c r="O33" s="98">
        <v>4</v>
      </c>
      <c r="P33" s="98">
        <v>8</v>
      </c>
      <c r="Q33" s="98">
        <v>6</v>
      </c>
      <c r="R33" s="159">
        <f t="shared" si="3"/>
        <v>18</v>
      </c>
      <c r="S33" s="160">
        <f>S34</f>
        <v>1</v>
      </c>
      <c r="T33" s="161">
        <f>R33*S33</f>
        <v>18</v>
      </c>
    </row>
    <row r="34" spans="1:20" s="104" customFormat="1" ht="22.5" customHeight="1" x14ac:dyDescent="0.25">
      <c r="A34" s="91"/>
      <c r="B34" s="91"/>
      <c r="C34" s="241"/>
      <c r="D34" s="231"/>
      <c r="E34" s="91"/>
      <c r="F34" s="162"/>
      <c r="G34" s="163"/>
      <c r="H34" s="164"/>
      <c r="J34" s="162"/>
      <c r="K34" s="163"/>
      <c r="L34" s="164"/>
      <c r="N34" s="165"/>
      <c r="O34" s="166"/>
      <c r="P34" s="166"/>
      <c r="Q34" s="166"/>
      <c r="R34" s="166"/>
      <c r="S34" s="124">
        <v>1</v>
      </c>
      <c r="T34" s="164">
        <f>R34*S34</f>
        <v>0</v>
      </c>
    </row>
    <row r="35" spans="1:20" customFormat="1" ht="11.25" customHeight="1" x14ac:dyDescent="0.25"/>
    <row r="36" spans="1:20" customFormat="1" ht="11.25" customHeight="1" x14ac:dyDescent="0.25"/>
    <row r="37" spans="1:20" s="104" customFormat="1" ht="22.5" customHeight="1" x14ac:dyDescent="0.25">
      <c r="A37" s="91"/>
      <c r="B37" s="91"/>
      <c r="C37" s="241"/>
      <c r="D37" s="242"/>
      <c r="E37" s="91"/>
      <c r="F37" s="283"/>
      <c r="G37" s="279"/>
      <c r="H37" s="281"/>
      <c r="J37" s="283"/>
      <c r="K37" s="279"/>
      <c r="L37" s="281"/>
      <c r="N37" s="167"/>
      <c r="O37" s="168">
        <v>1</v>
      </c>
      <c r="P37" s="168">
        <v>4</v>
      </c>
      <c r="Q37" s="168">
        <v>6</v>
      </c>
      <c r="R37" s="169">
        <f>SUM(O37:Q37)</f>
        <v>11</v>
      </c>
      <c r="S37" s="170">
        <f>S41</f>
        <v>1</v>
      </c>
      <c r="T37" s="171">
        <f>R37*S37</f>
        <v>11</v>
      </c>
    </row>
    <row r="38" spans="1:20" s="104" customFormat="1" ht="22.5" customHeight="1" x14ac:dyDescent="0.25">
      <c r="A38" s="91"/>
      <c r="B38" s="91"/>
      <c r="C38" s="241"/>
      <c r="D38" s="242"/>
      <c r="E38" s="91"/>
      <c r="F38" s="284"/>
      <c r="G38" s="280"/>
      <c r="H38" s="282"/>
      <c r="J38" s="284"/>
      <c r="K38" s="280"/>
      <c r="L38" s="282"/>
      <c r="N38" s="167"/>
      <c r="O38" s="168">
        <v>0</v>
      </c>
      <c r="P38" s="168">
        <v>8</v>
      </c>
      <c r="Q38" s="168">
        <v>7</v>
      </c>
      <c r="R38" s="169">
        <f t="shared" ref="R38:R40" si="4">SUM(O38:Q38)</f>
        <v>15</v>
      </c>
      <c r="S38" s="170">
        <f>S41</f>
        <v>1</v>
      </c>
      <c r="T38" s="171">
        <f>R38*S38</f>
        <v>15</v>
      </c>
    </row>
    <row r="39" spans="1:20" s="104" customFormat="1" ht="22.5" customHeight="1" x14ac:dyDescent="0.25">
      <c r="A39" s="91"/>
      <c r="B39" s="91"/>
      <c r="C39" s="241"/>
      <c r="D39" s="242"/>
      <c r="E39" s="91"/>
      <c r="F39" s="275"/>
      <c r="G39" s="277"/>
      <c r="H39" s="273"/>
      <c r="J39" s="275"/>
      <c r="K39" s="277"/>
      <c r="L39" s="273"/>
      <c r="N39" s="172"/>
      <c r="O39" s="38">
        <v>6</v>
      </c>
      <c r="P39" s="38">
        <v>6</v>
      </c>
      <c r="Q39" s="38">
        <v>1</v>
      </c>
      <c r="R39" s="173">
        <f t="shared" si="4"/>
        <v>13</v>
      </c>
      <c r="S39" s="174">
        <f>S41</f>
        <v>1</v>
      </c>
      <c r="T39" s="175">
        <f>R39*S39</f>
        <v>13</v>
      </c>
    </row>
    <row r="40" spans="1:20" s="104" customFormat="1" ht="22.5" customHeight="1" x14ac:dyDescent="0.25">
      <c r="A40" s="91"/>
      <c r="B40" s="91"/>
      <c r="C40" s="241"/>
      <c r="D40" s="242"/>
      <c r="E40" s="91"/>
      <c r="F40" s="276"/>
      <c r="G40" s="278"/>
      <c r="H40" s="274"/>
      <c r="J40" s="276"/>
      <c r="K40" s="278"/>
      <c r="L40" s="274"/>
      <c r="N40" s="172"/>
      <c r="O40" s="38">
        <v>4</v>
      </c>
      <c r="P40" s="38">
        <v>5</v>
      </c>
      <c r="Q40" s="38">
        <v>6</v>
      </c>
      <c r="R40" s="173">
        <f t="shared" si="4"/>
        <v>15</v>
      </c>
      <c r="S40" s="174">
        <f>S41</f>
        <v>1</v>
      </c>
      <c r="T40" s="175">
        <f>R40*S40</f>
        <v>15</v>
      </c>
    </row>
    <row r="41" spans="1:20" s="104" customFormat="1" ht="22.5" customHeight="1" x14ac:dyDescent="0.25">
      <c r="A41" s="91"/>
      <c r="B41" s="91"/>
      <c r="C41" s="241"/>
      <c r="D41" s="231"/>
      <c r="E41" s="91"/>
      <c r="F41" s="176"/>
      <c r="G41" s="177"/>
      <c r="H41" s="178"/>
      <c r="J41" s="176"/>
      <c r="K41" s="177"/>
      <c r="L41" s="178"/>
      <c r="N41" s="179"/>
      <c r="O41" s="180"/>
      <c r="P41" s="180"/>
      <c r="Q41" s="180"/>
      <c r="R41" s="180"/>
      <c r="S41" s="124">
        <v>1</v>
      </c>
      <c r="T41" s="178">
        <f>R41*S41</f>
        <v>0</v>
      </c>
    </row>
    <row r="42" spans="1:20" customFormat="1" ht="11.25" customHeight="1" x14ac:dyDescent="0.25"/>
    <row r="43" spans="1:20" customFormat="1" ht="11.25" customHeight="1" x14ac:dyDescent="0.25"/>
    <row r="44" spans="1:20" s="104" customFormat="1" ht="22.5" customHeight="1" x14ac:dyDescent="0.25">
      <c r="A44" s="91"/>
      <c r="B44" s="91"/>
      <c r="C44" s="241"/>
      <c r="D44" s="242"/>
      <c r="E44" s="91"/>
      <c r="F44" s="271"/>
      <c r="G44" s="267"/>
      <c r="H44" s="269"/>
      <c r="J44" s="271"/>
      <c r="K44" s="267"/>
      <c r="L44" s="269"/>
      <c r="N44" s="181"/>
      <c r="O44" s="182">
        <v>2</v>
      </c>
      <c r="P44" s="182">
        <v>4</v>
      </c>
      <c r="Q44" s="182">
        <v>1</v>
      </c>
      <c r="R44" s="183">
        <f>SUM(O44:Q44)</f>
        <v>7</v>
      </c>
      <c r="S44" s="184">
        <f>S48</f>
        <v>1</v>
      </c>
      <c r="T44" s="185">
        <f>R44*S44</f>
        <v>7</v>
      </c>
    </row>
    <row r="45" spans="1:20" s="104" customFormat="1" ht="22.5" customHeight="1" x14ac:dyDescent="0.25">
      <c r="A45" s="91"/>
      <c r="B45" s="91"/>
      <c r="C45" s="241"/>
      <c r="D45" s="242"/>
      <c r="E45" s="91"/>
      <c r="F45" s="272"/>
      <c r="G45" s="268"/>
      <c r="H45" s="270"/>
      <c r="J45" s="272"/>
      <c r="K45" s="268"/>
      <c r="L45" s="270"/>
      <c r="N45" s="181"/>
      <c r="O45" s="182">
        <v>1</v>
      </c>
      <c r="P45" s="182">
        <v>8</v>
      </c>
      <c r="Q45" s="182">
        <v>7</v>
      </c>
      <c r="R45" s="183">
        <f t="shared" ref="R45:R47" si="5">SUM(O45:Q45)</f>
        <v>16</v>
      </c>
      <c r="S45" s="184">
        <f>S48</f>
        <v>1</v>
      </c>
      <c r="T45" s="185">
        <f>R45*S45</f>
        <v>16</v>
      </c>
    </row>
    <row r="46" spans="1:20" s="104" customFormat="1" ht="22.5" customHeight="1" x14ac:dyDescent="0.25">
      <c r="A46" s="91"/>
      <c r="B46" s="91"/>
      <c r="C46" s="241"/>
      <c r="D46" s="242"/>
      <c r="E46" s="91"/>
      <c r="F46" s="263"/>
      <c r="G46" s="265"/>
      <c r="H46" s="261"/>
      <c r="J46" s="263"/>
      <c r="K46" s="265"/>
      <c r="L46" s="261"/>
      <c r="N46" s="186"/>
      <c r="O46" s="63">
        <v>6</v>
      </c>
      <c r="P46" s="63">
        <v>6</v>
      </c>
      <c r="Q46" s="63">
        <v>0</v>
      </c>
      <c r="R46" s="187">
        <f t="shared" si="5"/>
        <v>12</v>
      </c>
      <c r="S46" s="188">
        <f>S48</f>
        <v>1</v>
      </c>
      <c r="T46" s="189">
        <f>R46*S46</f>
        <v>12</v>
      </c>
    </row>
    <row r="47" spans="1:20" s="104" customFormat="1" ht="22.5" customHeight="1" x14ac:dyDescent="0.25">
      <c r="A47" s="91"/>
      <c r="B47" s="91"/>
      <c r="C47" s="241"/>
      <c r="D47" s="242"/>
      <c r="E47" s="91"/>
      <c r="F47" s="264"/>
      <c r="G47" s="266"/>
      <c r="H47" s="262"/>
      <c r="J47" s="264"/>
      <c r="K47" s="266"/>
      <c r="L47" s="262"/>
      <c r="N47" s="186"/>
      <c r="O47" s="63">
        <v>4</v>
      </c>
      <c r="P47" s="63">
        <v>3</v>
      </c>
      <c r="Q47" s="63">
        <v>6</v>
      </c>
      <c r="R47" s="187">
        <f t="shared" si="5"/>
        <v>13</v>
      </c>
      <c r="S47" s="188">
        <f>S48</f>
        <v>1</v>
      </c>
      <c r="T47" s="189">
        <f>R47*S47</f>
        <v>13</v>
      </c>
    </row>
    <row r="48" spans="1:20" s="104" customFormat="1" ht="22.5" customHeight="1" x14ac:dyDescent="0.25">
      <c r="A48" s="91"/>
      <c r="B48" s="91"/>
      <c r="C48" s="241"/>
      <c r="D48" s="231"/>
      <c r="E48" s="91"/>
      <c r="F48" s="190"/>
      <c r="G48" s="191"/>
      <c r="H48" s="192"/>
      <c r="J48" s="190"/>
      <c r="K48" s="191"/>
      <c r="L48" s="192"/>
      <c r="N48" s="193"/>
      <c r="O48" s="194"/>
      <c r="P48" s="194"/>
      <c r="Q48" s="194"/>
      <c r="R48" s="194"/>
      <c r="S48" s="124">
        <v>1</v>
      </c>
      <c r="T48" s="192">
        <f>R48*S48</f>
        <v>0</v>
      </c>
    </row>
    <row r="49" spans="1:20" customFormat="1" ht="11.25" customHeight="1" x14ac:dyDescent="0.25"/>
    <row r="50" spans="1:20" customFormat="1" ht="11.25" customHeight="1" x14ac:dyDescent="0.25"/>
    <row r="51" spans="1:20" s="104" customFormat="1" ht="22.5" customHeight="1" x14ac:dyDescent="0.25">
      <c r="A51" s="91"/>
      <c r="B51" s="91"/>
      <c r="C51" s="241"/>
      <c r="D51" s="242"/>
      <c r="E51" s="91"/>
      <c r="F51" s="259"/>
      <c r="G51" s="255"/>
      <c r="H51" s="257"/>
      <c r="J51" s="259"/>
      <c r="K51" s="255"/>
      <c r="L51" s="257"/>
      <c r="N51" s="195"/>
      <c r="O51" s="196">
        <v>0</v>
      </c>
      <c r="P51" s="196">
        <v>4</v>
      </c>
      <c r="Q51" s="196">
        <v>0</v>
      </c>
      <c r="R51" s="197">
        <f>SUM(O51:Q51)</f>
        <v>4</v>
      </c>
      <c r="S51" s="198">
        <f>S55</f>
        <v>1</v>
      </c>
      <c r="T51" s="199">
        <f>R51*S51</f>
        <v>4</v>
      </c>
    </row>
    <row r="52" spans="1:20" s="104" customFormat="1" ht="22.5" customHeight="1" x14ac:dyDescent="0.25">
      <c r="A52" s="91"/>
      <c r="B52" s="91"/>
      <c r="C52" s="241"/>
      <c r="D52" s="242"/>
      <c r="E52" s="91"/>
      <c r="F52" s="260"/>
      <c r="G52" s="256"/>
      <c r="H52" s="258"/>
      <c r="J52" s="260"/>
      <c r="K52" s="256"/>
      <c r="L52" s="258"/>
      <c r="N52" s="195"/>
      <c r="O52" s="196">
        <v>9</v>
      </c>
      <c r="P52" s="196">
        <v>0</v>
      </c>
      <c r="Q52" s="196">
        <v>7</v>
      </c>
      <c r="R52" s="197">
        <f t="shared" ref="R52:R54" si="6">SUM(O52:Q52)</f>
        <v>16</v>
      </c>
      <c r="S52" s="198">
        <f>S55</f>
        <v>1</v>
      </c>
      <c r="T52" s="199">
        <f>R52*S52</f>
        <v>16</v>
      </c>
    </row>
    <row r="53" spans="1:20" s="104" customFormat="1" ht="22.5" customHeight="1" x14ac:dyDescent="0.25">
      <c r="A53" s="91"/>
      <c r="B53" s="91"/>
      <c r="C53" s="241"/>
      <c r="D53" s="242"/>
      <c r="E53" s="91"/>
      <c r="F53" s="251"/>
      <c r="G53" s="253"/>
      <c r="H53" s="249"/>
      <c r="J53" s="251"/>
      <c r="K53" s="253"/>
      <c r="L53" s="249"/>
      <c r="N53" s="200"/>
      <c r="O53" s="84">
        <v>0</v>
      </c>
      <c r="P53" s="84">
        <v>0</v>
      </c>
      <c r="Q53" s="84">
        <v>8</v>
      </c>
      <c r="R53" s="201">
        <f t="shared" si="6"/>
        <v>8</v>
      </c>
      <c r="S53" s="202">
        <f>S55</f>
        <v>1</v>
      </c>
      <c r="T53" s="203">
        <f>R53*S53</f>
        <v>8</v>
      </c>
    </row>
    <row r="54" spans="1:20" s="104" customFormat="1" ht="22.5" customHeight="1" x14ac:dyDescent="0.25">
      <c r="A54" s="91"/>
      <c r="B54" s="91"/>
      <c r="C54" s="241"/>
      <c r="D54" s="242"/>
      <c r="E54" s="91"/>
      <c r="F54" s="252"/>
      <c r="G54" s="254"/>
      <c r="H54" s="250"/>
      <c r="J54" s="252"/>
      <c r="K54" s="254"/>
      <c r="L54" s="250"/>
      <c r="N54" s="200"/>
      <c r="O54" s="84">
        <v>4</v>
      </c>
      <c r="P54" s="84">
        <v>8</v>
      </c>
      <c r="Q54" s="84">
        <v>0</v>
      </c>
      <c r="R54" s="201">
        <f t="shared" si="6"/>
        <v>12</v>
      </c>
      <c r="S54" s="202">
        <f>S55</f>
        <v>1</v>
      </c>
      <c r="T54" s="203">
        <f>R54*S54</f>
        <v>12</v>
      </c>
    </row>
    <row r="55" spans="1:20" s="104" customFormat="1" ht="22.5" customHeight="1" x14ac:dyDescent="0.25">
      <c r="A55" s="91"/>
      <c r="B55" s="91"/>
      <c r="C55" s="241"/>
      <c r="D55" s="231"/>
      <c r="E55" s="91"/>
      <c r="F55" s="204"/>
      <c r="G55" s="205"/>
      <c r="H55" s="206"/>
      <c r="J55" s="204"/>
      <c r="K55" s="205"/>
      <c r="L55" s="206"/>
      <c r="N55" s="207"/>
      <c r="O55" s="208"/>
      <c r="P55" s="208"/>
      <c r="Q55" s="208"/>
      <c r="R55" s="208"/>
      <c r="S55" s="124">
        <v>1</v>
      </c>
      <c r="T55" s="206">
        <f>R55*S55</f>
        <v>0</v>
      </c>
    </row>
    <row r="56" spans="1:20" customFormat="1" ht="11.25" customHeight="1" x14ac:dyDescent="0.25"/>
    <row r="57" spans="1:20" customFormat="1" ht="11.25" customHeight="1" x14ac:dyDescent="0.25"/>
    <row r="58" spans="1:20" ht="11.25" customHeight="1" x14ac:dyDescent="0.25"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</row>
    <row r="59" spans="1:20" ht="22.5" customHeight="1" x14ac:dyDescent="0.25">
      <c r="B59" s="228"/>
      <c r="C59" s="232"/>
      <c r="D59" s="233"/>
      <c r="F59" s="209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</row>
    <row r="60" spans="1:20" s="104" customFormat="1" ht="11.25" customHeight="1" x14ac:dyDescent="0.25">
      <c r="A60" s="91"/>
      <c r="B60" s="91"/>
      <c r="C60" s="91"/>
      <c r="D60" s="91"/>
      <c r="E60" s="91"/>
    </row>
    <row r="61" spans="1:20" ht="11.25" customHeight="1" x14ac:dyDescent="0.25">
      <c r="F61" s="104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</row>
    <row r="62" spans="1:20" ht="22.5" customHeight="1" x14ac:dyDescent="0.25">
      <c r="C62" s="230"/>
      <c r="D62" s="234"/>
      <c r="F62" s="210"/>
      <c r="G62" s="211"/>
      <c r="H62" s="212"/>
      <c r="I62" s="104"/>
      <c r="J62" s="104"/>
      <c r="K62" s="104"/>
      <c r="L62" s="104"/>
      <c r="M62" s="104"/>
      <c r="N62" s="104"/>
      <c r="O62" s="104"/>
      <c r="P62" s="104"/>
      <c r="Q62" s="104"/>
      <c r="R62" s="104"/>
      <c r="S62" s="104"/>
      <c r="T62" s="104"/>
    </row>
    <row r="63" spans="1:20" ht="11.25" customHeight="1" x14ac:dyDescent="0.25">
      <c r="F63" s="10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4"/>
      <c r="S63" s="104"/>
      <c r="T63" s="104"/>
    </row>
    <row r="64" spans="1:20" ht="11.25" customHeight="1" x14ac:dyDescent="0.25">
      <c r="F64" s="104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</row>
    <row r="65" spans="1:20" ht="22.5" customHeight="1" x14ac:dyDescent="0.25">
      <c r="C65" s="230"/>
      <c r="D65" s="234"/>
      <c r="F65" s="213"/>
      <c r="G65" s="214"/>
      <c r="H65" s="215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</row>
    <row r="66" spans="1:20" ht="11.25" customHeight="1" x14ac:dyDescent="0.25">
      <c r="F66" s="104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</row>
    <row r="67" spans="1:20" ht="11.25" customHeight="1" x14ac:dyDescent="0.25">
      <c r="F67" s="104"/>
      <c r="G67" s="104"/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</row>
    <row r="68" spans="1:20" ht="11.25" customHeight="1" x14ac:dyDescent="0.25">
      <c r="F68" s="104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 t="s">
        <v>5</v>
      </c>
      <c r="S68" s="104"/>
      <c r="T68" s="104"/>
    </row>
    <row r="69" spans="1:20" ht="22.5" customHeight="1" x14ac:dyDescent="0.25">
      <c r="B69" s="228"/>
      <c r="C69" s="232"/>
      <c r="D69" s="233"/>
      <c r="F69" s="209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216">
        <f>SUM(R13,R20,R27,R34,R41,R48,R55)</f>
        <v>0</v>
      </c>
      <c r="S69" s="104"/>
      <c r="T69" s="104"/>
    </row>
    <row r="70" spans="1:20" s="104" customFormat="1" ht="11.25" customHeight="1" x14ac:dyDescent="0.25">
      <c r="A70" s="91"/>
      <c r="B70" s="91"/>
      <c r="C70" s="91"/>
      <c r="D70" s="91"/>
      <c r="E70" s="91"/>
    </row>
    <row r="71" spans="1:20" ht="11.25" customHeight="1" x14ac:dyDescent="0.25">
      <c r="F71" s="104"/>
      <c r="G71" s="104"/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</row>
    <row r="72" spans="1:20" ht="11.25" customHeight="1" x14ac:dyDescent="0.25">
      <c r="F72" s="104"/>
      <c r="G72" s="104"/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</row>
    <row r="73" spans="1:20" ht="22.5" customHeight="1" x14ac:dyDescent="0.25">
      <c r="C73" s="241"/>
      <c r="D73" s="242"/>
      <c r="F73" s="243"/>
      <c r="G73" s="245"/>
      <c r="H73" s="247"/>
      <c r="I73" s="104"/>
      <c r="J73" s="243"/>
      <c r="K73" s="245"/>
      <c r="L73" s="247"/>
      <c r="M73" s="104"/>
      <c r="N73" s="217"/>
      <c r="O73" s="218"/>
      <c r="P73" s="218"/>
      <c r="Q73" s="218"/>
      <c r="R73" s="219"/>
      <c r="S73" s="220">
        <f>S75</f>
        <v>5.7</v>
      </c>
      <c r="T73" s="221">
        <f>R73*S73</f>
        <v>0</v>
      </c>
    </row>
    <row r="74" spans="1:20" ht="22.5" customHeight="1" x14ac:dyDescent="0.25">
      <c r="C74" s="241"/>
      <c r="D74" s="242"/>
      <c r="F74" s="244"/>
      <c r="G74" s="246"/>
      <c r="H74" s="248"/>
      <c r="I74" s="104"/>
      <c r="J74" s="244"/>
      <c r="K74" s="246"/>
      <c r="L74" s="248"/>
      <c r="M74" s="104"/>
      <c r="N74" s="217"/>
      <c r="O74" s="218"/>
      <c r="P74" s="218"/>
      <c r="Q74" s="218"/>
      <c r="R74" s="219"/>
      <c r="S74" s="220">
        <f>S75</f>
        <v>5.7</v>
      </c>
      <c r="T74" s="221">
        <f>R74*S74</f>
        <v>0</v>
      </c>
    </row>
    <row r="75" spans="1:20" ht="22.5" customHeight="1" x14ac:dyDescent="0.25">
      <c r="C75" s="241"/>
      <c r="D75" s="234"/>
      <c r="F75" s="222"/>
      <c r="G75" s="223"/>
      <c r="H75" s="224"/>
      <c r="I75" s="104"/>
      <c r="J75" s="222"/>
      <c r="K75" s="223"/>
      <c r="L75" s="224"/>
      <c r="M75" s="104"/>
      <c r="N75" s="225"/>
      <c r="O75" s="222"/>
      <c r="P75" s="222"/>
      <c r="Q75" s="222"/>
      <c r="R75" s="222"/>
      <c r="S75" s="226">
        <v>5.7</v>
      </c>
      <c r="T75" s="224">
        <f>R75*S75</f>
        <v>0</v>
      </c>
    </row>
    <row r="76" spans="1:20" customFormat="1" ht="11.25" customHeight="1" x14ac:dyDescent="0.25"/>
    <row r="77" spans="1:20" customFormat="1" ht="11.25" customHeight="1" x14ac:dyDescent="0.25"/>
    <row r="78" spans="1:20" ht="22.5" customHeight="1" x14ac:dyDescent="0.25">
      <c r="G78" s="104"/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</row>
    <row r="79" spans="1:20" ht="11.25" customHeight="1" x14ac:dyDescent="0.25">
      <c r="F79" s="104"/>
      <c r="G79" s="104"/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 t="s">
        <v>5</v>
      </c>
      <c r="S79" s="104"/>
      <c r="T79" s="104"/>
    </row>
    <row r="80" spans="1:20" ht="22.5" customHeight="1" x14ac:dyDescent="0.25">
      <c r="C80" s="228"/>
      <c r="D80" s="233"/>
      <c r="G80" s="104"/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216">
        <f>SUM(R69,R75)</f>
        <v>0</v>
      </c>
      <c r="S80" s="104"/>
      <c r="T80" s="104"/>
    </row>
    <row r="81" spans="1:20" ht="11.25" customHeight="1" x14ac:dyDescent="0.25">
      <c r="F81" s="104"/>
      <c r="G81" s="104"/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</row>
    <row r="82" spans="1:20" ht="11.25" customHeight="1" thickBot="1" x14ac:dyDescent="0.3">
      <c r="F82" s="227"/>
      <c r="G82" s="227"/>
      <c r="H82" s="227"/>
      <c r="I82" s="227"/>
      <c r="J82" s="227"/>
      <c r="K82" s="227"/>
      <c r="L82" s="227"/>
      <c r="M82" s="227"/>
      <c r="N82" s="227"/>
      <c r="O82" s="227"/>
      <c r="P82" s="227"/>
      <c r="Q82" s="227"/>
      <c r="R82" s="227"/>
      <c r="S82" s="227"/>
      <c r="T82" s="227"/>
    </row>
    <row r="83" spans="1:20" ht="11.25" customHeight="1" thickTop="1" x14ac:dyDescent="0.25">
      <c r="F83" s="105"/>
      <c r="G83" s="105"/>
      <c r="H83" s="105"/>
      <c r="I83" s="105"/>
      <c r="J83" s="105"/>
      <c r="K83" s="105"/>
      <c r="L83" s="105"/>
      <c r="M83" s="105"/>
      <c r="N83" s="105"/>
      <c r="O83" s="105"/>
      <c r="P83" s="105"/>
      <c r="Q83" s="105"/>
      <c r="R83" s="105"/>
      <c r="S83" s="105"/>
      <c r="T83" s="105"/>
    </row>
    <row r="84" spans="1:20" ht="37.5" customHeight="1" x14ac:dyDescent="0.25">
      <c r="C84" s="333">
        <f>+EDATE(C5,1)</f>
        <v>43405</v>
      </c>
      <c r="D84" s="333"/>
      <c r="F84" s="334" t="s">
        <v>1</v>
      </c>
      <c r="G84" s="335"/>
      <c r="H84" s="335"/>
      <c r="I84" s="335"/>
      <c r="J84" s="335"/>
      <c r="K84" s="335"/>
      <c r="L84" s="335"/>
      <c r="M84" s="335"/>
      <c r="N84" s="335"/>
      <c r="O84" s="335"/>
      <c r="P84" s="335"/>
      <c r="Q84" s="335"/>
      <c r="R84" s="335"/>
      <c r="S84" s="335"/>
      <c r="T84" s="335"/>
    </row>
    <row r="85" spans="1:20" ht="11.25" customHeight="1" x14ac:dyDescent="0.25">
      <c r="F85" s="104"/>
      <c r="G85" s="104"/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</row>
    <row r="86" spans="1:20" ht="37.5" customHeight="1" x14ac:dyDescent="0.25">
      <c r="C86" s="230"/>
      <c r="D86" s="230"/>
      <c r="F86" s="107"/>
      <c r="G86" s="108"/>
      <c r="H86" s="109"/>
      <c r="I86" s="104"/>
      <c r="J86" s="110"/>
      <c r="K86" s="108"/>
      <c r="L86" s="109"/>
      <c r="M86" s="104"/>
      <c r="N86" s="110" t="s">
        <v>2</v>
      </c>
      <c r="O86" s="110" t="s">
        <v>8</v>
      </c>
      <c r="P86" s="110" t="s">
        <v>9</v>
      </c>
      <c r="Q86" s="110" t="s">
        <v>6</v>
      </c>
      <c r="R86" s="110" t="s">
        <v>10</v>
      </c>
      <c r="S86" s="108" t="s">
        <v>0</v>
      </c>
      <c r="T86" s="106" t="s">
        <v>3</v>
      </c>
    </row>
    <row r="87" spans="1:20" ht="11.25" customHeight="1" x14ac:dyDescent="0.25">
      <c r="F87" s="104"/>
      <c r="G87" s="104"/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4"/>
      <c r="S87" s="104"/>
      <c r="T87" s="104"/>
    </row>
    <row r="88" spans="1:20" s="104" customFormat="1" ht="22.5" customHeight="1" x14ac:dyDescent="0.25">
      <c r="A88" s="91"/>
      <c r="B88" s="91"/>
      <c r="C88" s="241"/>
      <c r="D88" s="242"/>
      <c r="E88" s="91"/>
      <c r="F88" s="329"/>
      <c r="G88" s="331"/>
      <c r="H88" s="327"/>
      <c r="J88" s="329"/>
      <c r="K88" s="331"/>
      <c r="L88" s="327"/>
      <c r="N88" s="111" t="s">
        <v>6</v>
      </c>
      <c r="O88" s="112">
        <v>2</v>
      </c>
      <c r="P88" s="112">
        <v>4</v>
      </c>
      <c r="Q88" s="112">
        <v>6</v>
      </c>
      <c r="R88" s="112"/>
      <c r="S88" s="113">
        <f t="shared" ref="S88" si="7">S92</f>
        <v>3</v>
      </c>
      <c r="T88" s="114">
        <f t="shared" ref="T88:T92" si="8">R88*S88</f>
        <v>0</v>
      </c>
    </row>
    <row r="89" spans="1:20" s="104" customFormat="1" ht="22.5" customHeight="1" x14ac:dyDescent="0.25">
      <c r="A89" s="91"/>
      <c r="B89" s="91"/>
      <c r="C89" s="241"/>
      <c r="D89" s="242"/>
      <c r="E89" s="91"/>
      <c r="F89" s="330"/>
      <c r="G89" s="332"/>
      <c r="H89" s="328"/>
      <c r="J89" s="330"/>
      <c r="K89" s="332"/>
      <c r="L89" s="328"/>
      <c r="N89" s="111" t="s">
        <v>7</v>
      </c>
      <c r="O89" s="112">
        <v>0</v>
      </c>
      <c r="P89" s="112">
        <v>8</v>
      </c>
      <c r="Q89" s="112">
        <v>7</v>
      </c>
      <c r="R89" s="112"/>
      <c r="S89" s="113">
        <f t="shared" ref="S89" si="9">S92</f>
        <v>3</v>
      </c>
      <c r="T89" s="114">
        <f t="shared" si="8"/>
        <v>0</v>
      </c>
    </row>
    <row r="90" spans="1:20" s="104" customFormat="1" ht="22.5" customHeight="1" x14ac:dyDescent="0.25">
      <c r="A90" s="91"/>
      <c r="B90" s="91"/>
      <c r="C90" s="241"/>
      <c r="D90" s="242"/>
      <c r="E90" s="91"/>
      <c r="F90" s="321"/>
      <c r="G90" s="323"/>
      <c r="H90" s="325"/>
      <c r="J90" s="321"/>
      <c r="K90" s="323"/>
      <c r="L90" s="325"/>
      <c r="N90" s="115" t="s">
        <v>6</v>
      </c>
      <c r="O90" s="33">
        <v>0</v>
      </c>
      <c r="P90" s="33">
        <v>6</v>
      </c>
      <c r="Q90" s="33">
        <v>0</v>
      </c>
      <c r="R90" s="33"/>
      <c r="S90" s="116">
        <f t="shared" ref="S90" si="10">S92</f>
        <v>3</v>
      </c>
      <c r="T90" s="117">
        <f t="shared" si="8"/>
        <v>0</v>
      </c>
    </row>
    <row r="91" spans="1:20" s="104" customFormat="1" ht="22.5" customHeight="1" x14ac:dyDescent="0.25">
      <c r="A91" s="91"/>
      <c r="B91" s="91"/>
      <c r="C91" s="241"/>
      <c r="D91" s="242"/>
      <c r="E91" s="91"/>
      <c r="F91" s="322"/>
      <c r="G91" s="324"/>
      <c r="H91" s="326"/>
      <c r="J91" s="322"/>
      <c r="K91" s="324"/>
      <c r="L91" s="326"/>
      <c r="N91" s="115" t="s">
        <v>7</v>
      </c>
      <c r="O91" s="33">
        <v>0</v>
      </c>
      <c r="P91" s="33">
        <v>8</v>
      </c>
      <c r="Q91" s="33">
        <v>6</v>
      </c>
      <c r="R91" s="118"/>
      <c r="S91" s="116">
        <f t="shared" ref="S91" si="11">S92</f>
        <v>3</v>
      </c>
      <c r="T91" s="117">
        <f t="shared" si="8"/>
        <v>0</v>
      </c>
    </row>
    <row r="92" spans="1:20" s="104" customFormat="1" ht="22.5" customHeight="1" x14ac:dyDescent="0.25">
      <c r="A92" s="91"/>
      <c r="B92" s="91"/>
      <c r="C92" s="241"/>
      <c r="D92" s="231"/>
      <c r="E92" s="91"/>
      <c r="F92" s="119"/>
      <c r="G92" s="120"/>
      <c r="H92" s="121"/>
      <c r="J92" s="119"/>
      <c r="K92" s="120"/>
      <c r="L92" s="121"/>
      <c r="N92" s="122" t="s">
        <v>4</v>
      </c>
      <c r="O92" s="123"/>
      <c r="P92" s="123"/>
      <c r="Q92" s="123"/>
      <c r="R92" s="123"/>
      <c r="S92" s="124">
        <v>3</v>
      </c>
      <c r="T92" s="121">
        <f t="shared" si="8"/>
        <v>0</v>
      </c>
    </row>
    <row r="93" spans="1:20" customFormat="1" ht="11.25" customHeight="1" x14ac:dyDescent="0.25"/>
    <row r="94" spans="1:20" customFormat="1" ht="11.25" customHeight="1" x14ac:dyDescent="0.25"/>
    <row r="95" spans="1:20" s="104" customFormat="1" ht="22.5" customHeight="1" x14ac:dyDescent="0.25">
      <c r="A95" s="91"/>
      <c r="B95" s="91"/>
      <c r="C95" s="241"/>
      <c r="D95" s="242"/>
      <c r="E95" s="91"/>
      <c r="F95" s="319"/>
      <c r="G95" s="315"/>
      <c r="H95" s="317"/>
      <c r="J95" s="319"/>
      <c r="K95" s="315"/>
      <c r="L95" s="317"/>
      <c r="N95" s="125"/>
      <c r="O95" s="126">
        <v>10</v>
      </c>
      <c r="P95" s="126">
        <v>1</v>
      </c>
      <c r="Q95" s="126">
        <v>9</v>
      </c>
      <c r="R95" s="127"/>
      <c r="S95" s="128">
        <f t="shared" ref="S95" si="12">S99</f>
        <v>3.8</v>
      </c>
      <c r="T95" s="129">
        <f t="shared" ref="T95:T99" si="13">R95*S95</f>
        <v>0</v>
      </c>
    </row>
    <row r="96" spans="1:20" s="104" customFormat="1" ht="22.5" customHeight="1" x14ac:dyDescent="0.25">
      <c r="A96" s="91"/>
      <c r="B96" s="91"/>
      <c r="C96" s="241"/>
      <c r="D96" s="242"/>
      <c r="E96" s="91"/>
      <c r="F96" s="320"/>
      <c r="G96" s="316"/>
      <c r="H96" s="318"/>
      <c r="J96" s="320"/>
      <c r="K96" s="316"/>
      <c r="L96" s="318"/>
      <c r="N96" s="125"/>
      <c r="O96" s="126">
        <v>1</v>
      </c>
      <c r="P96" s="126">
        <v>8</v>
      </c>
      <c r="Q96" s="126">
        <v>7</v>
      </c>
      <c r="R96" s="127"/>
      <c r="S96" s="128">
        <f t="shared" ref="S96" si="14">S99</f>
        <v>3.8</v>
      </c>
      <c r="T96" s="129">
        <f t="shared" si="13"/>
        <v>0</v>
      </c>
    </row>
    <row r="97" spans="1:20" s="104" customFormat="1" ht="22.5" customHeight="1" x14ac:dyDescent="0.25">
      <c r="A97" s="91"/>
      <c r="B97" s="91"/>
      <c r="C97" s="241"/>
      <c r="D97" s="242"/>
      <c r="E97" s="91"/>
      <c r="F97" s="311"/>
      <c r="G97" s="313"/>
      <c r="H97" s="309"/>
      <c r="J97" s="311"/>
      <c r="K97" s="313"/>
      <c r="L97" s="309"/>
      <c r="N97" s="130"/>
      <c r="O97" s="59">
        <v>4</v>
      </c>
      <c r="P97" s="59">
        <v>6</v>
      </c>
      <c r="Q97" s="59">
        <v>8</v>
      </c>
      <c r="R97" s="131"/>
      <c r="S97" s="132">
        <f t="shared" ref="S97" si="15">S99</f>
        <v>3.8</v>
      </c>
      <c r="T97" s="133">
        <f t="shared" si="13"/>
        <v>0</v>
      </c>
    </row>
    <row r="98" spans="1:20" s="104" customFormat="1" ht="22.5" customHeight="1" x14ac:dyDescent="0.25">
      <c r="A98" s="91"/>
      <c r="B98" s="91"/>
      <c r="C98" s="241"/>
      <c r="D98" s="242"/>
      <c r="E98" s="91"/>
      <c r="F98" s="312"/>
      <c r="G98" s="314"/>
      <c r="H98" s="310"/>
      <c r="J98" s="312"/>
      <c r="K98" s="314"/>
      <c r="L98" s="310"/>
      <c r="N98" s="130"/>
      <c r="O98" s="59">
        <v>4</v>
      </c>
      <c r="P98" s="59">
        <v>8</v>
      </c>
      <c r="Q98" s="59">
        <v>6</v>
      </c>
      <c r="R98" s="131"/>
      <c r="S98" s="132">
        <f t="shared" ref="S98" si="16">S99</f>
        <v>3.8</v>
      </c>
      <c r="T98" s="133">
        <f t="shared" si="13"/>
        <v>0</v>
      </c>
    </row>
    <row r="99" spans="1:20" s="104" customFormat="1" ht="22.5" customHeight="1" x14ac:dyDescent="0.25">
      <c r="A99" s="91"/>
      <c r="B99" s="91"/>
      <c r="C99" s="241"/>
      <c r="D99" s="231"/>
      <c r="E99" s="91"/>
      <c r="F99" s="134"/>
      <c r="G99" s="135"/>
      <c r="H99" s="136"/>
      <c r="J99" s="134"/>
      <c r="K99" s="135"/>
      <c r="L99" s="136"/>
      <c r="N99" s="137"/>
      <c r="O99" s="138"/>
      <c r="P99" s="138"/>
      <c r="Q99" s="138"/>
      <c r="R99" s="138"/>
      <c r="S99" s="124">
        <v>3.8</v>
      </c>
      <c r="T99" s="136">
        <f t="shared" si="13"/>
        <v>0</v>
      </c>
    </row>
    <row r="100" spans="1:20" customFormat="1" ht="11.25" customHeight="1" x14ac:dyDescent="0.25"/>
    <row r="101" spans="1:20" customFormat="1" ht="11.25" customHeight="1" x14ac:dyDescent="0.25"/>
    <row r="102" spans="1:20" s="104" customFormat="1" ht="22.5" customHeight="1" x14ac:dyDescent="0.25">
      <c r="A102" s="91"/>
      <c r="B102" s="91"/>
      <c r="C102" s="241"/>
      <c r="D102" s="242"/>
      <c r="E102" s="91"/>
      <c r="F102" s="307"/>
      <c r="G102" s="303"/>
      <c r="H102" s="305"/>
      <c r="J102" s="307"/>
      <c r="K102" s="303"/>
      <c r="L102" s="305"/>
      <c r="N102" s="139"/>
      <c r="O102" s="140">
        <v>2</v>
      </c>
      <c r="P102" s="140">
        <v>4</v>
      </c>
      <c r="Q102" s="140">
        <v>6</v>
      </c>
      <c r="R102" s="141"/>
      <c r="S102" s="142">
        <f t="shared" ref="S102" si="17">S106</f>
        <v>3.5</v>
      </c>
      <c r="T102" s="143">
        <f t="shared" ref="T102:T106" si="18">R102*S102</f>
        <v>0</v>
      </c>
    </row>
    <row r="103" spans="1:20" s="104" customFormat="1" ht="22.5" customHeight="1" x14ac:dyDescent="0.25">
      <c r="A103" s="91"/>
      <c r="B103" s="91"/>
      <c r="C103" s="241"/>
      <c r="D103" s="242"/>
      <c r="E103" s="91"/>
      <c r="F103" s="308"/>
      <c r="G103" s="304"/>
      <c r="H103" s="306"/>
      <c r="J103" s="308"/>
      <c r="K103" s="304"/>
      <c r="L103" s="306"/>
      <c r="N103" s="139"/>
      <c r="O103" s="140">
        <v>0</v>
      </c>
      <c r="P103" s="140">
        <v>0</v>
      </c>
      <c r="Q103" s="140">
        <v>7</v>
      </c>
      <c r="R103" s="141"/>
      <c r="S103" s="142">
        <f t="shared" ref="S103" si="19">S106</f>
        <v>3.5</v>
      </c>
      <c r="T103" s="143">
        <f t="shared" si="18"/>
        <v>0</v>
      </c>
    </row>
    <row r="104" spans="1:20" s="104" customFormat="1" ht="22.5" customHeight="1" x14ac:dyDescent="0.25">
      <c r="A104" s="91"/>
      <c r="B104" s="91"/>
      <c r="C104" s="241"/>
      <c r="D104" s="242"/>
      <c r="E104" s="91"/>
      <c r="F104" s="299"/>
      <c r="G104" s="301"/>
      <c r="H104" s="297"/>
      <c r="J104" s="299"/>
      <c r="K104" s="301"/>
      <c r="L104" s="297"/>
      <c r="N104" s="144"/>
      <c r="O104" s="80">
        <v>6</v>
      </c>
      <c r="P104" s="80">
        <v>1</v>
      </c>
      <c r="Q104" s="80">
        <v>8</v>
      </c>
      <c r="R104" s="145"/>
      <c r="S104" s="146">
        <f t="shared" ref="S104" si="20">S106</f>
        <v>3.5</v>
      </c>
      <c r="T104" s="147">
        <f t="shared" si="18"/>
        <v>0</v>
      </c>
    </row>
    <row r="105" spans="1:20" s="104" customFormat="1" ht="22.5" customHeight="1" x14ac:dyDescent="0.25">
      <c r="A105" s="91"/>
      <c r="B105" s="91"/>
      <c r="C105" s="241"/>
      <c r="D105" s="242"/>
      <c r="E105" s="91"/>
      <c r="F105" s="300"/>
      <c r="G105" s="302"/>
      <c r="H105" s="298"/>
      <c r="J105" s="300"/>
      <c r="K105" s="302"/>
      <c r="L105" s="298"/>
      <c r="N105" s="144"/>
      <c r="O105" s="80">
        <v>4</v>
      </c>
      <c r="P105" s="80">
        <v>0</v>
      </c>
      <c r="Q105" s="80">
        <v>6</v>
      </c>
      <c r="R105" s="145"/>
      <c r="S105" s="146">
        <f t="shared" ref="S105" si="21">S106</f>
        <v>3.5</v>
      </c>
      <c r="T105" s="147">
        <f t="shared" si="18"/>
        <v>0</v>
      </c>
    </row>
    <row r="106" spans="1:20" s="104" customFormat="1" ht="22.5" customHeight="1" x14ac:dyDescent="0.25">
      <c r="A106" s="91"/>
      <c r="B106" s="91"/>
      <c r="C106" s="241"/>
      <c r="D106" s="231"/>
      <c r="E106" s="91"/>
      <c r="F106" s="148"/>
      <c r="G106" s="149"/>
      <c r="H106" s="150"/>
      <c r="J106" s="148"/>
      <c r="K106" s="149"/>
      <c r="L106" s="150"/>
      <c r="N106" s="151"/>
      <c r="O106" s="152"/>
      <c r="P106" s="152"/>
      <c r="Q106" s="152"/>
      <c r="R106" s="152"/>
      <c r="S106" s="124">
        <v>3.5</v>
      </c>
      <c r="T106" s="150">
        <f t="shared" si="18"/>
        <v>0</v>
      </c>
    </row>
    <row r="107" spans="1:20" customFormat="1" ht="11.25" customHeight="1" x14ac:dyDescent="0.25"/>
    <row r="108" spans="1:20" customFormat="1" ht="11.25" customHeight="1" x14ac:dyDescent="0.25"/>
    <row r="109" spans="1:20" s="104" customFormat="1" ht="22.5" customHeight="1" x14ac:dyDescent="0.25">
      <c r="A109" s="91"/>
      <c r="B109" s="91"/>
      <c r="C109" s="241"/>
      <c r="D109" s="242"/>
      <c r="E109" s="91"/>
      <c r="F109" s="295"/>
      <c r="G109" s="291"/>
      <c r="H109" s="293"/>
      <c r="J109" s="295"/>
      <c r="K109" s="291"/>
      <c r="L109" s="293"/>
      <c r="N109" s="153"/>
      <c r="O109" s="154">
        <v>2</v>
      </c>
      <c r="P109" s="154">
        <v>4</v>
      </c>
      <c r="Q109" s="154">
        <v>0</v>
      </c>
      <c r="R109" s="155"/>
      <c r="S109" s="156">
        <f t="shared" ref="S109" si="22">S113</f>
        <v>3.6</v>
      </c>
      <c r="T109" s="157">
        <f t="shared" ref="T109:T113" si="23">R109*S109</f>
        <v>0</v>
      </c>
    </row>
    <row r="110" spans="1:20" s="104" customFormat="1" ht="22.5" customHeight="1" x14ac:dyDescent="0.25">
      <c r="A110" s="91"/>
      <c r="B110" s="91"/>
      <c r="C110" s="241"/>
      <c r="D110" s="242"/>
      <c r="E110" s="91"/>
      <c r="F110" s="296"/>
      <c r="G110" s="292"/>
      <c r="H110" s="294"/>
      <c r="J110" s="296"/>
      <c r="K110" s="292"/>
      <c r="L110" s="294"/>
      <c r="N110" s="153"/>
      <c r="O110" s="154">
        <v>1</v>
      </c>
      <c r="P110" s="154">
        <v>8</v>
      </c>
      <c r="Q110" s="154">
        <v>7</v>
      </c>
      <c r="R110" s="155"/>
      <c r="S110" s="156">
        <f t="shared" ref="S110" si="24">S113</f>
        <v>3.6</v>
      </c>
      <c r="T110" s="157">
        <f t="shared" si="23"/>
        <v>0</v>
      </c>
    </row>
    <row r="111" spans="1:20" s="104" customFormat="1" ht="22.5" customHeight="1" x14ac:dyDescent="0.25">
      <c r="A111" s="91"/>
      <c r="B111" s="91"/>
      <c r="C111" s="241"/>
      <c r="D111" s="242"/>
      <c r="E111" s="91"/>
      <c r="F111" s="287"/>
      <c r="G111" s="289"/>
      <c r="H111" s="285"/>
      <c r="J111" s="287"/>
      <c r="K111" s="289"/>
      <c r="L111" s="285"/>
      <c r="N111" s="158"/>
      <c r="O111" s="98">
        <v>6</v>
      </c>
      <c r="P111" s="98">
        <v>2</v>
      </c>
      <c r="Q111" s="98">
        <v>5</v>
      </c>
      <c r="R111" s="159"/>
      <c r="S111" s="160">
        <f t="shared" ref="S111" si="25">S113</f>
        <v>3.6</v>
      </c>
      <c r="T111" s="161">
        <f t="shared" si="23"/>
        <v>0</v>
      </c>
    </row>
    <row r="112" spans="1:20" s="104" customFormat="1" ht="22.5" customHeight="1" x14ac:dyDescent="0.25">
      <c r="A112" s="91"/>
      <c r="B112" s="91"/>
      <c r="C112" s="241"/>
      <c r="D112" s="242"/>
      <c r="E112" s="91"/>
      <c r="F112" s="288"/>
      <c r="G112" s="290"/>
      <c r="H112" s="286"/>
      <c r="J112" s="288"/>
      <c r="K112" s="290"/>
      <c r="L112" s="286"/>
      <c r="N112" s="158"/>
      <c r="O112" s="98">
        <v>4</v>
      </c>
      <c r="P112" s="98">
        <v>8</v>
      </c>
      <c r="Q112" s="98">
        <v>6</v>
      </c>
      <c r="R112" s="159"/>
      <c r="S112" s="160">
        <f t="shared" ref="S112" si="26">S113</f>
        <v>3.6</v>
      </c>
      <c r="T112" s="161">
        <f t="shared" si="23"/>
        <v>0</v>
      </c>
    </row>
    <row r="113" spans="1:20" s="104" customFormat="1" ht="22.5" customHeight="1" x14ac:dyDescent="0.25">
      <c r="A113" s="91"/>
      <c r="B113" s="91"/>
      <c r="C113" s="241"/>
      <c r="D113" s="231"/>
      <c r="E113" s="91"/>
      <c r="F113" s="162"/>
      <c r="G113" s="163"/>
      <c r="H113" s="164"/>
      <c r="J113" s="162"/>
      <c r="K113" s="163"/>
      <c r="L113" s="164"/>
      <c r="N113" s="165"/>
      <c r="O113" s="166"/>
      <c r="P113" s="166"/>
      <c r="Q113" s="166"/>
      <c r="R113" s="166"/>
      <c r="S113" s="124">
        <v>3.6</v>
      </c>
      <c r="T113" s="164">
        <f t="shared" si="23"/>
        <v>0</v>
      </c>
    </row>
    <row r="114" spans="1:20" customFormat="1" ht="11.25" customHeight="1" x14ac:dyDescent="0.25"/>
    <row r="115" spans="1:20" customFormat="1" ht="11.25" customHeight="1" x14ac:dyDescent="0.25"/>
    <row r="116" spans="1:20" s="104" customFormat="1" ht="22.5" customHeight="1" x14ac:dyDescent="0.25">
      <c r="A116" s="91"/>
      <c r="B116" s="91"/>
      <c r="C116" s="241"/>
      <c r="D116" s="242"/>
      <c r="E116" s="91"/>
      <c r="F116" s="283"/>
      <c r="G116" s="279"/>
      <c r="H116" s="281"/>
      <c r="J116" s="283"/>
      <c r="K116" s="279"/>
      <c r="L116" s="281"/>
      <c r="N116" s="167"/>
      <c r="O116" s="168">
        <v>1</v>
      </c>
      <c r="P116" s="168">
        <v>0</v>
      </c>
      <c r="Q116" s="168">
        <v>6</v>
      </c>
      <c r="R116" s="169"/>
      <c r="S116" s="170">
        <f t="shared" ref="S116" si="27">S120</f>
        <v>3.7</v>
      </c>
      <c r="T116" s="171">
        <f t="shared" ref="T116:T120" si="28">R116*S116</f>
        <v>0</v>
      </c>
    </row>
    <row r="117" spans="1:20" s="104" customFormat="1" ht="22.5" customHeight="1" x14ac:dyDescent="0.25">
      <c r="A117" s="91"/>
      <c r="B117" s="91"/>
      <c r="C117" s="241"/>
      <c r="D117" s="242"/>
      <c r="E117" s="91"/>
      <c r="F117" s="284"/>
      <c r="G117" s="280"/>
      <c r="H117" s="282"/>
      <c r="J117" s="284"/>
      <c r="K117" s="280"/>
      <c r="L117" s="282"/>
      <c r="N117" s="167"/>
      <c r="O117" s="168">
        <v>0</v>
      </c>
      <c r="P117" s="168">
        <v>8</v>
      </c>
      <c r="Q117" s="168">
        <v>7</v>
      </c>
      <c r="R117" s="169"/>
      <c r="S117" s="170">
        <f t="shared" ref="S117" si="29">S120</f>
        <v>3.7</v>
      </c>
      <c r="T117" s="171">
        <f t="shared" si="28"/>
        <v>0</v>
      </c>
    </row>
    <row r="118" spans="1:20" s="104" customFormat="1" ht="22.5" customHeight="1" x14ac:dyDescent="0.25">
      <c r="A118" s="91"/>
      <c r="B118" s="91"/>
      <c r="C118" s="241"/>
      <c r="D118" s="242"/>
      <c r="E118" s="91"/>
      <c r="F118" s="275"/>
      <c r="G118" s="277"/>
      <c r="H118" s="273"/>
      <c r="J118" s="275"/>
      <c r="K118" s="277"/>
      <c r="L118" s="273"/>
      <c r="N118" s="172"/>
      <c r="O118" s="38">
        <v>1</v>
      </c>
      <c r="P118" s="38">
        <v>6</v>
      </c>
      <c r="Q118" s="38">
        <v>0</v>
      </c>
      <c r="R118" s="173"/>
      <c r="S118" s="174">
        <f t="shared" ref="S118" si="30">S120</f>
        <v>3.7</v>
      </c>
      <c r="T118" s="175">
        <f t="shared" si="28"/>
        <v>0</v>
      </c>
    </row>
    <row r="119" spans="1:20" s="104" customFormat="1" ht="22.5" customHeight="1" x14ac:dyDescent="0.25">
      <c r="A119" s="91"/>
      <c r="B119" s="91"/>
      <c r="C119" s="241"/>
      <c r="D119" s="242"/>
      <c r="E119" s="91"/>
      <c r="F119" s="276"/>
      <c r="G119" s="278"/>
      <c r="H119" s="274"/>
      <c r="J119" s="276"/>
      <c r="K119" s="278"/>
      <c r="L119" s="274"/>
      <c r="N119" s="172"/>
      <c r="O119" s="38">
        <v>4</v>
      </c>
      <c r="P119" s="38">
        <v>5</v>
      </c>
      <c r="Q119" s="38">
        <v>6</v>
      </c>
      <c r="R119" s="173"/>
      <c r="S119" s="174">
        <f t="shared" ref="S119" si="31">S120</f>
        <v>3.7</v>
      </c>
      <c r="T119" s="175">
        <f t="shared" si="28"/>
        <v>0</v>
      </c>
    </row>
    <row r="120" spans="1:20" s="104" customFormat="1" ht="22.5" customHeight="1" x14ac:dyDescent="0.25">
      <c r="A120" s="91"/>
      <c r="B120" s="91"/>
      <c r="C120" s="241"/>
      <c r="D120" s="231"/>
      <c r="E120" s="91"/>
      <c r="F120" s="176"/>
      <c r="G120" s="177"/>
      <c r="H120" s="178"/>
      <c r="J120" s="176"/>
      <c r="K120" s="177"/>
      <c r="L120" s="178"/>
      <c r="N120" s="179"/>
      <c r="O120" s="180"/>
      <c r="P120" s="180"/>
      <c r="Q120" s="180"/>
      <c r="R120" s="180"/>
      <c r="S120" s="124">
        <v>3.7</v>
      </c>
      <c r="T120" s="178">
        <f t="shared" si="28"/>
        <v>0</v>
      </c>
    </row>
    <row r="121" spans="1:20" customFormat="1" ht="11.25" customHeight="1" x14ac:dyDescent="0.25"/>
    <row r="122" spans="1:20" customFormat="1" ht="11.25" customHeight="1" x14ac:dyDescent="0.25"/>
    <row r="123" spans="1:20" s="104" customFormat="1" ht="22.5" customHeight="1" x14ac:dyDescent="0.25">
      <c r="A123" s="91"/>
      <c r="B123" s="91"/>
      <c r="C123" s="241"/>
      <c r="D123" s="242"/>
      <c r="E123" s="91"/>
      <c r="F123" s="271"/>
      <c r="G123" s="267"/>
      <c r="H123" s="269"/>
      <c r="J123" s="271"/>
      <c r="K123" s="267"/>
      <c r="L123" s="269"/>
      <c r="N123" s="181"/>
      <c r="O123" s="182">
        <v>2</v>
      </c>
      <c r="P123" s="182">
        <v>4</v>
      </c>
      <c r="Q123" s="182">
        <v>1</v>
      </c>
      <c r="R123" s="183"/>
      <c r="S123" s="184">
        <f t="shared" ref="S123" si="32">S127</f>
        <v>4.2</v>
      </c>
      <c r="T123" s="185">
        <f t="shared" ref="T123:T127" si="33">R123*S123</f>
        <v>0</v>
      </c>
    </row>
    <row r="124" spans="1:20" s="104" customFormat="1" ht="22.5" customHeight="1" x14ac:dyDescent="0.25">
      <c r="A124" s="91"/>
      <c r="B124" s="91"/>
      <c r="C124" s="241"/>
      <c r="D124" s="242"/>
      <c r="E124" s="91"/>
      <c r="F124" s="272"/>
      <c r="G124" s="268"/>
      <c r="H124" s="270"/>
      <c r="J124" s="272"/>
      <c r="K124" s="268"/>
      <c r="L124" s="270"/>
      <c r="N124" s="181"/>
      <c r="O124" s="182">
        <v>9</v>
      </c>
      <c r="P124" s="182">
        <v>0</v>
      </c>
      <c r="Q124" s="182">
        <v>7</v>
      </c>
      <c r="R124" s="183"/>
      <c r="S124" s="184">
        <f t="shared" ref="S124" si="34">S127</f>
        <v>4.2</v>
      </c>
      <c r="T124" s="185">
        <f t="shared" si="33"/>
        <v>0</v>
      </c>
    </row>
    <row r="125" spans="1:20" s="104" customFormat="1" ht="22.5" customHeight="1" x14ac:dyDescent="0.25">
      <c r="A125" s="91"/>
      <c r="B125" s="91"/>
      <c r="C125" s="241"/>
      <c r="D125" s="242"/>
      <c r="E125" s="91"/>
      <c r="F125" s="263"/>
      <c r="G125" s="265"/>
      <c r="H125" s="261"/>
      <c r="J125" s="263"/>
      <c r="K125" s="265"/>
      <c r="L125" s="261"/>
      <c r="N125" s="186"/>
      <c r="O125" s="63">
        <v>6</v>
      </c>
      <c r="P125" s="63">
        <v>6</v>
      </c>
      <c r="Q125" s="63">
        <v>5</v>
      </c>
      <c r="R125" s="187"/>
      <c r="S125" s="188">
        <f t="shared" ref="S125" si="35">S127</f>
        <v>4.2</v>
      </c>
      <c r="T125" s="189">
        <f t="shared" si="33"/>
        <v>0</v>
      </c>
    </row>
    <row r="126" spans="1:20" s="104" customFormat="1" ht="22.5" customHeight="1" x14ac:dyDescent="0.25">
      <c r="A126" s="91"/>
      <c r="B126" s="91"/>
      <c r="C126" s="241"/>
      <c r="D126" s="242"/>
      <c r="E126" s="91"/>
      <c r="F126" s="264"/>
      <c r="G126" s="266"/>
      <c r="H126" s="262"/>
      <c r="J126" s="264"/>
      <c r="K126" s="266"/>
      <c r="L126" s="262"/>
      <c r="N126" s="186"/>
      <c r="O126" s="63">
        <v>4</v>
      </c>
      <c r="P126" s="63">
        <v>3</v>
      </c>
      <c r="Q126" s="63">
        <v>6</v>
      </c>
      <c r="R126" s="187"/>
      <c r="S126" s="188">
        <f t="shared" ref="S126" si="36">S127</f>
        <v>4.2</v>
      </c>
      <c r="T126" s="189">
        <f t="shared" si="33"/>
        <v>0</v>
      </c>
    </row>
    <row r="127" spans="1:20" s="104" customFormat="1" ht="22.5" customHeight="1" x14ac:dyDescent="0.25">
      <c r="A127" s="91"/>
      <c r="B127" s="91"/>
      <c r="C127" s="241"/>
      <c r="D127" s="231"/>
      <c r="E127" s="91"/>
      <c r="F127" s="190"/>
      <c r="G127" s="191"/>
      <c r="H127" s="192"/>
      <c r="J127" s="190"/>
      <c r="K127" s="191"/>
      <c r="L127" s="192"/>
      <c r="N127" s="193"/>
      <c r="O127" s="194"/>
      <c r="P127" s="194"/>
      <c r="Q127" s="194"/>
      <c r="R127" s="194"/>
      <c r="S127" s="124">
        <v>4.2</v>
      </c>
      <c r="T127" s="192">
        <f t="shared" si="33"/>
        <v>0</v>
      </c>
    </row>
    <row r="128" spans="1:20" customFormat="1" ht="11.25" customHeight="1" x14ac:dyDescent="0.25"/>
    <row r="129" spans="1:20" customFormat="1" ht="11.25" customHeight="1" x14ac:dyDescent="0.25"/>
    <row r="130" spans="1:20" s="104" customFormat="1" ht="22.5" customHeight="1" x14ac:dyDescent="0.25">
      <c r="A130" s="91"/>
      <c r="B130" s="91"/>
      <c r="C130" s="241"/>
      <c r="D130" s="242"/>
      <c r="E130" s="91"/>
      <c r="F130" s="259"/>
      <c r="G130" s="255"/>
      <c r="H130" s="257"/>
      <c r="J130" s="259"/>
      <c r="K130" s="255"/>
      <c r="L130" s="257"/>
      <c r="N130" s="195"/>
      <c r="O130" s="196">
        <v>0</v>
      </c>
      <c r="P130" s="196">
        <v>4</v>
      </c>
      <c r="Q130" s="196">
        <v>0</v>
      </c>
      <c r="R130" s="197"/>
      <c r="S130" s="198">
        <f t="shared" ref="S130" si="37">S134</f>
        <v>4.2</v>
      </c>
      <c r="T130" s="199">
        <f t="shared" ref="T130:T134" si="38">R130*S130</f>
        <v>0</v>
      </c>
    </row>
    <row r="131" spans="1:20" s="104" customFormat="1" ht="22.5" customHeight="1" x14ac:dyDescent="0.25">
      <c r="A131" s="91"/>
      <c r="B131" s="91"/>
      <c r="C131" s="241"/>
      <c r="D131" s="242"/>
      <c r="E131" s="91"/>
      <c r="F131" s="260"/>
      <c r="G131" s="256"/>
      <c r="H131" s="258"/>
      <c r="J131" s="260"/>
      <c r="K131" s="256"/>
      <c r="L131" s="258"/>
      <c r="N131" s="195"/>
      <c r="O131" s="196">
        <v>9</v>
      </c>
      <c r="P131" s="196">
        <v>5</v>
      </c>
      <c r="Q131" s="196">
        <v>7</v>
      </c>
      <c r="R131" s="197"/>
      <c r="S131" s="198">
        <f t="shared" ref="S131" si="39">S134</f>
        <v>4.2</v>
      </c>
      <c r="T131" s="199">
        <f t="shared" si="38"/>
        <v>0</v>
      </c>
    </row>
    <row r="132" spans="1:20" s="104" customFormat="1" ht="22.5" customHeight="1" x14ac:dyDescent="0.25">
      <c r="A132" s="91"/>
      <c r="B132" s="91"/>
      <c r="C132" s="241"/>
      <c r="D132" s="242"/>
      <c r="E132" s="91"/>
      <c r="F132" s="251"/>
      <c r="G132" s="253"/>
      <c r="H132" s="249"/>
      <c r="J132" s="251"/>
      <c r="K132" s="253"/>
      <c r="L132" s="249"/>
      <c r="N132" s="200"/>
      <c r="O132" s="84">
        <v>1</v>
      </c>
      <c r="P132" s="84">
        <v>0</v>
      </c>
      <c r="Q132" s="84">
        <v>7</v>
      </c>
      <c r="R132" s="201"/>
      <c r="S132" s="202">
        <f t="shared" ref="S132" si="40">S134</f>
        <v>4.2</v>
      </c>
      <c r="T132" s="203">
        <f t="shared" si="38"/>
        <v>0</v>
      </c>
    </row>
    <row r="133" spans="1:20" s="104" customFormat="1" ht="22.5" customHeight="1" x14ac:dyDescent="0.25">
      <c r="A133" s="91"/>
      <c r="B133" s="91"/>
      <c r="C133" s="241"/>
      <c r="D133" s="242"/>
      <c r="E133" s="91"/>
      <c r="F133" s="252"/>
      <c r="G133" s="254"/>
      <c r="H133" s="250"/>
      <c r="J133" s="252"/>
      <c r="K133" s="254"/>
      <c r="L133" s="250"/>
      <c r="N133" s="200"/>
      <c r="O133" s="84">
        <v>4</v>
      </c>
      <c r="P133" s="84">
        <v>8</v>
      </c>
      <c r="Q133" s="84">
        <v>0</v>
      </c>
      <c r="R133" s="201"/>
      <c r="S133" s="202">
        <f t="shared" ref="S133" si="41">S134</f>
        <v>4.2</v>
      </c>
      <c r="T133" s="203">
        <f t="shared" si="38"/>
        <v>0</v>
      </c>
    </row>
    <row r="134" spans="1:20" s="104" customFormat="1" ht="22.5" customHeight="1" x14ac:dyDescent="0.25">
      <c r="A134" s="91"/>
      <c r="B134" s="91"/>
      <c r="C134" s="241"/>
      <c r="D134" s="231"/>
      <c r="E134" s="91"/>
      <c r="F134" s="204"/>
      <c r="G134" s="205"/>
      <c r="H134" s="206"/>
      <c r="J134" s="204"/>
      <c r="K134" s="205"/>
      <c r="L134" s="206"/>
      <c r="N134" s="207"/>
      <c r="O134" s="208"/>
      <c r="P134" s="208"/>
      <c r="Q134" s="208"/>
      <c r="R134" s="208"/>
      <c r="S134" s="124">
        <v>4.2</v>
      </c>
      <c r="T134" s="206">
        <f t="shared" si="38"/>
        <v>0</v>
      </c>
    </row>
    <row r="135" spans="1:20" customFormat="1" ht="11.25" customHeight="1" x14ac:dyDescent="0.25"/>
    <row r="136" spans="1:20" customFormat="1" ht="11.25" customHeight="1" x14ac:dyDescent="0.25"/>
    <row r="137" spans="1:20" ht="11.25" customHeight="1" x14ac:dyDescent="0.25">
      <c r="F137" s="104"/>
      <c r="G137" s="104"/>
      <c r="H137" s="104"/>
      <c r="I137" s="104"/>
      <c r="J137" s="104"/>
      <c r="K137" s="104"/>
      <c r="L137" s="104"/>
      <c r="M137" s="104"/>
      <c r="N137" s="104"/>
      <c r="O137" s="104"/>
      <c r="P137" s="104"/>
      <c r="Q137" s="104"/>
      <c r="R137" s="104"/>
      <c r="S137" s="104"/>
      <c r="T137" s="104"/>
    </row>
    <row r="138" spans="1:20" ht="22.5" customHeight="1" x14ac:dyDescent="0.25">
      <c r="B138" s="228"/>
      <c r="C138" s="232"/>
      <c r="D138" s="233"/>
      <c r="F138" s="209"/>
      <c r="G138" s="104"/>
      <c r="H138" s="104"/>
      <c r="I138" s="104"/>
      <c r="J138" s="104"/>
      <c r="K138" s="104"/>
      <c r="L138" s="104"/>
      <c r="M138" s="104"/>
      <c r="N138" s="104"/>
      <c r="O138" s="104"/>
      <c r="P138" s="104"/>
      <c r="Q138" s="104"/>
      <c r="R138" s="104"/>
      <c r="S138" s="104"/>
      <c r="T138" s="104"/>
    </row>
    <row r="139" spans="1:20" s="104" customFormat="1" ht="11.25" customHeight="1" x14ac:dyDescent="0.25">
      <c r="A139" s="91"/>
      <c r="B139" s="91"/>
      <c r="C139" s="91"/>
      <c r="D139" s="91"/>
      <c r="E139" s="91"/>
    </row>
    <row r="140" spans="1:20" ht="11.25" customHeight="1" x14ac:dyDescent="0.25">
      <c r="F140" s="104"/>
      <c r="G140" s="104"/>
      <c r="H140" s="104"/>
      <c r="I140" s="104"/>
      <c r="J140" s="104"/>
      <c r="K140" s="104"/>
      <c r="L140" s="104"/>
      <c r="M140" s="104"/>
      <c r="N140" s="104"/>
      <c r="O140" s="104"/>
      <c r="P140" s="104"/>
      <c r="Q140" s="104"/>
      <c r="R140" s="104"/>
      <c r="S140" s="104"/>
      <c r="T140" s="104"/>
    </row>
    <row r="141" spans="1:20" ht="22.5" customHeight="1" x14ac:dyDescent="0.25">
      <c r="C141" s="230"/>
      <c r="D141" s="234"/>
      <c r="F141" s="210"/>
      <c r="G141" s="211"/>
      <c r="H141" s="212"/>
      <c r="I141" s="104"/>
      <c r="J141" s="104"/>
      <c r="K141" s="104"/>
      <c r="L141" s="104"/>
      <c r="M141" s="104"/>
      <c r="N141" s="104"/>
      <c r="O141" s="104"/>
      <c r="P141" s="104"/>
      <c r="Q141" s="104"/>
      <c r="R141" s="104"/>
      <c r="S141" s="104"/>
      <c r="T141" s="104"/>
    </row>
    <row r="142" spans="1:20" ht="11.25" customHeight="1" x14ac:dyDescent="0.25">
      <c r="F142" s="104"/>
      <c r="G142" s="104"/>
      <c r="H142" s="104"/>
      <c r="I142" s="104"/>
      <c r="J142" s="104"/>
      <c r="K142" s="104"/>
      <c r="L142" s="104"/>
      <c r="M142" s="104"/>
      <c r="N142" s="104"/>
      <c r="O142" s="104"/>
      <c r="P142" s="104"/>
      <c r="Q142" s="104"/>
      <c r="R142" s="104"/>
      <c r="S142" s="104"/>
      <c r="T142" s="104"/>
    </row>
    <row r="143" spans="1:20" ht="11.25" customHeight="1" x14ac:dyDescent="0.25">
      <c r="F143" s="104"/>
      <c r="G143" s="104"/>
      <c r="H143" s="104"/>
      <c r="I143" s="104"/>
      <c r="J143" s="104"/>
      <c r="K143" s="104"/>
      <c r="L143" s="104"/>
      <c r="M143" s="104"/>
      <c r="N143" s="104"/>
      <c r="O143" s="104"/>
      <c r="P143" s="104"/>
      <c r="Q143" s="104"/>
      <c r="R143" s="104"/>
      <c r="S143" s="104"/>
      <c r="T143" s="104"/>
    </row>
    <row r="144" spans="1:20" ht="22.5" customHeight="1" x14ac:dyDescent="0.25">
      <c r="C144" s="230"/>
      <c r="D144" s="234"/>
      <c r="F144" s="213"/>
      <c r="G144" s="214"/>
      <c r="H144" s="215"/>
      <c r="I144" s="104"/>
      <c r="J144" s="104"/>
      <c r="K144" s="104"/>
      <c r="L144" s="104"/>
      <c r="M144" s="104"/>
      <c r="N144" s="104"/>
      <c r="O144" s="104"/>
      <c r="P144" s="104"/>
      <c r="Q144" s="104"/>
      <c r="R144" s="104"/>
      <c r="S144" s="104"/>
      <c r="T144" s="104"/>
    </row>
    <row r="145" spans="1:20" ht="11.25" customHeight="1" x14ac:dyDescent="0.25">
      <c r="F145" s="104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  <c r="Q145" s="104"/>
      <c r="R145" s="104"/>
      <c r="S145" s="104"/>
      <c r="T145" s="104"/>
    </row>
    <row r="146" spans="1:20" ht="11.25" customHeight="1" x14ac:dyDescent="0.25">
      <c r="F146" s="104"/>
      <c r="G146" s="104"/>
      <c r="H146" s="104"/>
      <c r="I146" s="104"/>
      <c r="J146" s="104"/>
      <c r="K146" s="104"/>
      <c r="L146" s="104"/>
      <c r="M146" s="104"/>
      <c r="N146" s="104"/>
      <c r="O146" s="104"/>
      <c r="P146" s="104"/>
      <c r="Q146" s="104"/>
      <c r="R146" s="104"/>
      <c r="S146" s="104"/>
      <c r="T146" s="104"/>
    </row>
    <row r="147" spans="1:20" ht="11.25" customHeight="1" x14ac:dyDescent="0.25">
      <c r="F147" s="104"/>
      <c r="G147" s="104"/>
      <c r="H147" s="104"/>
      <c r="I147" s="104"/>
      <c r="J147" s="104"/>
      <c r="K147" s="104"/>
      <c r="L147" s="104"/>
      <c r="M147" s="104"/>
      <c r="N147" s="104"/>
      <c r="O147" s="104"/>
      <c r="P147" s="104"/>
      <c r="Q147" s="104"/>
      <c r="R147" s="104" t="s">
        <v>5</v>
      </c>
      <c r="S147" s="104"/>
      <c r="T147" s="104"/>
    </row>
    <row r="148" spans="1:20" ht="22.5" customHeight="1" x14ac:dyDescent="0.25">
      <c r="B148" s="228"/>
      <c r="C148" s="232"/>
      <c r="D148" s="233"/>
      <c r="F148" s="209"/>
      <c r="G148" s="104"/>
      <c r="H148" s="104"/>
      <c r="I148" s="104"/>
      <c r="J148" s="104"/>
      <c r="K148" s="104"/>
      <c r="L148" s="104"/>
      <c r="M148" s="104"/>
      <c r="N148" s="104"/>
      <c r="O148" s="104"/>
      <c r="P148" s="104"/>
      <c r="Q148" s="104"/>
      <c r="R148" s="216">
        <f t="shared" ref="R148" si="42">SUM(R92,R99,R106,R113,R120,R127,R134)</f>
        <v>0</v>
      </c>
      <c r="S148" s="104"/>
      <c r="T148" s="104"/>
    </row>
    <row r="149" spans="1:20" s="104" customFormat="1" ht="11.25" customHeight="1" x14ac:dyDescent="0.25">
      <c r="A149" s="91"/>
      <c r="B149" s="91"/>
      <c r="C149" s="91"/>
      <c r="D149" s="91"/>
      <c r="E149" s="91"/>
    </row>
    <row r="150" spans="1:20" ht="11.25" customHeight="1" x14ac:dyDescent="0.25">
      <c r="F150" s="104"/>
      <c r="G150" s="104"/>
      <c r="H150" s="104"/>
      <c r="I150" s="104"/>
      <c r="J150" s="104"/>
      <c r="K150" s="104"/>
      <c r="L150" s="104"/>
      <c r="M150" s="104"/>
      <c r="N150" s="104"/>
      <c r="O150" s="104"/>
      <c r="P150" s="104"/>
      <c r="Q150" s="104"/>
      <c r="R150" s="104"/>
      <c r="S150" s="104"/>
      <c r="T150" s="104"/>
    </row>
    <row r="151" spans="1:20" ht="11.25" customHeight="1" x14ac:dyDescent="0.25">
      <c r="F151" s="104"/>
      <c r="G151" s="104"/>
      <c r="H151" s="104"/>
      <c r="I151" s="104"/>
      <c r="J151" s="104"/>
      <c r="K151" s="104"/>
      <c r="L151" s="104"/>
      <c r="M151" s="104"/>
      <c r="N151" s="104"/>
      <c r="O151" s="104"/>
      <c r="P151" s="104"/>
      <c r="Q151" s="104"/>
      <c r="R151" s="104"/>
      <c r="S151" s="104"/>
      <c r="T151" s="104"/>
    </row>
    <row r="152" spans="1:20" ht="22.5" customHeight="1" x14ac:dyDescent="0.25">
      <c r="C152" s="241"/>
      <c r="D152" s="242"/>
      <c r="F152" s="243"/>
      <c r="G152" s="245"/>
      <c r="H152" s="247"/>
      <c r="I152" s="104"/>
      <c r="J152" s="243"/>
      <c r="K152" s="245"/>
      <c r="L152" s="247"/>
      <c r="M152" s="104"/>
      <c r="N152" s="217"/>
      <c r="O152" s="218"/>
      <c r="P152" s="218"/>
      <c r="Q152" s="218"/>
      <c r="R152" s="219"/>
      <c r="S152" s="220">
        <f t="shared" ref="S152" si="43">S154</f>
        <v>5.7</v>
      </c>
      <c r="T152" s="221">
        <f t="shared" ref="T152:T154" si="44">R152*S152</f>
        <v>0</v>
      </c>
    </row>
    <row r="153" spans="1:20" ht="22.5" customHeight="1" x14ac:dyDescent="0.25">
      <c r="C153" s="241"/>
      <c r="D153" s="242"/>
      <c r="F153" s="244"/>
      <c r="G153" s="246"/>
      <c r="H153" s="248"/>
      <c r="I153" s="104"/>
      <c r="J153" s="244"/>
      <c r="K153" s="246"/>
      <c r="L153" s="248"/>
      <c r="M153" s="104"/>
      <c r="N153" s="217"/>
      <c r="O153" s="218"/>
      <c r="P153" s="218"/>
      <c r="Q153" s="218"/>
      <c r="R153" s="219"/>
      <c r="S153" s="220">
        <f t="shared" ref="S153" si="45">S154</f>
        <v>5.7</v>
      </c>
      <c r="T153" s="221">
        <f t="shared" si="44"/>
        <v>0</v>
      </c>
    </row>
    <row r="154" spans="1:20" ht="22.5" customHeight="1" x14ac:dyDescent="0.25">
      <c r="C154" s="241"/>
      <c r="D154" s="234"/>
      <c r="F154" s="222"/>
      <c r="G154" s="223"/>
      <c r="H154" s="224"/>
      <c r="I154" s="104"/>
      <c r="J154" s="222"/>
      <c r="K154" s="223"/>
      <c r="L154" s="224"/>
      <c r="M154" s="104"/>
      <c r="N154" s="225"/>
      <c r="O154" s="222"/>
      <c r="P154" s="222"/>
      <c r="Q154" s="222"/>
      <c r="R154" s="222"/>
      <c r="S154" s="226">
        <v>5.7</v>
      </c>
      <c r="T154" s="224">
        <f t="shared" si="44"/>
        <v>0</v>
      </c>
    </row>
    <row r="155" spans="1:20" customFormat="1" ht="11.25" customHeight="1" x14ac:dyDescent="0.25"/>
    <row r="156" spans="1:20" customFormat="1" ht="11.25" customHeight="1" x14ac:dyDescent="0.25"/>
    <row r="157" spans="1:20" ht="22.5" customHeight="1" x14ac:dyDescent="0.25">
      <c r="G157" s="104"/>
      <c r="H157" s="104"/>
      <c r="I157" s="104"/>
      <c r="J157" s="104"/>
      <c r="K157" s="104"/>
      <c r="L157" s="104"/>
      <c r="M157" s="104"/>
      <c r="N157" s="104"/>
      <c r="O157" s="104"/>
      <c r="P157" s="104"/>
      <c r="Q157" s="104"/>
      <c r="R157" s="104"/>
      <c r="S157" s="104"/>
      <c r="T157" s="104"/>
    </row>
    <row r="158" spans="1:20" ht="11.25" customHeight="1" x14ac:dyDescent="0.25">
      <c r="F158" s="104"/>
      <c r="G158" s="104"/>
      <c r="H158" s="104"/>
      <c r="I158" s="104"/>
      <c r="J158" s="104"/>
      <c r="K158" s="104"/>
      <c r="L158" s="104"/>
      <c r="M158" s="104"/>
      <c r="N158" s="104"/>
      <c r="O158" s="104"/>
      <c r="P158" s="104"/>
      <c r="Q158" s="104"/>
      <c r="R158" s="104" t="s">
        <v>5</v>
      </c>
      <c r="S158" s="104"/>
      <c r="T158" s="104"/>
    </row>
    <row r="159" spans="1:20" ht="22.5" customHeight="1" x14ac:dyDescent="0.25">
      <c r="C159" s="228"/>
      <c r="D159" s="233"/>
      <c r="G159" s="104"/>
      <c r="H159" s="104"/>
      <c r="I159" s="104"/>
      <c r="J159" s="104"/>
      <c r="K159" s="104"/>
      <c r="L159" s="104"/>
      <c r="M159" s="104"/>
      <c r="N159" s="104"/>
      <c r="O159" s="104"/>
      <c r="P159" s="104"/>
      <c r="Q159" s="104"/>
      <c r="R159" s="216">
        <f t="shared" ref="R159" si="46">SUM(R148,R154)</f>
        <v>0</v>
      </c>
      <c r="S159" s="104"/>
      <c r="T159" s="104"/>
    </row>
    <row r="160" spans="1:20" ht="11.25" customHeight="1" x14ac:dyDescent="0.25">
      <c r="F160" s="104"/>
      <c r="G160" s="104"/>
      <c r="H160" s="104"/>
      <c r="I160" s="104"/>
      <c r="J160" s="104"/>
      <c r="K160" s="104"/>
      <c r="L160" s="104"/>
      <c r="M160" s="104"/>
      <c r="N160" s="104"/>
      <c r="O160" s="104"/>
      <c r="P160" s="104"/>
      <c r="Q160" s="104"/>
      <c r="R160" s="104"/>
      <c r="S160" s="104"/>
      <c r="T160" s="104"/>
    </row>
    <row r="161" spans="1:20" ht="11.25" customHeight="1" thickBot="1" x14ac:dyDescent="0.3">
      <c r="F161" s="227"/>
      <c r="G161" s="227"/>
      <c r="H161" s="227"/>
      <c r="I161" s="227"/>
      <c r="J161" s="227"/>
      <c r="K161" s="227"/>
      <c r="L161" s="227"/>
      <c r="M161" s="227"/>
      <c r="N161" s="227"/>
      <c r="O161" s="227"/>
      <c r="P161" s="227"/>
      <c r="Q161" s="227"/>
      <c r="R161" s="227"/>
      <c r="S161" s="227"/>
      <c r="T161" s="227"/>
    </row>
    <row r="162" spans="1:20" ht="11.25" customHeight="1" thickTop="1" x14ac:dyDescent="0.25">
      <c r="F162" s="105"/>
      <c r="G162" s="105"/>
      <c r="H162" s="105"/>
      <c r="I162" s="105"/>
      <c r="J162" s="105"/>
      <c r="K162" s="105"/>
      <c r="L162" s="105"/>
      <c r="M162" s="105"/>
      <c r="N162" s="105"/>
      <c r="O162" s="105"/>
      <c r="P162" s="105"/>
      <c r="Q162" s="105"/>
      <c r="R162" s="105"/>
      <c r="S162" s="105"/>
      <c r="T162" s="105"/>
    </row>
    <row r="163" spans="1:20" ht="37.5" customHeight="1" x14ac:dyDescent="0.25">
      <c r="C163" s="333">
        <f>+EDATE(C84,1)</f>
        <v>43435</v>
      </c>
      <c r="D163" s="333"/>
      <c r="F163" s="334" t="s">
        <v>1</v>
      </c>
      <c r="G163" s="335"/>
      <c r="H163" s="335"/>
      <c r="I163" s="335"/>
      <c r="J163" s="335"/>
      <c r="K163" s="335"/>
      <c r="L163" s="335"/>
      <c r="M163" s="335"/>
      <c r="N163" s="335"/>
      <c r="O163" s="335"/>
      <c r="P163" s="335"/>
      <c r="Q163" s="335"/>
      <c r="R163" s="335"/>
      <c r="S163" s="335"/>
      <c r="T163" s="335"/>
    </row>
    <row r="164" spans="1:20" ht="11.25" customHeight="1" x14ac:dyDescent="0.25">
      <c r="F164" s="104"/>
      <c r="G164" s="104"/>
      <c r="H164" s="104"/>
      <c r="I164" s="104"/>
      <c r="J164" s="104"/>
      <c r="K164" s="104"/>
      <c r="L164" s="104"/>
      <c r="M164" s="104"/>
      <c r="N164" s="104"/>
      <c r="O164" s="104"/>
      <c r="P164" s="104"/>
      <c r="Q164" s="104"/>
      <c r="R164" s="104"/>
      <c r="S164" s="104"/>
      <c r="T164" s="104"/>
    </row>
    <row r="165" spans="1:20" ht="37.5" customHeight="1" x14ac:dyDescent="0.25">
      <c r="C165" s="230"/>
      <c r="D165" s="230"/>
      <c r="F165" s="107"/>
      <c r="G165" s="108"/>
      <c r="H165" s="109"/>
      <c r="I165" s="104"/>
      <c r="J165" s="110"/>
      <c r="K165" s="108"/>
      <c r="L165" s="109"/>
      <c r="M165" s="104"/>
      <c r="N165" s="110" t="s">
        <v>2</v>
      </c>
      <c r="O165" s="110" t="s">
        <v>8</v>
      </c>
      <c r="P165" s="110" t="s">
        <v>9</v>
      </c>
      <c r="Q165" s="110" t="s">
        <v>6</v>
      </c>
      <c r="R165" s="110" t="s">
        <v>10</v>
      </c>
      <c r="S165" s="108" t="s">
        <v>0</v>
      </c>
      <c r="T165" s="106" t="s">
        <v>3</v>
      </c>
    </row>
    <row r="166" spans="1:20" ht="11.25" customHeight="1" x14ac:dyDescent="0.25">
      <c r="F166" s="104"/>
      <c r="G166" s="104"/>
      <c r="H166" s="104"/>
      <c r="I166" s="104"/>
      <c r="J166" s="104"/>
      <c r="K166" s="104"/>
      <c r="L166" s="104"/>
      <c r="M166" s="104"/>
      <c r="N166" s="104"/>
      <c r="O166" s="104"/>
      <c r="P166" s="104"/>
      <c r="Q166" s="104"/>
      <c r="R166" s="104"/>
      <c r="S166" s="104"/>
      <c r="T166" s="104"/>
    </row>
    <row r="167" spans="1:20" s="104" customFormat="1" ht="22.5" customHeight="1" x14ac:dyDescent="0.25">
      <c r="A167" s="91"/>
      <c r="B167" s="91"/>
      <c r="C167" s="241"/>
      <c r="D167" s="242"/>
      <c r="E167" s="91"/>
      <c r="F167" s="329"/>
      <c r="G167" s="331"/>
      <c r="H167" s="327"/>
      <c r="J167" s="329"/>
      <c r="K167" s="331"/>
      <c r="L167" s="327"/>
      <c r="N167" s="111" t="s">
        <v>6</v>
      </c>
      <c r="O167" s="112"/>
      <c r="P167" s="112"/>
      <c r="Q167" s="112"/>
      <c r="R167" s="112"/>
      <c r="S167" s="113">
        <f t="shared" ref="S167" si="47">S171</f>
        <v>3</v>
      </c>
      <c r="T167" s="114">
        <f t="shared" ref="T167:T171" si="48">R167*S167</f>
        <v>0</v>
      </c>
    </row>
    <row r="168" spans="1:20" s="104" customFormat="1" ht="22.5" customHeight="1" x14ac:dyDescent="0.25">
      <c r="A168" s="91"/>
      <c r="B168" s="91"/>
      <c r="C168" s="241"/>
      <c r="D168" s="242"/>
      <c r="E168" s="91"/>
      <c r="F168" s="330"/>
      <c r="G168" s="332"/>
      <c r="H168" s="328"/>
      <c r="J168" s="330"/>
      <c r="K168" s="332"/>
      <c r="L168" s="328"/>
      <c r="N168" s="111" t="s">
        <v>7</v>
      </c>
      <c r="O168" s="112"/>
      <c r="P168" s="112"/>
      <c r="Q168" s="112"/>
      <c r="R168" s="112"/>
      <c r="S168" s="113">
        <f t="shared" ref="S168" si="49">S171</f>
        <v>3</v>
      </c>
      <c r="T168" s="114">
        <f t="shared" si="48"/>
        <v>0</v>
      </c>
    </row>
    <row r="169" spans="1:20" s="104" customFormat="1" ht="22.5" customHeight="1" x14ac:dyDescent="0.25">
      <c r="A169" s="91"/>
      <c r="B169" s="91"/>
      <c r="C169" s="241"/>
      <c r="D169" s="242"/>
      <c r="E169" s="91"/>
      <c r="F169" s="321"/>
      <c r="G169" s="323"/>
      <c r="H169" s="325"/>
      <c r="J169" s="321"/>
      <c r="K169" s="323"/>
      <c r="L169" s="325"/>
      <c r="N169" s="115" t="s">
        <v>6</v>
      </c>
      <c r="O169" s="33"/>
      <c r="P169" s="33"/>
      <c r="Q169" s="33"/>
      <c r="R169" s="33"/>
      <c r="S169" s="116">
        <f t="shared" ref="S169" si="50">S171</f>
        <v>3</v>
      </c>
      <c r="T169" s="117">
        <f t="shared" si="48"/>
        <v>0</v>
      </c>
    </row>
    <row r="170" spans="1:20" s="104" customFormat="1" ht="22.5" customHeight="1" x14ac:dyDescent="0.25">
      <c r="A170" s="91"/>
      <c r="B170" s="91"/>
      <c r="C170" s="241"/>
      <c r="D170" s="242"/>
      <c r="E170" s="91"/>
      <c r="F170" s="322"/>
      <c r="G170" s="324"/>
      <c r="H170" s="326"/>
      <c r="J170" s="322"/>
      <c r="K170" s="324"/>
      <c r="L170" s="326"/>
      <c r="N170" s="115" t="s">
        <v>7</v>
      </c>
      <c r="O170" s="33"/>
      <c r="P170" s="33"/>
      <c r="Q170" s="33"/>
      <c r="R170" s="118"/>
      <c r="S170" s="116">
        <f t="shared" ref="S170" si="51">S171</f>
        <v>3</v>
      </c>
      <c r="T170" s="117">
        <f t="shared" si="48"/>
        <v>0</v>
      </c>
    </row>
    <row r="171" spans="1:20" s="104" customFormat="1" ht="22.5" customHeight="1" x14ac:dyDescent="0.25">
      <c r="A171" s="91"/>
      <c r="B171" s="91"/>
      <c r="C171" s="241"/>
      <c r="D171" s="231"/>
      <c r="E171" s="91"/>
      <c r="F171" s="119"/>
      <c r="G171" s="120"/>
      <c r="H171" s="121"/>
      <c r="J171" s="119"/>
      <c r="K171" s="120"/>
      <c r="L171" s="121"/>
      <c r="N171" s="122" t="s">
        <v>4</v>
      </c>
      <c r="O171" s="123"/>
      <c r="P171" s="123"/>
      <c r="Q171" s="123"/>
      <c r="R171" s="123"/>
      <c r="S171" s="124">
        <v>3</v>
      </c>
      <c r="T171" s="121">
        <f t="shared" si="48"/>
        <v>0</v>
      </c>
    </row>
    <row r="172" spans="1:20" customFormat="1" ht="11.25" customHeight="1" x14ac:dyDescent="0.25"/>
    <row r="173" spans="1:20" customFormat="1" ht="11.25" customHeight="1" x14ac:dyDescent="0.25"/>
    <row r="174" spans="1:20" s="104" customFormat="1" ht="22.5" customHeight="1" x14ac:dyDescent="0.25">
      <c r="A174" s="91"/>
      <c r="B174" s="91"/>
      <c r="C174" s="241"/>
      <c r="D174" s="242"/>
      <c r="E174" s="91"/>
      <c r="F174" s="319"/>
      <c r="G174" s="315"/>
      <c r="H174" s="317"/>
      <c r="J174" s="319"/>
      <c r="K174" s="315"/>
      <c r="L174" s="317"/>
      <c r="N174" s="125"/>
      <c r="O174" s="126"/>
      <c r="P174" s="126"/>
      <c r="Q174" s="126"/>
      <c r="R174" s="127"/>
      <c r="S174" s="128">
        <f t="shared" ref="S174" si="52">S178</f>
        <v>3.8</v>
      </c>
      <c r="T174" s="129">
        <f t="shared" ref="T174:T178" si="53">R174*S174</f>
        <v>0</v>
      </c>
    </row>
    <row r="175" spans="1:20" s="104" customFormat="1" ht="22.5" customHeight="1" x14ac:dyDescent="0.25">
      <c r="A175" s="91"/>
      <c r="B175" s="91"/>
      <c r="C175" s="241"/>
      <c r="D175" s="242"/>
      <c r="E175" s="91"/>
      <c r="F175" s="320"/>
      <c r="G175" s="316"/>
      <c r="H175" s="318"/>
      <c r="J175" s="320"/>
      <c r="K175" s="316"/>
      <c r="L175" s="318"/>
      <c r="N175" s="125"/>
      <c r="O175" s="126"/>
      <c r="P175" s="126"/>
      <c r="Q175" s="126"/>
      <c r="R175" s="127"/>
      <c r="S175" s="128">
        <f t="shared" ref="S175" si="54">S178</f>
        <v>3.8</v>
      </c>
      <c r="T175" s="129">
        <f t="shared" si="53"/>
        <v>0</v>
      </c>
    </row>
    <row r="176" spans="1:20" s="104" customFormat="1" ht="22.5" customHeight="1" x14ac:dyDescent="0.25">
      <c r="A176" s="91"/>
      <c r="B176" s="91"/>
      <c r="C176" s="241"/>
      <c r="D176" s="242"/>
      <c r="E176" s="91"/>
      <c r="F176" s="311"/>
      <c r="G176" s="313"/>
      <c r="H176" s="309"/>
      <c r="J176" s="311"/>
      <c r="K176" s="313"/>
      <c r="L176" s="309"/>
      <c r="N176" s="130"/>
      <c r="O176" s="59"/>
      <c r="P176" s="59"/>
      <c r="Q176" s="59"/>
      <c r="R176" s="131"/>
      <c r="S176" s="132">
        <f t="shared" ref="S176" si="55">S178</f>
        <v>3.8</v>
      </c>
      <c r="T176" s="133">
        <f t="shared" si="53"/>
        <v>0</v>
      </c>
    </row>
    <row r="177" spans="1:20" s="104" customFormat="1" ht="22.5" customHeight="1" x14ac:dyDescent="0.25">
      <c r="A177" s="91"/>
      <c r="B177" s="91"/>
      <c r="C177" s="241"/>
      <c r="D177" s="242"/>
      <c r="E177" s="91"/>
      <c r="F177" s="312"/>
      <c r="G177" s="314"/>
      <c r="H177" s="310"/>
      <c r="J177" s="312"/>
      <c r="K177" s="314"/>
      <c r="L177" s="310"/>
      <c r="N177" s="130"/>
      <c r="O177" s="59"/>
      <c r="P177" s="59"/>
      <c r="Q177" s="59"/>
      <c r="R177" s="131"/>
      <c r="S177" s="132">
        <f t="shared" ref="S177" si="56">S178</f>
        <v>3.8</v>
      </c>
      <c r="T177" s="133">
        <f t="shared" si="53"/>
        <v>0</v>
      </c>
    </row>
    <row r="178" spans="1:20" s="104" customFormat="1" ht="22.5" customHeight="1" x14ac:dyDescent="0.25">
      <c r="A178" s="91"/>
      <c r="B178" s="91"/>
      <c r="C178" s="241"/>
      <c r="D178" s="231"/>
      <c r="E178" s="91"/>
      <c r="F178" s="134"/>
      <c r="G178" s="135"/>
      <c r="H178" s="136"/>
      <c r="J178" s="134"/>
      <c r="K178" s="135"/>
      <c r="L178" s="136"/>
      <c r="N178" s="137"/>
      <c r="O178" s="138"/>
      <c r="P178" s="138"/>
      <c r="Q178" s="138"/>
      <c r="R178" s="138"/>
      <c r="S178" s="124">
        <v>3.8</v>
      </c>
      <c r="T178" s="136">
        <f t="shared" si="53"/>
        <v>0</v>
      </c>
    </row>
    <row r="179" spans="1:20" customFormat="1" ht="11.25" customHeight="1" x14ac:dyDescent="0.25"/>
    <row r="180" spans="1:20" customFormat="1" ht="11.25" customHeight="1" x14ac:dyDescent="0.25"/>
    <row r="181" spans="1:20" s="104" customFormat="1" ht="22.5" customHeight="1" x14ac:dyDescent="0.25">
      <c r="A181" s="91"/>
      <c r="B181" s="91"/>
      <c r="C181" s="241"/>
      <c r="D181" s="242"/>
      <c r="E181" s="91"/>
      <c r="F181" s="307"/>
      <c r="G181" s="303"/>
      <c r="H181" s="305"/>
      <c r="J181" s="307"/>
      <c r="K181" s="303"/>
      <c r="L181" s="305"/>
      <c r="N181" s="139"/>
      <c r="O181" s="140"/>
      <c r="P181" s="140"/>
      <c r="Q181" s="140"/>
      <c r="R181" s="141"/>
      <c r="S181" s="142">
        <f t="shared" ref="S181" si="57">S185</f>
        <v>3.5</v>
      </c>
      <c r="T181" s="143">
        <f t="shared" ref="T181:T185" si="58">R181*S181</f>
        <v>0</v>
      </c>
    </row>
    <row r="182" spans="1:20" s="104" customFormat="1" ht="22.5" customHeight="1" x14ac:dyDescent="0.25">
      <c r="A182" s="91"/>
      <c r="B182" s="91"/>
      <c r="C182" s="241"/>
      <c r="D182" s="242"/>
      <c r="E182" s="91"/>
      <c r="F182" s="308"/>
      <c r="G182" s="304"/>
      <c r="H182" s="306"/>
      <c r="J182" s="308"/>
      <c r="K182" s="304"/>
      <c r="L182" s="306"/>
      <c r="N182" s="139"/>
      <c r="O182" s="140"/>
      <c r="P182" s="140"/>
      <c r="Q182" s="140"/>
      <c r="R182" s="141"/>
      <c r="S182" s="142">
        <f t="shared" ref="S182" si="59">S185</f>
        <v>3.5</v>
      </c>
      <c r="T182" s="143">
        <f t="shared" si="58"/>
        <v>0</v>
      </c>
    </row>
    <row r="183" spans="1:20" s="104" customFormat="1" ht="22.5" customHeight="1" x14ac:dyDescent="0.25">
      <c r="A183" s="91"/>
      <c r="B183" s="91"/>
      <c r="C183" s="241"/>
      <c r="D183" s="242"/>
      <c r="E183" s="91"/>
      <c r="F183" s="299"/>
      <c r="G183" s="301"/>
      <c r="H183" s="297"/>
      <c r="J183" s="299"/>
      <c r="K183" s="301"/>
      <c r="L183" s="297"/>
      <c r="N183" s="144"/>
      <c r="O183" s="80"/>
      <c r="P183" s="80"/>
      <c r="Q183" s="80"/>
      <c r="R183" s="145"/>
      <c r="S183" s="146">
        <f t="shared" ref="S183" si="60">S185</f>
        <v>3.5</v>
      </c>
      <c r="T183" s="147">
        <f t="shared" si="58"/>
        <v>0</v>
      </c>
    </row>
    <row r="184" spans="1:20" s="104" customFormat="1" ht="22.5" customHeight="1" x14ac:dyDescent="0.25">
      <c r="A184" s="91"/>
      <c r="B184" s="91"/>
      <c r="C184" s="241"/>
      <c r="D184" s="242"/>
      <c r="E184" s="91"/>
      <c r="F184" s="300"/>
      <c r="G184" s="302"/>
      <c r="H184" s="298"/>
      <c r="J184" s="300"/>
      <c r="K184" s="302"/>
      <c r="L184" s="298"/>
      <c r="N184" s="144"/>
      <c r="O184" s="80"/>
      <c r="P184" s="80"/>
      <c r="Q184" s="80"/>
      <c r="R184" s="145"/>
      <c r="S184" s="146">
        <f t="shared" ref="S184" si="61">S185</f>
        <v>3.5</v>
      </c>
      <c r="T184" s="147">
        <f t="shared" si="58"/>
        <v>0</v>
      </c>
    </row>
    <row r="185" spans="1:20" s="104" customFormat="1" ht="22.5" customHeight="1" x14ac:dyDescent="0.25">
      <c r="A185" s="91"/>
      <c r="B185" s="91"/>
      <c r="C185" s="241"/>
      <c r="D185" s="231"/>
      <c r="E185" s="91"/>
      <c r="F185" s="148"/>
      <c r="G185" s="149"/>
      <c r="H185" s="150"/>
      <c r="J185" s="148"/>
      <c r="K185" s="149"/>
      <c r="L185" s="150"/>
      <c r="N185" s="151"/>
      <c r="O185" s="152"/>
      <c r="P185" s="152"/>
      <c r="Q185" s="152"/>
      <c r="R185" s="152"/>
      <c r="S185" s="124">
        <v>3.5</v>
      </c>
      <c r="T185" s="150">
        <f t="shared" si="58"/>
        <v>0</v>
      </c>
    </row>
    <row r="186" spans="1:20" customFormat="1" ht="11.25" customHeight="1" x14ac:dyDescent="0.25"/>
    <row r="187" spans="1:20" customFormat="1" ht="11.25" customHeight="1" x14ac:dyDescent="0.25"/>
    <row r="188" spans="1:20" s="104" customFormat="1" ht="22.5" customHeight="1" x14ac:dyDescent="0.25">
      <c r="A188" s="91"/>
      <c r="B188" s="91"/>
      <c r="C188" s="241"/>
      <c r="D188" s="242"/>
      <c r="E188" s="91"/>
      <c r="F188" s="295"/>
      <c r="G188" s="291"/>
      <c r="H188" s="293"/>
      <c r="J188" s="295"/>
      <c r="K188" s="291"/>
      <c r="L188" s="293"/>
      <c r="N188" s="153"/>
      <c r="O188" s="154"/>
      <c r="P188" s="154"/>
      <c r="Q188" s="154"/>
      <c r="R188" s="155"/>
      <c r="S188" s="156">
        <f t="shared" ref="S188" si="62">S192</f>
        <v>3.6</v>
      </c>
      <c r="T188" s="157">
        <f t="shared" ref="T188:T192" si="63">R188*S188</f>
        <v>0</v>
      </c>
    </row>
    <row r="189" spans="1:20" s="104" customFormat="1" ht="22.5" customHeight="1" x14ac:dyDescent="0.25">
      <c r="A189" s="91"/>
      <c r="B189" s="91"/>
      <c r="C189" s="241"/>
      <c r="D189" s="242"/>
      <c r="E189" s="91"/>
      <c r="F189" s="296"/>
      <c r="G189" s="292"/>
      <c r="H189" s="294"/>
      <c r="J189" s="296"/>
      <c r="K189" s="292"/>
      <c r="L189" s="294"/>
      <c r="N189" s="153"/>
      <c r="O189" s="154"/>
      <c r="P189" s="154"/>
      <c r="Q189" s="154"/>
      <c r="R189" s="155"/>
      <c r="S189" s="156">
        <f t="shared" ref="S189" si="64">S192</f>
        <v>3.6</v>
      </c>
      <c r="T189" s="157">
        <f t="shared" si="63"/>
        <v>0</v>
      </c>
    </row>
    <row r="190" spans="1:20" s="104" customFormat="1" ht="22.5" customHeight="1" x14ac:dyDescent="0.25">
      <c r="A190" s="91"/>
      <c r="B190" s="91"/>
      <c r="C190" s="241"/>
      <c r="D190" s="242"/>
      <c r="E190" s="91"/>
      <c r="F190" s="287"/>
      <c r="G190" s="289"/>
      <c r="H190" s="285"/>
      <c r="J190" s="287"/>
      <c r="K190" s="289"/>
      <c r="L190" s="285"/>
      <c r="N190" s="158"/>
      <c r="O190" s="98"/>
      <c r="P190" s="98"/>
      <c r="Q190" s="98"/>
      <c r="R190" s="159"/>
      <c r="S190" s="160">
        <f t="shared" ref="S190" si="65">S192</f>
        <v>3.6</v>
      </c>
      <c r="T190" s="161">
        <f t="shared" si="63"/>
        <v>0</v>
      </c>
    </row>
    <row r="191" spans="1:20" s="104" customFormat="1" ht="22.5" customHeight="1" x14ac:dyDescent="0.25">
      <c r="A191" s="91"/>
      <c r="B191" s="91"/>
      <c r="C191" s="241"/>
      <c r="D191" s="242"/>
      <c r="E191" s="91"/>
      <c r="F191" s="288"/>
      <c r="G191" s="290"/>
      <c r="H191" s="286"/>
      <c r="J191" s="288"/>
      <c r="K191" s="290"/>
      <c r="L191" s="286"/>
      <c r="N191" s="158"/>
      <c r="O191" s="98"/>
      <c r="P191" s="98"/>
      <c r="Q191" s="98"/>
      <c r="R191" s="159"/>
      <c r="S191" s="160">
        <f t="shared" ref="S191" si="66">S192</f>
        <v>3.6</v>
      </c>
      <c r="T191" s="161">
        <f t="shared" si="63"/>
        <v>0</v>
      </c>
    </row>
    <row r="192" spans="1:20" s="104" customFormat="1" ht="22.5" customHeight="1" x14ac:dyDescent="0.25">
      <c r="A192" s="91"/>
      <c r="B192" s="91"/>
      <c r="C192" s="241"/>
      <c r="D192" s="231"/>
      <c r="E192" s="91"/>
      <c r="F192" s="162"/>
      <c r="G192" s="163"/>
      <c r="H192" s="164"/>
      <c r="J192" s="162"/>
      <c r="K192" s="163"/>
      <c r="L192" s="164"/>
      <c r="N192" s="165"/>
      <c r="O192" s="166"/>
      <c r="P192" s="166"/>
      <c r="Q192" s="166"/>
      <c r="R192" s="166"/>
      <c r="S192" s="124">
        <v>3.6</v>
      </c>
      <c r="T192" s="164">
        <f t="shared" si="63"/>
        <v>0</v>
      </c>
    </row>
    <row r="193" spans="1:20" customFormat="1" ht="11.25" customHeight="1" x14ac:dyDescent="0.25"/>
    <row r="194" spans="1:20" customFormat="1" ht="11.25" customHeight="1" x14ac:dyDescent="0.25"/>
    <row r="195" spans="1:20" s="104" customFormat="1" ht="22.5" customHeight="1" x14ac:dyDescent="0.25">
      <c r="A195" s="91"/>
      <c r="B195" s="91"/>
      <c r="C195" s="241"/>
      <c r="D195" s="242"/>
      <c r="E195" s="91"/>
      <c r="F195" s="283"/>
      <c r="G195" s="279"/>
      <c r="H195" s="281"/>
      <c r="J195" s="283"/>
      <c r="K195" s="279"/>
      <c r="L195" s="281"/>
      <c r="N195" s="167"/>
      <c r="O195" s="168"/>
      <c r="P195" s="168"/>
      <c r="Q195" s="168"/>
      <c r="R195" s="169"/>
      <c r="S195" s="170">
        <f t="shared" ref="S195" si="67">S199</f>
        <v>3.7</v>
      </c>
      <c r="T195" s="171">
        <f t="shared" ref="T195:T199" si="68">R195*S195</f>
        <v>0</v>
      </c>
    </row>
    <row r="196" spans="1:20" s="104" customFormat="1" ht="22.5" customHeight="1" x14ac:dyDescent="0.25">
      <c r="A196" s="91"/>
      <c r="B196" s="91"/>
      <c r="C196" s="241"/>
      <c r="D196" s="242"/>
      <c r="E196" s="91"/>
      <c r="F196" s="284"/>
      <c r="G196" s="280"/>
      <c r="H196" s="282"/>
      <c r="J196" s="284"/>
      <c r="K196" s="280"/>
      <c r="L196" s="282"/>
      <c r="N196" s="167"/>
      <c r="O196" s="168"/>
      <c r="P196" s="168"/>
      <c r="Q196" s="168"/>
      <c r="R196" s="169"/>
      <c r="S196" s="170">
        <f t="shared" ref="S196" si="69">S199</f>
        <v>3.7</v>
      </c>
      <c r="T196" s="171">
        <f t="shared" si="68"/>
        <v>0</v>
      </c>
    </row>
    <row r="197" spans="1:20" s="104" customFormat="1" ht="22.5" customHeight="1" x14ac:dyDescent="0.25">
      <c r="A197" s="91"/>
      <c r="B197" s="91"/>
      <c r="C197" s="241"/>
      <c r="D197" s="242"/>
      <c r="E197" s="91"/>
      <c r="F197" s="275"/>
      <c r="G197" s="277"/>
      <c r="H197" s="273"/>
      <c r="J197" s="275"/>
      <c r="K197" s="277"/>
      <c r="L197" s="273"/>
      <c r="N197" s="172"/>
      <c r="O197" s="38"/>
      <c r="P197" s="38"/>
      <c r="Q197" s="38"/>
      <c r="R197" s="173"/>
      <c r="S197" s="174">
        <f t="shared" ref="S197" si="70">S199</f>
        <v>3.7</v>
      </c>
      <c r="T197" s="175">
        <f t="shared" si="68"/>
        <v>0</v>
      </c>
    </row>
    <row r="198" spans="1:20" s="104" customFormat="1" ht="22.5" customHeight="1" x14ac:dyDescent="0.25">
      <c r="A198" s="91"/>
      <c r="B198" s="91"/>
      <c r="C198" s="241"/>
      <c r="D198" s="242"/>
      <c r="E198" s="91"/>
      <c r="F198" s="276"/>
      <c r="G198" s="278"/>
      <c r="H198" s="274"/>
      <c r="J198" s="276"/>
      <c r="K198" s="278"/>
      <c r="L198" s="274"/>
      <c r="N198" s="172"/>
      <c r="O198" s="38"/>
      <c r="P198" s="38"/>
      <c r="Q198" s="38"/>
      <c r="R198" s="173"/>
      <c r="S198" s="174">
        <f t="shared" ref="S198" si="71">S199</f>
        <v>3.7</v>
      </c>
      <c r="T198" s="175">
        <f t="shared" si="68"/>
        <v>0</v>
      </c>
    </row>
    <row r="199" spans="1:20" s="104" customFormat="1" ht="22.5" customHeight="1" x14ac:dyDescent="0.25">
      <c r="A199" s="91"/>
      <c r="B199" s="91"/>
      <c r="C199" s="241"/>
      <c r="D199" s="231"/>
      <c r="E199" s="91"/>
      <c r="F199" s="176"/>
      <c r="G199" s="177"/>
      <c r="H199" s="178"/>
      <c r="J199" s="176"/>
      <c r="K199" s="177"/>
      <c r="L199" s="178"/>
      <c r="N199" s="179"/>
      <c r="O199" s="180"/>
      <c r="P199" s="180"/>
      <c r="Q199" s="180"/>
      <c r="R199" s="180"/>
      <c r="S199" s="124">
        <v>3.7</v>
      </c>
      <c r="T199" s="178">
        <f t="shared" si="68"/>
        <v>0</v>
      </c>
    </row>
    <row r="200" spans="1:20" customFormat="1" ht="11.25" customHeight="1" x14ac:dyDescent="0.25"/>
    <row r="201" spans="1:20" customFormat="1" ht="11.25" customHeight="1" x14ac:dyDescent="0.25"/>
    <row r="202" spans="1:20" s="104" customFormat="1" ht="22.5" customHeight="1" x14ac:dyDescent="0.25">
      <c r="A202" s="91"/>
      <c r="B202" s="91"/>
      <c r="C202" s="241"/>
      <c r="D202" s="242"/>
      <c r="E202" s="91"/>
      <c r="F202" s="271"/>
      <c r="G202" s="267"/>
      <c r="H202" s="269"/>
      <c r="J202" s="271"/>
      <c r="K202" s="267"/>
      <c r="L202" s="269"/>
      <c r="N202" s="181"/>
      <c r="O202" s="182"/>
      <c r="P202" s="182"/>
      <c r="Q202" s="182"/>
      <c r="R202" s="183"/>
      <c r="S202" s="184">
        <f t="shared" ref="S202" si="72">S206</f>
        <v>4.2</v>
      </c>
      <c r="T202" s="185">
        <f t="shared" ref="T202:T206" si="73">R202*S202</f>
        <v>0</v>
      </c>
    </row>
    <row r="203" spans="1:20" s="104" customFormat="1" ht="22.5" customHeight="1" x14ac:dyDescent="0.25">
      <c r="A203" s="91"/>
      <c r="B203" s="91"/>
      <c r="C203" s="241"/>
      <c r="D203" s="242"/>
      <c r="E203" s="91"/>
      <c r="F203" s="272"/>
      <c r="G203" s="268"/>
      <c r="H203" s="270"/>
      <c r="J203" s="272"/>
      <c r="K203" s="268"/>
      <c r="L203" s="270"/>
      <c r="N203" s="181"/>
      <c r="O203" s="182"/>
      <c r="P203" s="182"/>
      <c r="Q203" s="182"/>
      <c r="R203" s="183"/>
      <c r="S203" s="184">
        <f t="shared" ref="S203" si="74">S206</f>
        <v>4.2</v>
      </c>
      <c r="T203" s="185">
        <f t="shared" si="73"/>
        <v>0</v>
      </c>
    </row>
    <row r="204" spans="1:20" s="104" customFormat="1" ht="22.5" customHeight="1" x14ac:dyDescent="0.25">
      <c r="A204" s="91"/>
      <c r="B204" s="91"/>
      <c r="C204" s="241"/>
      <c r="D204" s="242"/>
      <c r="E204" s="91"/>
      <c r="F204" s="263"/>
      <c r="G204" s="265"/>
      <c r="H204" s="261"/>
      <c r="J204" s="263"/>
      <c r="K204" s="265"/>
      <c r="L204" s="261"/>
      <c r="N204" s="186"/>
      <c r="O204" s="63"/>
      <c r="P204" s="63"/>
      <c r="Q204" s="63"/>
      <c r="R204" s="187"/>
      <c r="S204" s="188">
        <f t="shared" ref="S204" si="75">S206</f>
        <v>4.2</v>
      </c>
      <c r="T204" s="189">
        <f t="shared" si="73"/>
        <v>0</v>
      </c>
    </row>
    <row r="205" spans="1:20" s="104" customFormat="1" ht="22.5" customHeight="1" x14ac:dyDescent="0.25">
      <c r="A205" s="91"/>
      <c r="B205" s="91"/>
      <c r="C205" s="241"/>
      <c r="D205" s="242"/>
      <c r="E205" s="91"/>
      <c r="F205" s="264"/>
      <c r="G205" s="266"/>
      <c r="H205" s="262"/>
      <c r="J205" s="264"/>
      <c r="K205" s="266"/>
      <c r="L205" s="262"/>
      <c r="N205" s="186"/>
      <c r="O205" s="63"/>
      <c r="P205" s="63"/>
      <c r="Q205" s="63"/>
      <c r="R205" s="187"/>
      <c r="S205" s="188">
        <f t="shared" ref="S205" si="76">S206</f>
        <v>4.2</v>
      </c>
      <c r="T205" s="189">
        <f t="shared" si="73"/>
        <v>0</v>
      </c>
    </row>
    <row r="206" spans="1:20" s="104" customFormat="1" ht="22.5" customHeight="1" x14ac:dyDescent="0.25">
      <c r="A206" s="91"/>
      <c r="B206" s="91"/>
      <c r="C206" s="241"/>
      <c r="D206" s="231"/>
      <c r="E206" s="91"/>
      <c r="F206" s="190"/>
      <c r="G206" s="191"/>
      <c r="H206" s="192"/>
      <c r="J206" s="190"/>
      <c r="K206" s="191"/>
      <c r="L206" s="192"/>
      <c r="N206" s="193"/>
      <c r="O206" s="194"/>
      <c r="P206" s="194"/>
      <c r="Q206" s="194"/>
      <c r="R206" s="194"/>
      <c r="S206" s="124">
        <v>4.2</v>
      </c>
      <c r="T206" s="192">
        <f t="shared" si="73"/>
        <v>0</v>
      </c>
    </row>
    <row r="207" spans="1:20" customFormat="1" ht="11.25" customHeight="1" x14ac:dyDescent="0.25"/>
    <row r="208" spans="1:20" customFormat="1" ht="11.25" customHeight="1" x14ac:dyDescent="0.25"/>
    <row r="209" spans="1:20" s="104" customFormat="1" ht="22.5" customHeight="1" x14ac:dyDescent="0.25">
      <c r="A209" s="91"/>
      <c r="B209" s="91"/>
      <c r="C209" s="241"/>
      <c r="D209" s="242"/>
      <c r="E209" s="91"/>
      <c r="F209" s="259"/>
      <c r="G209" s="255"/>
      <c r="H209" s="257"/>
      <c r="J209" s="259"/>
      <c r="K209" s="255"/>
      <c r="L209" s="257"/>
      <c r="N209" s="195"/>
      <c r="O209" s="196"/>
      <c r="P209" s="196"/>
      <c r="Q209" s="196"/>
      <c r="R209" s="197"/>
      <c r="S209" s="198">
        <f t="shared" ref="S209" si="77">S213</f>
        <v>4.2</v>
      </c>
      <c r="T209" s="199">
        <f t="shared" ref="T209:T213" si="78">R209*S209</f>
        <v>0</v>
      </c>
    </row>
    <row r="210" spans="1:20" s="104" customFormat="1" ht="22.5" customHeight="1" x14ac:dyDescent="0.25">
      <c r="A210" s="91"/>
      <c r="B210" s="91"/>
      <c r="C210" s="241"/>
      <c r="D210" s="242"/>
      <c r="E210" s="91"/>
      <c r="F210" s="260"/>
      <c r="G210" s="256"/>
      <c r="H210" s="258"/>
      <c r="J210" s="260"/>
      <c r="K210" s="256"/>
      <c r="L210" s="258"/>
      <c r="N210" s="195"/>
      <c r="O210" s="196"/>
      <c r="P210" s="196"/>
      <c r="Q210" s="196"/>
      <c r="R210" s="197"/>
      <c r="S210" s="198">
        <f t="shared" ref="S210" si="79">S213</f>
        <v>4.2</v>
      </c>
      <c r="T210" s="199">
        <f t="shared" si="78"/>
        <v>0</v>
      </c>
    </row>
    <row r="211" spans="1:20" s="104" customFormat="1" ht="22.5" customHeight="1" x14ac:dyDescent="0.25">
      <c r="A211" s="91"/>
      <c r="B211" s="91"/>
      <c r="C211" s="241"/>
      <c r="D211" s="242"/>
      <c r="E211" s="91"/>
      <c r="F211" s="251"/>
      <c r="G211" s="253"/>
      <c r="H211" s="249"/>
      <c r="J211" s="251"/>
      <c r="K211" s="253"/>
      <c r="L211" s="249"/>
      <c r="N211" s="200"/>
      <c r="O211" s="84"/>
      <c r="P211" s="84"/>
      <c r="Q211" s="84"/>
      <c r="R211" s="201"/>
      <c r="S211" s="202">
        <f t="shared" ref="S211" si="80">S213</f>
        <v>4.2</v>
      </c>
      <c r="T211" s="203">
        <f t="shared" si="78"/>
        <v>0</v>
      </c>
    </row>
    <row r="212" spans="1:20" s="104" customFormat="1" ht="22.5" customHeight="1" x14ac:dyDescent="0.25">
      <c r="A212" s="91"/>
      <c r="B212" s="91"/>
      <c r="C212" s="241"/>
      <c r="D212" s="242"/>
      <c r="E212" s="91"/>
      <c r="F212" s="252"/>
      <c r="G212" s="254"/>
      <c r="H212" s="250"/>
      <c r="J212" s="252"/>
      <c r="K212" s="254"/>
      <c r="L212" s="250"/>
      <c r="N212" s="200"/>
      <c r="O212" s="84"/>
      <c r="P212" s="84"/>
      <c r="Q212" s="84"/>
      <c r="R212" s="201"/>
      <c r="S212" s="202">
        <f t="shared" ref="S212" si="81">S213</f>
        <v>4.2</v>
      </c>
      <c r="T212" s="203">
        <f t="shared" si="78"/>
        <v>0</v>
      </c>
    </row>
    <row r="213" spans="1:20" s="104" customFormat="1" ht="22.5" customHeight="1" x14ac:dyDescent="0.25">
      <c r="A213" s="91"/>
      <c r="B213" s="91"/>
      <c r="C213" s="241"/>
      <c r="D213" s="231"/>
      <c r="E213" s="91"/>
      <c r="F213" s="204"/>
      <c r="G213" s="205"/>
      <c r="H213" s="206"/>
      <c r="J213" s="204"/>
      <c r="K213" s="205"/>
      <c r="L213" s="206"/>
      <c r="N213" s="207"/>
      <c r="O213" s="208"/>
      <c r="P213" s="208"/>
      <c r="Q213" s="208"/>
      <c r="R213" s="208"/>
      <c r="S213" s="124">
        <v>4.2</v>
      </c>
      <c r="T213" s="206">
        <f t="shared" si="78"/>
        <v>0</v>
      </c>
    </row>
    <row r="214" spans="1:20" customFormat="1" ht="11.25" customHeight="1" x14ac:dyDescent="0.25"/>
    <row r="215" spans="1:20" customFormat="1" ht="11.25" customHeight="1" x14ac:dyDescent="0.25"/>
    <row r="216" spans="1:20" ht="11.25" customHeight="1" x14ac:dyDescent="0.25">
      <c r="F216" s="104"/>
      <c r="G216" s="104"/>
      <c r="H216" s="104"/>
      <c r="I216" s="104"/>
      <c r="J216" s="104"/>
      <c r="K216" s="104"/>
      <c r="L216" s="104"/>
      <c r="M216" s="104"/>
      <c r="N216" s="104"/>
      <c r="O216" s="104"/>
      <c r="P216" s="104"/>
      <c r="Q216" s="104"/>
      <c r="R216" s="104"/>
      <c r="S216" s="104"/>
      <c r="T216" s="104"/>
    </row>
    <row r="217" spans="1:20" ht="22.5" customHeight="1" x14ac:dyDescent="0.25">
      <c r="B217" s="228"/>
      <c r="C217" s="232"/>
      <c r="D217" s="233"/>
      <c r="F217" s="209"/>
      <c r="G217" s="104"/>
      <c r="H217" s="104"/>
      <c r="I217" s="104"/>
      <c r="J217" s="104"/>
      <c r="K217" s="104"/>
      <c r="L217" s="104"/>
      <c r="M217" s="104"/>
      <c r="N217" s="104"/>
      <c r="O217" s="104"/>
      <c r="P217" s="104"/>
      <c r="Q217" s="104"/>
      <c r="R217" s="104"/>
      <c r="S217" s="104"/>
      <c r="T217" s="104"/>
    </row>
    <row r="218" spans="1:20" s="104" customFormat="1" ht="11.25" customHeight="1" x14ac:dyDescent="0.25">
      <c r="A218" s="91"/>
      <c r="B218" s="91"/>
      <c r="C218" s="91"/>
      <c r="D218" s="91"/>
      <c r="E218" s="91"/>
    </row>
    <row r="219" spans="1:20" ht="11.25" customHeight="1" x14ac:dyDescent="0.25">
      <c r="F219" s="104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  <c r="Q219" s="104"/>
      <c r="R219" s="104"/>
      <c r="S219" s="104"/>
      <c r="T219" s="104"/>
    </row>
    <row r="220" spans="1:20" ht="22.5" customHeight="1" x14ac:dyDescent="0.25">
      <c r="C220" s="230"/>
      <c r="D220" s="234"/>
      <c r="F220" s="210"/>
      <c r="G220" s="211"/>
      <c r="H220" s="212"/>
      <c r="I220" s="104"/>
      <c r="J220" s="104"/>
      <c r="K220" s="104"/>
      <c r="L220" s="104"/>
      <c r="M220" s="104"/>
      <c r="N220" s="104"/>
      <c r="O220" s="104"/>
      <c r="P220" s="104"/>
      <c r="Q220" s="104"/>
      <c r="R220" s="104"/>
      <c r="S220" s="104"/>
      <c r="T220" s="104"/>
    </row>
    <row r="221" spans="1:20" ht="11.25" customHeight="1" x14ac:dyDescent="0.25">
      <c r="F221" s="104"/>
      <c r="G221" s="104"/>
      <c r="H221" s="104"/>
      <c r="I221" s="104"/>
      <c r="J221" s="104"/>
      <c r="K221" s="104"/>
      <c r="L221" s="104"/>
      <c r="M221" s="104"/>
      <c r="N221" s="104"/>
      <c r="O221" s="104"/>
      <c r="P221" s="104"/>
      <c r="Q221" s="104"/>
      <c r="R221" s="104"/>
      <c r="S221" s="104"/>
      <c r="T221" s="104"/>
    </row>
    <row r="222" spans="1:20" ht="11.25" customHeight="1" x14ac:dyDescent="0.25">
      <c r="F222" s="104"/>
      <c r="G222" s="104"/>
      <c r="H222" s="104"/>
      <c r="I222" s="104"/>
      <c r="J222" s="104"/>
      <c r="K222" s="104"/>
      <c r="L222" s="104"/>
      <c r="M222" s="104"/>
      <c r="N222" s="104"/>
      <c r="O222" s="104"/>
      <c r="P222" s="104"/>
      <c r="Q222" s="104"/>
      <c r="R222" s="104"/>
      <c r="S222" s="104"/>
      <c r="T222" s="104"/>
    </row>
    <row r="223" spans="1:20" ht="22.5" customHeight="1" x14ac:dyDescent="0.25">
      <c r="C223" s="230"/>
      <c r="D223" s="234"/>
      <c r="F223" s="213"/>
      <c r="G223" s="214"/>
      <c r="H223" s="215"/>
      <c r="I223" s="104"/>
      <c r="J223" s="104"/>
      <c r="K223" s="104"/>
      <c r="L223" s="104"/>
      <c r="M223" s="104"/>
      <c r="N223" s="104"/>
      <c r="O223" s="104"/>
      <c r="P223" s="104"/>
      <c r="Q223" s="104"/>
      <c r="R223" s="104"/>
      <c r="S223" s="104"/>
      <c r="T223" s="104"/>
    </row>
    <row r="224" spans="1:20" ht="11.25" customHeight="1" x14ac:dyDescent="0.25">
      <c r="F224" s="104"/>
      <c r="G224" s="104"/>
      <c r="H224" s="104"/>
      <c r="I224" s="104"/>
      <c r="J224" s="104"/>
      <c r="K224" s="104"/>
      <c r="L224" s="104"/>
      <c r="M224" s="104"/>
      <c r="N224" s="104"/>
      <c r="O224" s="104"/>
      <c r="P224" s="104"/>
      <c r="Q224" s="104"/>
      <c r="R224" s="104"/>
      <c r="S224" s="104"/>
      <c r="T224" s="104"/>
    </row>
    <row r="225" spans="1:20" ht="11.25" customHeight="1" x14ac:dyDescent="0.25">
      <c r="F225" s="104"/>
      <c r="G225" s="104"/>
      <c r="H225" s="104"/>
      <c r="I225" s="104"/>
      <c r="J225" s="104"/>
      <c r="K225" s="104"/>
      <c r="L225" s="104"/>
      <c r="M225" s="104"/>
      <c r="N225" s="104"/>
      <c r="O225" s="104"/>
      <c r="P225" s="104"/>
      <c r="Q225" s="104"/>
      <c r="R225" s="104"/>
      <c r="S225" s="104"/>
      <c r="T225" s="104"/>
    </row>
    <row r="226" spans="1:20" ht="11.25" customHeight="1" x14ac:dyDescent="0.25">
      <c r="F226" s="104"/>
      <c r="G226" s="104"/>
      <c r="H226" s="104"/>
      <c r="I226" s="104"/>
      <c r="J226" s="104"/>
      <c r="K226" s="104"/>
      <c r="L226" s="104"/>
      <c r="M226" s="104"/>
      <c r="N226" s="104"/>
      <c r="O226" s="104"/>
      <c r="P226" s="104"/>
      <c r="Q226" s="104"/>
      <c r="R226" s="104" t="s">
        <v>5</v>
      </c>
      <c r="S226" s="104"/>
      <c r="T226" s="104"/>
    </row>
    <row r="227" spans="1:20" ht="22.5" customHeight="1" x14ac:dyDescent="0.25">
      <c r="B227" s="228"/>
      <c r="C227" s="232"/>
      <c r="D227" s="233"/>
      <c r="F227" s="209"/>
      <c r="G227" s="104"/>
      <c r="H227" s="104"/>
      <c r="I227" s="104"/>
      <c r="J227" s="104"/>
      <c r="K227" s="104"/>
      <c r="L227" s="104"/>
      <c r="M227" s="104"/>
      <c r="N227" s="104"/>
      <c r="O227" s="104"/>
      <c r="P227" s="104"/>
      <c r="Q227" s="104"/>
      <c r="R227" s="216">
        <f t="shared" ref="R227" si="82">SUM(R171,R178,R185,R192,R199,R206,R213)</f>
        <v>0</v>
      </c>
      <c r="S227" s="104"/>
      <c r="T227" s="104"/>
    </row>
    <row r="228" spans="1:20" s="104" customFormat="1" ht="11.25" customHeight="1" x14ac:dyDescent="0.25">
      <c r="A228" s="91"/>
      <c r="B228" s="91"/>
      <c r="C228" s="91"/>
      <c r="D228" s="91"/>
      <c r="E228" s="91"/>
    </row>
    <row r="229" spans="1:20" ht="11.25" customHeight="1" x14ac:dyDescent="0.25">
      <c r="F229" s="104"/>
      <c r="G229" s="104"/>
      <c r="H229" s="104"/>
      <c r="I229" s="104"/>
      <c r="J229" s="104"/>
      <c r="K229" s="104"/>
      <c r="L229" s="104"/>
      <c r="M229" s="104"/>
      <c r="N229" s="104"/>
      <c r="O229" s="104"/>
      <c r="P229" s="104"/>
      <c r="Q229" s="104"/>
      <c r="R229" s="104"/>
      <c r="S229" s="104"/>
      <c r="T229" s="104"/>
    </row>
    <row r="230" spans="1:20" ht="11.25" customHeight="1" x14ac:dyDescent="0.25">
      <c r="F230" s="104"/>
      <c r="G230" s="104"/>
      <c r="H230" s="104"/>
      <c r="I230" s="104"/>
      <c r="J230" s="104"/>
      <c r="K230" s="104"/>
      <c r="L230" s="104"/>
      <c r="M230" s="104"/>
      <c r="N230" s="104"/>
      <c r="O230" s="104"/>
      <c r="P230" s="104"/>
      <c r="Q230" s="104"/>
      <c r="R230" s="104"/>
      <c r="S230" s="104"/>
      <c r="T230" s="104"/>
    </row>
    <row r="231" spans="1:20" ht="22.5" customHeight="1" x14ac:dyDescent="0.25">
      <c r="C231" s="241"/>
      <c r="D231" s="242"/>
      <c r="F231" s="243"/>
      <c r="G231" s="245"/>
      <c r="H231" s="247"/>
      <c r="I231" s="104"/>
      <c r="J231" s="243"/>
      <c r="K231" s="245"/>
      <c r="L231" s="247"/>
      <c r="M231" s="104"/>
      <c r="N231" s="217"/>
      <c r="O231" s="218"/>
      <c r="P231" s="218"/>
      <c r="Q231" s="218"/>
      <c r="R231" s="219"/>
      <c r="S231" s="220">
        <f t="shared" ref="S231" si="83">S233</f>
        <v>5.7</v>
      </c>
      <c r="T231" s="221">
        <f t="shared" ref="T231:T233" si="84">R231*S231</f>
        <v>0</v>
      </c>
    </row>
    <row r="232" spans="1:20" ht="22.5" customHeight="1" x14ac:dyDescent="0.25">
      <c r="C232" s="241"/>
      <c r="D232" s="242"/>
      <c r="F232" s="244"/>
      <c r="G232" s="246"/>
      <c r="H232" s="248"/>
      <c r="I232" s="104"/>
      <c r="J232" s="244"/>
      <c r="K232" s="246"/>
      <c r="L232" s="248"/>
      <c r="M232" s="104"/>
      <c r="N232" s="217"/>
      <c r="O232" s="218"/>
      <c r="P232" s="218"/>
      <c r="Q232" s="218"/>
      <c r="R232" s="219"/>
      <c r="S232" s="220">
        <f t="shared" ref="S232" si="85">S233</f>
        <v>5.7</v>
      </c>
      <c r="T232" s="221">
        <f t="shared" si="84"/>
        <v>0</v>
      </c>
    </row>
    <row r="233" spans="1:20" ht="22.5" customHeight="1" x14ac:dyDescent="0.25">
      <c r="C233" s="241"/>
      <c r="D233" s="234"/>
      <c r="F233" s="222"/>
      <c r="G233" s="223"/>
      <c r="H233" s="224"/>
      <c r="I233" s="104"/>
      <c r="J233" s="222"/>
      <c r="K233" s="223"/>
      <c r="L233" s="224"/>
      <c r="M233" s="104"/>
      <c r="N233" s="225"/>
      <c r="O233" s="222"/>
      <c r="P233" s="222"/>
      <c r="Q233" s="222"/>
      <c r="R233" s="222"/>
      <c r="S233" s="226">
        <v>5.7</v>
      </c>
      <c r="T233" s="224">
        <f t="shared" si="84"/>
        <v>0</v>
      </c>
    </row>
    <row r="234" spans="1:20" customFormat="1" ht="11.25" customHeight="1" x14ac:dyDescent="0.25"/>
    <row r="235" spans="1:20" customFormat="1" ht="11.25" customHeight="1" x14ac:dyDescent="0.25"/>
    <row r="236" spans="1:20" ht="22.5" customHeight="1" x14ac:dyDescent="0.25">
      <c r="G236" s="104"/>
      <c r="H236" s="104"/>
      <c r="I236" s="104"/>
      <c r="J236" s="104"/>
      <c r="K236" s="104"/>
      <c r="L236" s="104"/>
      <c r="M236" s="104"/>
      <c r="N236" s="104"/>
      <c r="O236" s="104"/>
      <c r="P236" s="104"/>
      <c r="Q236" s="104"/>
      <c r="R236" s="104"/>
      <c r="S236" s="104"/>
      <c r="T236" s="104"/>
    </row>
    <row r="237" spans="1:20" ht="11.25" customHeight="1" x14ac:dyDescent="0.25">
      <c r="F237" s="104"/>
      <c r="G237" s="104"/>
      <c r="H237" s="104"/>
      <c r="I237" s="104"/>
      <c r="J237" s="104"/>
      <c r="K237" s="104"/>
      <c r="L237" s="104"/>
      <c r="M237" s="104"/>
      <c r="N237" s="104"/>
      <c r="O237" s="104"/>
      <c r="P237" s="104"/>
      <c r="Q237" s="104"/>
      <c r="R237" s="104" t="s">
        <v>5</v>
      </c>
      <c r="S237" s="104"/>
      <c r="T237" s="104"/>
    </row>
    <row r="238" spans="1:20" ht="22.5" customHeight="1" x14ac:dyDescent="0.25">
      <c r="C238" s="228"/>
      <c r="D238" s="233"/>
      <c r="G238" s="104"/>
      <c r="H238" s="104"/>
      <c r="I238" s="104"/>
      <c r="J238" s="104"/>
      <c r="K238" s="104"/>
      <c r="L238" s="104"/>
      <c r="M238" s="104"/>
      <c r="N238" s="104"/>
      <c r="O238" s="104"/>
      <c r="P238" s="104"/>
      <c r="Q238" s="104"/>
      <c r="R238" s="216">
        <f t="shared" ref="R238" si="86">SUM(R227,R233)</f>
        <v>0</v>
      </c>
      <c r="S238" s="104"/>
      <c r="T238" s="104"/>
    </row>
    <row r="239" spans="1:20" ht="11.25" customHeight="1" x14ac:dyDescent="0.25">
      <c r="F239" s="104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  <c r="Q239" s="104"/>
      <c r="R239" s="104"/>
      <c r="S239" s="104"/>
      <c r="T239" s="104"/>
    </row>
    <row r="240" spans="1:20" ht="11.25" customHeight="1" thickBot="1" x14ac:dyDescent="0.3">
      <c r="F240" s="227"/>
      <c r="G240" s="227"/>
      <c r="H240" s="227"/>
      <c r="I240" s="227"/>
      <c r="J240" s="227"/>
      <c r="K240" s="227"/>
      <c r="L240" s="227"/>
      <c r="M240" s="227"/>
      <c r="N240" s="227"/>
      <c r="O240" s="227"/>
      <c r="P240" s="227"/>
      <c r="Q240" s="227"/>
      <c r="R240" s="227"/>
      <c r="S240" s="227"/>
      <c r="T240" s="227"/>
    </row>
    <row r="241" spans="1:20" ht="11.25" customHeight="1" thickTop="1" x14ac:dyDescent="0.25">
      <c r="F241" s="105"/>
      <c r="G241" s="105"/>
      <c r="H241" s="105"/>
      <c r="I241" s="105"/>
      <c r="J241" s="105"/>
      <c r="K241" s="105"/>
      <c r="L241" s="105"/>
      <c r="M241" s="105"/>
      <c r="N241" s="105"/>
      <c r="O241" s="105"/>
      <c r="P241" s="105"/>
      <c r="Q241" s="105"/>
      <c r="R241" s="105"/>
      <c r="S241" s="105"/>
      <c r="T241" s="105"/>
    </row>
    <row r="242" spans="1:20" ht="37.5" customHeight="1" x14ac:dyDescent="0.25">
      <c r="C242" s="333">
        <f t="shared" ref="C242" si="87">+EDATE(C163,1)</f>
        <v>43466</v>
      </c>
      <c r="D242" s="333"/>
      <c r="F242" s="334" t="s">
        <v>1</v>
      </c>
      <c r="G242" s="335"/>
      <c r="H242" s="335"/>
      <c r="I242" s="335"/>
      <c r="J242" s="335"/>
      <c r="K242" s="335"/>
      <c r="L242" s="335"/>
      <c r="M242" s="335"/>
      <c r="N242" s="335"/>
      <c r="O242" s="335"/>
      <c r="P242" s="335"/>
      <c r="Q242" s="335"/>
      <c r="R242" s="335"/>
      <c r="S242" s="335"/>
      <c r="T242" s="335"/>
    </row>
    <row r="243" spans="1:20" ht="11.25" customHeight="1" x14ac:dyDescent="0.25">
      <c r="F243" s="104"/>
      <c r="G243" s="104"/>
      <c r="H243" s="104"/>
      <c r="I243" s="104"/>
      <c r="J243" s="104"/>
      <c r="K243" s="104"/>
      <c r="L243" s="104"/>
      <c r="M243" s="104"/>
      <c r="N243" s="104"/>
      <c r="O243" s="104"/>
      <c r="P243" s="104"/>
      <c r="Q243" s="104"/>
      <c r="R243" s="104"/>
      <c r="S243" s="104"/>
      <c r="T243" s="104"/>
    </row>
    <row r="244" spans="1:20" ht="37.5" customHeight="1" x14ac:dyDescent="0.25">
      <c r="C244" s="230"/>
      <c r="D244" s="230"/>
      <c r="F244" s="107"/>
      <c r="G244" s="108"/>
      <c r="H244" s="109"/>
      <c r="I244" s="104"/>
      <c r="J244" s="110"/>
      <c r="K244" s="108"/>
      <c r="L244" s="109"/>
      <c r="M244" s="104"/>
      <c r="N244" s="110" t="s">
        <v>2</v>
      </c>
      <c r="O244" s="110" t="s">
        <v>8</v>
      </c>
      <c r="P244" s="110" t="s">
        <v>9</v>
      </c>
      <c r="Q244" s="110" t="s">
        <v>6</v>
      </c>
      <c r="R244" s="110" t="s">
        <v>10</v>
      </c>
      <c r="S244" s="108" t="s">
        <v>0</v>
      </c>
      <c r="T244" s="106" t="s">
        <v>3</v>
      </c>
    </row>
    <row r="245" spans="1:20" ht="11.25" customHeight="1" x14ac:dyDescent="0.25">
      <c r="F245" s="104"/>
      <c r="G245" s="104"/>
      <c r="H245" s="104"/>
      <c r="I245" s="104"/>
      <c r="J245" s="104"/>
      <c r="K245" s="104"/>
      <c r="L245" s="104"/>
      <c r="M245" s="104"/>
      <c r="N245" s="104"/>
      <c r="O245" s="104"/>
      <c r="P245" s="104"/>
      <c r="Q245" s="104"/>
      <c r="R245" s="104"/>
      <c r="S245" s="104"/>
      <c r="T245" s="104"/>
    </row>
    <row r="246" spans="1:20" s="104" customFormat="1" ht="22.5" customHeight="1" x14ac:dyDescent="0.25">
      <c r="A246" s="91"/>
      <c r="B246" s="91"/>
      <c r="C246" s="241"/>
      <c r="D246" s="242"/>
      <c r="E246" s="91"/>
      <c r="F246" s="329"/>
      <c r="G246" s="331"/>
      <c r="H246" s="327"/>
      <c r="J246" s="329"/>
      <c r="K246" s="331"/>
      <c r="L246" s="327"/>
      <c r="N246" s="111" t="s">
        <v>6</v>
      </c>
      <c r="O246" s="112">
        <v>2</v>
      </c>
      <c r="P246" s="112">
        <v>4</v>
      </c>
      <c r="Q246" s="112">
        <v>6</v>
      </c>
      <c r="R246" s="112"/>
      <c r="S246" s="113">
        <f t="shared" ref="S246" si="88">S250</f>
        <v>3</v>
      </c>
      <c r="T246" s="114">
        <f t="shared" ref="T246:T250" si="89">R246*S246</f>
        <v>0</v>
      </c>
    </row>
    <row r="247" spans="1:20" s="104" customFormat="1" ht="22.5" customHeight="1" x14ac:dyDescent="0.25">
      <c r="A247" s="91"/>
      <c r="B247" s="91"/>
      <c r="C247" s="241"/>
      <c r="D247" s="242"/>
      <c r="E247" s="91"/>
      <c r="F247" s="330"/>
      <c r="G247" s="332"/>
      <c r="H247" s="328"/>
      <c r="J247" s="330"/>
      <c r="K247" s="332"/>
      <c r="L247" s="328"/>
      <c r="N247" s="111" t="s">
        <v>7</v>
      </c>
      <c r="O247" s="112">
        <v>0</v>
      </c>
      <c r="P247" s="112">
        <v>8</v>
      </c>
      <c r="Q247" s="112">
        <v>7</v>
      </c>
      <c r="R247" s="112"/>
      <c r="S247" s="113">
        <f t="shared" ref="S247" si="90">S250</f>
        <v>3</v>
      </c>
      <c r="T247" s="114">
        <f t="shared" si="89"/>
        <v>0</v>
      </c>
    </row>
    <row r="248" spans="1:20" s="104" customFormat="1" ht="22.5" customHeight="1" x14ac:dyDescent="0.25">
      <c r="A248" s="91"/>
      <c r="B248" s="91"/>
      <c r="C248" s="241"/>
      <c r="D248" s="242"/>
      <c r="E248" s="91"/>
      <c r="F248" s="321"/>
      <c r="G248" s="323"/>
      <c r="H248" s="325"/>
      <c r="J248" s="321"/>
      <c r="K248" s="323"/>
      <c r="L248" s="325"/>
      <c r="N248" s="115" t="s">
        <v>6</v>
      </c>
      <c r="O248" s="33">
        <v>0</v>
      </c>
      <c r="P248" s="33">
        <v>6</v>
      </c>
      <c r="Q248" s="33">
        <v>0</v>
      </c>
      <c r="R248" s="33"/>
      <c r="S248" s="116">
        <f t="shared" ref="S248" si="91">S250</f>
        <v>3</v>
      </c>
      <c r="T248" s="117">
        <f t="shared" si="89"/>
        <v>0</v>
      </c>
    </row>
    <row r="249" spans="1:20" s="104" customFormat="1" ht="22.5" customHeight="1" x14ac:dyDescent="0.25">
      <c r="A249" s="91"/>
      <c r="B249" s="91"/>
      <c r="C249" s="241"/>
      <c r="D249" s="242"/>
      <c r="E249" s="91"/>
      <c r="F249" s="322"/>
      <c r="G249" s="324"/>
      <c r="H249" s="326"/>
      <c r="J249" s="322"/>
      <c r="K249" s="324"/>
      <c r="L249" s="326"/>
      <c r="N249" s="115" t="s">
        <v>7</v>
      </c>
      <c r="O249" s="33">
        <v>0</v>
      </c>
      <c r="P249" s="33">
        <v>8</v>
      </c>
      <c r="Q249" s="33">
        <v>6</v>
      </c>
      <c r="R249" s="118"/>
      <c r="S249" s="116">
        <f t="shared" ref="S249" si="92">S250</f>
        <v>3</v>
      </c>
      <c r="T249" s="117">
        <f t="shared" si="89"/>
        <v>0</v>
      </c>
    </row>
    <row r="250" spans="1:20" s="104" customFormat="1" ht="22.5" customHeight="1" x14ac:dyDescent="0.25">
      <c r="A250" s="91"/>
      <c r="B250" s="91"/>
      <c r="C250" s="241"/>
      <c r="D250" s="231"/>
      <c r="E250" s="91"/>
      <c r="F250" s="119"/>
      <c r="G250" s="120"/>
      <c r="H250" s="121"/>
      <c r="J250" s="119"/>
      <c r="K250" s="120"/>
      <c r="L250" s="121"/>
      <c r="N250" s="122" t="s">
        <v>4</v>
      </c>
      <c r="O250" s="123"/>
      <c r="P250" s="123"/>
      <c r="Q250" s="123"/>
      <c r="R250" s="123"/>
      <c r="S250" s="124">
        <v>3</v>
      </c>
      <c r="T250" s="121">
        <f t="shared" si="89"/>
        <v>0</v>
      </c>
    </row>
    <row r="251" spans="1:20" customFormat="1" ht="11.25" customHeight="1" x14ac:dyDescent="0.25"/>
    <row r="252" spans="1:20" customFormat="1" ht="11.25" customHeight="1" x14ac:dyDescent="0.25"/>
    <row r="253" spans="1:20" s="104" customFormat="1" ht="22.5" customHeight="1" x14ac:dyDescent="0.25">
      <c r="A253" s="91"/>
      <c r="B253" s="91"/>
      <c r="C253" s="241"/>
      <c r="D253" s="242"/>
      <c r="E253" s="91"/>
      <c r="F253" s="319"/>
      <c r="G253" s="315"/>
      <c r="H253" s="317"/>
      <c r="J253" s="319"/>
      <c r="K253" s="315"/>
      <c r="L253" s="317"/>
      <c r="N253" s="125"/>
      <c r="O253" s="126">
        <v>10</v>
      </c>
      <c r="P253" s="126">
        <v>1</v>
      </c>
      <c r="Q253" s="126">
        <v>9</v>
      </c>
      <c r="R253" s="127"/>
      <c r="S253" s="128">
        <f t="shared" ref="S253" si="93">S257</f>
        <v>3.8</v>
      </c>
      <c r="T253" s="129">
        <f t="shared" ref="T253:T257" si="94">R253*S253</f>
        <v>0</v>
      </c>
    </row>
    <row r="254" spans="1:20" s="104" customFormat="1" ht="22.5" customHeight="1" x14ac:dyDescent="0.25">
      <c r="A254" s="91"/>
      <c r="B254" s="91"/>
      <c r="C254" s="241"/>
      <c r="D254" s="242"/>
      <c r="E254" s="91"/>
      <c r="F254" s="320"/>
      <c r="G254" s="316"/>
      <c r="H254" s="318"/>
      <c r="J254" s="320"/>
      <c r="K254" s="316"/>
      <c r="L254" s="318"/>
      <c r="N254" s="125"/>
      <c r="O254" s="126">
        <v>1</v>
      </c>
      <c r="P254" s="126">
        <v>8</v>
      </c>
      <c r="Q254" s="126">
        <v>7</v>
      </c>
      <c r="R254" s="127"/>
      <c r="S254" s="128">
        <f t="shared" ref="S254" si="95">S257</f>
        <v>3.8</v>
      </c>
      <c r="T254" s="129">
        <f t="shared" si="94"/>
        <v>0</v>
      </c>
    </row>
    <row r="255" spans="1:20" s="104" customFormat="1" ht="22.5" customHeight="1" x14ac:dyDescent="0.25">
      <c r="A255" s="91"/>
      <c r="B255" s="91"/>
      <c r="C255" s="241"/>
      <c r="D255" s="242"/>
      <c r="E255" s="91"/>
      <c r="F255" s="311"/>
      <c r="G255" s="313"/>
      <c r="H255" s="309"/>
      <c r="J255" s="311"/>
      <c r="K255" s="313"/>
      <c r="L255" s="309"/>
      <c r="N255" s="130"/>
      <c r="O255" s="59">
        <v>4</v>
      </c>
      <c r="P255" s="59">
        <v>6</v>
      </c>
      <c r="Q255" s="59">
        <v>8</v>
      </c>
      <c r="R255" s="131"/>
      <c r="S255" s="132">
        <f t="shared" ref="S255" si="96">S257</f>
        <v>3.8</v>
      </c>
      <c r="T255" s="133">
        <f t="shared" si="94"/>
        <v>0</v>
      </c>
    </row>
    <row r="256" spans="1:20" s="104" customFormat="1" ht="22.5" customHeight="1" x14ac:dyDescent="0.25">
      <c r="A256" s="91"/>
      <c r="B256" s="91"/>
      <c r="C256" s="241"/>
      <c r="D256" s="242"/>
      <c r="E256" s="91"/>
      <c r="F256" s="312"/>
      <c r="G256" s="314"/>
      <c r="H256" s="310"/>
      <c r="J256" s="312"/>
      <c r="K256" s="314"/>
      <c r="L256" s="310"/>
      <c r="N256" s="130"/>
      <c r="O256" s="59">
        <v>4</v>
      </c>
      <c r="P256" s="59">
        <v>8</v>
      </c>
      <c r="Q256" s="59">
        <v>6</v>
      </c>
      <c r="R256" s="131"/>
      <c r="S256" s="132">
        <f t="shared" ref="S256" si="97">S257</f>
        <v>3.8</v>
      </c>
      <c r="T256" s="133">
        <f t="shared" si="94"/>
        <v>0</v>
      </c>
    </row>
    <row r="257" spans="1:20" s="104" customFormat="1" ht="22.5" customHeight="1" x14ac:dyDescent="0.25">
      <c r="A257" s="91"/>
      <c r="B257" s="91"/>
      <c r="C257" s="241"/>
      <c r="D257" s="231"/>
      <c r="E257" s="91"/>
      <c r="F257" s="134"/>
      <c r="G257" s="135"/>
      <c r="H257" s="136"/>
      <c r="J257" s="134"/>
      <c r="K257" s="135"/>
      <c r="L257" s="136"/>
      <c r="N257" s="137"/>
      <c r="O257" s="138"/>
      <c r="P257" s="138"/>
      <c r="Q257" s="138"/>
      <c r="R257" s="138"/>
      <c r="S257" s="124">
        <v>3.8</v>
      </c>
      <c r="T257" s="136">
        <f t="shared" si="94"/>
        <v>0</v>
      </c>
    </row>
    <row r="258" spans="1:20" customFormat="1" ht="11.25" customHeight="1" x14ac:dyDescent="0.25"/>
    <row r="259" spans="1:20" customFormat="1" ht="11.25" customHeight="1" x14ac:dyDescent="0.25"/>
    <row r="260" spans="1:20" s="104" customFormat="1" ht="22.5" customHeight="1" x14ac:dyDescent="0.25">
      <c r="A260" s="91"/>
      <c r="B260" s="91"/>
      <c r="C260" s="241"/>
      <c r="D260" s="242"/>
      <c r="E260" s="91"/>
      <c r="F260" s="307"/>
      <c r="G260" s="303"/>
      <c r="H260" s="305"/>
      <c r="J260" s="307"/>
      <c r="K260" s="303"/>
      <c r="L260" s="305"/>
      <c r="N260" s="139"/>
      <c r="O260" s="140">
        <v>2</v>
      </c>
      <c r="P260" s="140">
        <v>4</v>
      </c>
      <c r="Q260" s="140">
        <v>6</v>
      </c>
      <c r="R260" s="141"/>
      <c r="S260" s="142">
        <f t="shared" ref="S260" si="98">S264</f>
        <v>3.5</v>
      </c>
      <c r="T260" s="143">
        <f t="shared" ref="T260:T264" si="99">R260*S260</f>
        <v>0</v>
      </c>
    </row>
    <row r="261" spans="1:20" s="104" customFormat="1" ht="22.5" customHeight="1" x14ac:dyDescent="0.25">
      <c r="A261" s="91"/>
      <c r="B261" s="91"/>
      <c r="C261" s="241"/>
      <c r="D261" s="242"/>
      <c r="E261" s="91"/>
      <c r="F261" s="308"/>
      <c r="G261" s="304"/>
      <c r="H261" s="306"/>
      <c r="J261" s="308"/>
      <c r="K261" s="304"/>
      <c r="L261" s="306"/>
      <c r="N261" s="139"/>
      <c r="O261" s="140">
        <v>0</v>
      </c>
      <c r="P261" s="140">
        <v>0</v>
      </c>
      <c r="Q261" s="140">
        <v>7</v>
      </c>
      <c r="R261" s="141"/>
      <c r="S261" s="142">
        <f t="shared" ref="S261" si="100">S264</f>
        <v>3.5</v>
      </c>
      <c r="T261" s="143">
        <f t="shared" si="99"/>
        <v>0</v>
      </c>
    </row>
    <row r="262" spans="1:20" s="104" customFormat="1" ht="22.5" customHeight="1" x14ac:dyDescent="0.25">
      <c r="A262" s="91"/>
      <c r="B262" s="91"/>
      <c r="C262" s="241"/>
      <c r="D262" s="242"/>
      <c r="E262" s="91"/>
      <c r="F262" s="299"/>
      <c r="G262" s="301"/>
      <c r="H262" s="297"/>
      <c r="J262" s="299"/>
      <c r="K262" s="301"/>
      <c r="L262" s="297"/>
      <c r="N262" s="144"/>
      <c r="O262" s="80">
        <v>6</v>
      </c>
      <c r="P262" s="80">
        <v>1</v>
      </c>
      <c r="Q262" s="80">
        <v>8</v>
      </c>
      <c r="R262" s="145"/>
      <c r="S262" s="146">
        <f t="shared" ref="S262" si="101">S264</f>
        <v>3.5</v>
      </c>
      <c r="T262" s="147">
        <f t="shared" si="99"/>
        <v>0</v>
      </c>
    </row>
    <row r="263" spans="1:20" s="104" customFormat="1" ht="22.5" customHeight="1" x14ac:dyDescent="0.25">
      <c r="A263" s="91"/>
      <c r="B263" s="91"/>
      <c r="C263" s="241"/>
      <c r="D263" s="242"/>
      <c r="E263" s="91"/>
      <c r="F263" s="300"/>
      <c r="G263" s="302"/>
      <c r="H263" s="298"/>
      <c r="J263" s="300"/>
      <c r="K263" s="302"/>
      <c r="L263" s="298"/>
      <c r="N263" s="144"/>
      <c r="O263" s="80">
        <v>4</v>
      </c>
      <c r="P263" s="80">
        <v>0</v>
      </c>
      <c r="Q263" s="80">
        <v>6</v>
      </c>
      <c r="R263" s="145"/>
      <c r="S263" s="146">
        <f t="shared" ref="S263" si="102">S264</f>
        <v>3.5</v>
      </c>
      <c r="T263" s="147">
        <f t="shared" si="99"/>
        <v>0</v>
      </c>
    </row>
    <row r="264" spans="1:20" s="104" customFormat="1" ht="22.5" customHeight="1" x14ac:dyDescent="0.25">
      <c r="A264" s="91"/>
      <c r="B264" s="91"/>
      <c r="C264" s="241"/>
      <c r="D264" s="231"/>
      <c r="E264" s="91"/>
      <c r="F264" s="148"/>
      <c r="G264" s="149"/>
      <c r="H264" s="150"/>
      <c r="J264" s="148"/>
      <c r="K264" s="149"/>
      <c r="L264" s="150"/>
      <c r="N264" s="151"/>
      <c r="O264" s="152"/>
      <c r="P264" s="152"/>
      <c r="Q264" s="152"/>
      <c r="R264" s="152"/>
      <c r="S264" s="124">
        <v>3.5</v>
      </c>
      <c r="T264" s="150">
        <f t="shared" si="99"/>
        <v>0</v>
      </c>
    </row>
    <row r="265" spans="1:20" customFormat="1" ht="11.25" customHeight="1" x14ac:dyDescent="0.25"/>
    <row r="266" spans="1:20" customFormat="1" ht="11.25" customHeight="1" x14ac:dyDescent="0.25"/>
    <row r="267" spans="1:20" s="104" customFormat="1" ht="22.5" customHeight="1" x14ac:dyDescent="0.25">
      <c r="A267" s="91"/>
      <c r="B267" s="91"/>
      <c r="C267" s="241"/>
      <c r="D267" s="242"/>
      <c r="E267" s="91"/>
      <c r="F267" s="295"/>
      <c r="G267" s="291"/>
      <c r="H267" s="293"/>
      <c r="J267" s="295"/>
      <c r="K267" s="291"/>
      <c r="L267" s="293"/>
      <c r="N267" s="153"/>
      <c r="O267" s="154">
        <v>2</v>
      </c>
      <c r="P267" s="154">
        <v>4</v>
      </c>
      <c r="Q267" s="154">
        <v>0</v>
      </c>
      <c r="R267" s="155"/>
      <c r="S267" s="156">
        <f t="shared" ref="S267" si="103">S271</f>
        <v>3.6</v>
      </c>
      <c r="T267" s="157">
        <f t="shared" ref="T267:T271" si="104">R267*S267</f>
        <v>0</v>
      </c>
    </row>
    <row r="268" spans="1:20" s="104" customFormat="1" ht="22.5" customHeight="1" x14ac:dyDescent="0.25">
      <c r="A268" s="91"/>
      <c r="B268" s="91"/>
      <c r="C268" s="241"/>
      <c r="D268" s="242"/>
      <c r="E268" s="91"/>
      <c r="F268" s="296"/>
      <c r="G268" s="292"/>
      <c r="H268" s="294"/>
      <c r="J268" s="296"/>
      <c r="K268" s="292"/>
      <c r="L268" s="294"/>
      <c r="N268" s="153"/>
      <c r="O268" s="154">
        <v>1</v>
      </c>
      <c r="P268" s="154">
        <v>8</v>
      </c>
      <c r="Q268" s="154">
        <v>7</v>
      </c>
      <c r="R268" s="155"/>
      <c r="S268" s="156">
        <f t="shared" ref="S268" si="105">S271</f>
        <v>3.6</v>
      </c>
      <c r="T268" s="157">
        <f t="shared" si="104"/>
        <v>0</v>
      </c>
    </row>
    <row r="269" spans="1:20" s="104" customFormat="1" ht="22.5" customHeight="1" x14ac:dyDescent="0.25">
      <c r="A269" s="91"/>
      <c r="B269" s="91"/>
      <c r="C269" s="241"/>
      <c r="D269" s="242"/>
      <c r="E269" s="91"/>
      <c r="F269" s="287"/>
      <c r="G269" s="289"/>
      <c r="H269" s="285"/>
      <c r="J269" s="287"/>
      <c r="K269" s="289"/>
      <c r="L269" s="285"/>
      <c r="N269" s="158"/>
      <c r="O269" s="98">
        <v>6</v>
      </c>
      <c r="P269" s="98">
        <v>2</v>
      </c>
      <c r="Q269" s="98">
        <v>5</v>
      </c>
      <c r="R269" s="159"/>
      <c r="S269" s="160">
        <f t="shared" ref="S269" si="106">S271</f>
        <v>3.6</v>
      </c>
      <c r="T269" s="161">
        <f t="shared" si="104"/>
        <v>0</v>
      </c>
    </row>
    <row r="270" spans="1:20" s="104" customFormat="1" ht="22.5" customHeight="1" x14ac:dyDescent="0.25">
      <c r="A270" s="91"/>
      <c r="B270" s="91"/>
      <c r="C270" s="241"/>
      <c r="D270" s="242"/>
      <c r="E270" s="91"/>
      <c r="F270" s="288"/>
      <c r="G270" s="290"/>
      <c r="H270" s="286"/>
      <c r="J270" s="288"/>
      <c r="K270" s="290"/>
      <c r="L270" s="286"/>
      <c r="N270" s="158"/>
      <c r="O270" s="98">
        <v>4</v>
      </c>
      <c r="P270" s="98">
        <v>8</v>
      </c>
      <c r="Q270" s="98">
        <v>6</v>
      </c>
      <c r="R270" s="159"/>
      <c r="S270" s="160">
        <f t="shared" ref="S270" si="107">S271</f>
        <v>3.6</v>
      </c>
      <c r="T270" s="161">
        <f t="shared" si="104"/>
        <v>0</v>
      </c>
    </row>
    <row r="271" spans="1:20" s="104" customFormat="1" ht="22.5" customHeight="1" x14ac:dyDescent="0.25">
      <c r="A271" s="91"/>
      <c r="B271" s="91"/>
      <c r="C271" s="241"/>
      <c r="D271" s="231"/>
      <c r="E271" s="91"/>
      <c r="F271" s="162"/>
      <c r="G271" s="163"/>
      <c r="H271" s="164"/>
      <c r="J271" s="162"/>
      <c r="K271" s="163"/>
      <c r="L271" s="164"/>
      <c r="N271" s="165"/>
      <c r="O271" s="166"/>
      <c r="P271" s="166"/>
      <c r="Q271" s="166"/>
      <c r="R271" s="166"/>
      <c r="S271" s="124">
        <v>3.6</v>
      </c>
      <c r="T271" s="164">
        <f t="shared" si="104"/>
        <v>0</v>
      </c>
    </row>
    <row r="272" spans="1:20" customFormat="1" ht="11.25" customHeight="1" x14ac:dyDescent="0.25"/>
    <row r="273" spans="1:20" customFormat="1" ht="11.25" customHeight="1" x14ac:dyDescent="0.25"/>
    <row r="274" spans="1:20" s="104" customFormat="1" ht="22.5" customHeight="1" x14ac:dyDescent="0.25">
      <c r="A274" s="91"/>
      <c r="B274" s="91"/>
      <c r="C274" s="241"/>
      <c r="D274" s="242"/>
      <c r="E274" s="91"/>
      <c r="F274" s="283"/>
      <c r="G274" s="279"/>
      <c r="H274" s="281"/>
      <c r="J274" s="283"/>
      <c r="K274" s="279"/>
      <c r="L274" s="281"/>
      <c r="N274" s="167"/>
      <c r="O274" s="168">
        <v>1</v>
      </c>
      <c r="P274" s="168">
        <v>0</v>
      </c>
      <c r="Q274" s="168">
        <v>6</v>
      </c>
      <c r="R274" s="169"/>
      <c r="S274" s="170">
        <f t="shared" ref="S274" si="108">S278</f>
        <v>3.7</v>
      </c>
      <c r="T274" s="171">
        <f t="shared" ref="T274:T278" si="109">R274*S274</f>
        <v>0</v>
      </c>
    </row>
    <row r="275" spans="1:20" s="104" customFormat="1" ht="22.5" customHeight="1" x14ac:dyDescent="0.25">
      <c r="A275" s="91"/>
      <c r="B275" s="91"/>
      <c r="C275" s="241"/>
      <c r="D275" s="242"/>
      <c r="E275" s="91"/>
      <c r="F275" s="284"/>
      <c r="G275" s="280"/>
      <c r="H275" s="282"/>
      <c r="J275" s="284"/>
      <c r="K275" s="280"/>
      <c r="L275" s="282"/>
      <c r="N275" s="167"/>
      <c r="O275" s="168">
        <v>0</v>
      </c>
      <c r="P275" s="168">
        <v>8</v>
      </c>
      <c r="Q275" s="168">
        <v>7</v>
      </c>
      <c r="R275" s="169"/>
      <c r="S275" s="170">
        <f t="shared" ref="S275" si="110">S278</f>
        <v>3.7</v>
      </c>
      <c r="T275" s="171">
        <f t="shared" si="109"/>
        <v>0</v>
      </c>
    </row>
    <row r="276" spans="1:20" s="104" customFormat="1" ht="22.5" customHeight="1" x14ac:dyDescent="0.25">
      <c r="A276" s="91"/>
      <c r="B276" s="91"/>
      <c r="C276" s="241"/>
      <c r="D276" s="242"/>
      <c r="E276" s="91"/>
      <c r="F276" s="275"/>
      <c r="G276" s="277"/>
      <c r="H276" s="273"/>
      <c r="J276" s="275"/>
      <c r="K276" s="277"/>
      <c r="L276" s="273"/>
      <c r="N276" s="172"/>
      <c r="O276" s="38">
        <v>1</v>
      </c>
      <c r="P276" s="38">
        <v>6</v>
      </c>
      <c r="Q276" s="38">
        <v>0</v>
      </c>
      <c r="R276" s="173"/>
      <c r="S276" s="174">
        <f t="shared" ref="S276" si="111">S278</f>
        <v>3.7</v>
      </c>
      <c r="T276" s="175">
        <f t="shared" si="109"/>
        <v>0</v>
      </c>
    </row>
    <row r="277" spans="1:20" s="104" customFormat="1" ht="22.5" customHeight="1" x14ac:dyDescent="0.25">
      <c r="A277" s="91"/>
      <c r="B277" s="91"/>
      <c r="C277" s="241"/>
      <c r="D277" s="242"/>
      <c r="E277" s="91"/>
      <c r="F277" s="276"/>
      <c r="G277" s="278"/>
      <c r="H277" s="274"/>
      <c r="J277" s="276"/>
      <c r="K277" s="278"/>
      <c r="L277" s="274"/>
      <c r="N277" s="172"/>
      <c r="O277" s="38">
        <v>4</v>
      </c>
      <c r="P277" s="38">
        <v>5</v>
      </c>
      <c r="Q277" s="38">
        <v>6</v>
      </c>
      <c r="R277" s="173"/>
      <c r="S277" s="174">
        <f t="shared" ref="S277" si="112">S278</f>
        <v>3.7</v>
      </c>
      <c r="T277" s="175">
        <f t="shared" si="109"/>
        <v>0</v>
      </c>
    </row>
    <row r="278" spans="1:20" s="104" customFormat="1" ht="22.5" customHeight="1" x14ac:dyDescent="0.25">
      <c r="A278" s="91"/>
      <c r="B278" s="91"/>
      <c r="C278" s="241"/>
      <c r="D278" s="231"/>
      <c r="E278" s="91"/>
      <c r="F278" s="176"/>
      <c r="G278" s="177"/>
      <c r="H278" s="178"/>
      <c r="J278" s="176"/>
      <c r="K278" s="177"/>
      <c r="L278" s="178"/>
      <c r="N278" s="179"/>
      <c r="O278" s="180"/>
      <c r="P278" s="180"/>
      <c r="Q278" s="180"/>
      <c r="R278" s="180"/>
      <c r="S278" s="124">
        <v>3.7</v>
      </c>
      <c r="T278" s="178">
        <f t="shared" si="109"/>
        <v>0</v>
      </c>
    </row>
    <row r="279" spans="1:20" customFormat="1" ht="11.25" customHeight="1" x14ac:dyDescent="0.25"/>
    <row r="280" spans="1:20" customFormat="1" ht="11.25" customHeight="1" x14ac:dyDescent="0.25"/>
    <row r="281" spans="1:20" s="104" customFormat="1" ht="22.5" customHeight="1" x14ac:dyDescent="0.25">
      <c r="A281" s="91"/>
      <c r="B281" s="91"/>
      <c r="C281" s="241"/>
      <c r="D281" s="242"/>
      <c r="E281" s="91"/>
      <c r="F281" s="271"/>
      <c r="G281" s="267"/>
      <c r="H281" s="269"/>
      <c r="J281" s="271"/>
      <c r="K281" s="267"/>
      <c r="L281" s="269"/>
      <c r="N281" s="181"/>
      <c r="O281" s="182">
        <v>2</v>
      </c>
      <c r="P281" s="182">
        <v>4</v>
      </c>
      <c r="Q281" s="182">
        <v>1</v>
      </c>
      <c r="R281" s="183"/>
      <c r="S281" s="184">
        <f t="shared" ref="S281" si="113">S285</f>
        <v>4.2</v>
      </c>
      <c r="T281" s="185">
        <f t="shared" ref="T281:T285" si="114">R281*S281</f>
        <v>0</v>
      </c>
    </row>
    <row r="282" spans="1:20" s="104" customFormat="1" ht="22.5" customHeight="1" x14ac:dyDescent="0.25">
      <c r="A282" s="91"/>
      <c r="B282" s="91"/>
      <c r="C282" s="241"/>
      <c r="D282" s="242"/>
      <c r="E282" s="91"/>
      <c r="F282" s="272"/>
      <c r="G282" s="268"/>
      <c r="H282" s="270"/>
      <c r="J282" s="272"/>
      <c r="K282" s="268"/>
      <c r="L282" s="270"/>
      <c r="N282" s="181"/>
      <c r="O282" s="182">
        <v>9</v>
      </c>
      <c r="P282" s="182">
        <v>0</v>
      </c>
      <c r="Q282" s="182">
        <v>7</v>
      </c>
      <c r="R282" s="183"/>
      <c r="S282" s="184">
        <f t="shared" ref="S282" si="115">S285</f>
        <v>4.2</v>
      </c>
      <c r="T282" s="185">
        <f t="shared" si="114"/>
        <v>0</v>
      </c>
    </row>
    <row r="283" spans="1:20" s="104" customFormat="1" ht="22.5" customHeight="1" x14ac:dyDescent="0.25">
      <c r="A283" s="91"/>
      <c r="B283" s="91"/>
      <c r="C283" s="241"/>
      <c r="D283" s="242"/>
      <c r="E283" s="91"/>
      <c r="F283" s="263"/>
      <c r="G283" s="265"/>
      <c r="H283" s="261"/>
      <c r="J283" s="263"/>
      <c r="K283" s="265"/>
      <c r="L283" s="261"/>
      <c r="N283" s="186"/>
      <c r="O283" s="63">
        <v>6</v>
      </c>
      <c r="P283" s="63">
        <v>6</v>
      </c>
      <c r="Q283" s="63">
        <v>5</v>
      </c>
      <c r="R283" s="187"/>
      <c r="S283" s="188">
        <f t="shared" ref="S283" si="116">S285</f>
        <v>4.2</v>
      </c>
      <c r="T283" s="189">
        <f t="shared" si="114"/>
        <v>0</v>
      </c>
    </row>
    <row r="284" spans="1:20" s="104" customFormat="1" ht="22.5" customHeight="1" x14ac:dyDescent="0.25">
      <c r="A284" s="91"/>
      <c r="B284" s="91"/>
      <c r="C284" s="241"/>
      <c r="D284" s="242"/>
      <c r="E284" s="91"/>
      <c r="F284" s="264"/>
      <c r="G284" s="266"/>
      <c r="H284" s="262"/>
      <c r="J284" s="264"/>
      <c r="K284" s="266"/>
      <c r="L284" s="262"/>
      <c r="N284" s="186"/>
      <c r="O284" s="63">
        <v>4</v>
      </c>
      <c r="P284" s="63">
        <v>3</v>
      </c>
      <c r="Q284" s="63">
        <v>6</v>
      </c>
      <c r="R284" s="187"/>
      <c r="S284" s="188">
        <f t="shared" ref="S284" si="117">S285</f>
        <v>4.2</v>
      </c>
      <c r="T284" s="189">
        <f t="shared" si="114"/>
        <v>0</v>
      </c>
    </row>
    <row r="285" spans="1:20" s="104" customFormat="1" ht="22.5" customHeight="1" x14ac:dyDescent="0.25">
      <c r="A285" s="91"/>
      <c r="B285" s="91"/>
      <c r="C285" s="241"/>
      <c r="D285" s="231"/>
      <c r="E285" s="91"/>
      <c r="F285" s="190"/>
      <c r="G285" s="191"/>
      <c r="H285" s="192"/>
      <c r="J285" s="190"/>
      <c r="K285" s="191"/>
      <c r="L285" s="192"/>
      <c r="N285" s="193"/>
      <c r="O285" s="194"/>
      <c r="P285" s="194"/>
      <c r="Q285" s="194"/>
      <c r="R285" s="194"/>
      <c r="S285" s="124">
        <v>4.2</v>
      </c>
      <c r="T285" s="192">
        <f t="shared" si="114"/>
        <v>0</v>
      </c>
    </row>
    <row r="286" spans="1:20" customFormat="1" ht="11.25" customHeight="1" x14ac:dyDescent="0.25"/>
    <row r="287" spans="1:20" customFormat="1" ht="11.25" customHeight="1" x14ac:dyDescent="0.25"/>
    <row r="288" spans="1:20" s="104" customFormat="1" ht="22.5" customHeight="1" x14ac:dyDescent="0.25">
      <c r="A288" s="91"/>
      <c r="B288" s="91"/>
      <c r="C288" s="241"/>
      <c r="D288" s="242"/>
      <c r="E288" s="91"/>
      <c r="F288" s="259"/>
      <c r="G288" s="255"/>
      <c r="H288" s="257"/>
      <c r="J288" s="259"/>
      <c r="K288" s="255"/>
      <c r="L288" s="257"/>
      <c r="N288" s="195"/>
      <c r="O288" s="196">
        <v>0</v>
      </c>
      <c r="P288" s="196">
        <v>4</v>
      </c>
      <c r="Q288" s="196">
        <v>0</v>
      </c>
      <c r="R288" s="197"/>
      <c r="S288" s="198">
        <f t="shared" ref="S288" si="118">S292</f>
        <v>4.2</v>
      </c>
      <c r="T288" s="199">
        <f t="shared" ref="T288:T292" si="119">R288*S288</f>
        <v>0</v>
      </c>
    </row>
    <row r="289" spans="1:20" s="104" customFormat="1" ht="22.5" customHeight="1" x14ac:dyDescent="0.25">
      <c r="A289" s="91"/>
      <c r="B289" s="91"/>
      <c r="C289" s="241"/>
      <c r="D289" s="242"/>
      <c r="E289" s="91"/>
      <c r="F289" s="260"/>
      <c r="G289" s="256"/>
      <c r="H289" s="258"/>
      <c r="J289" s="260"/>
      <c r="K289" s="256"/>
      <c r="L289" s="258"/>
      <c r="N289" s="195"/>
      <c r="O289" s="196">
        <v>9</v>
      </c>
      <c r="P289" s="196">
        <v>5</v>
      </c>
      <c r="Q289" s="196">
        <v>7</v>
      </c>
      <c r="R289" s="197"/>
      <c r="S289" s="198">
        <f t="shared" ref="S289" si="120">S292</f>
        <v>4.2</v>
      </c>
      <c r="T289" s="199">
        <f t="shared" si="119"/>
        <v>0</v>
      </c>
    </row>
    <row r="290" spans="1:20" s="104" customFormat="1" ht="22.5" customHeight="1" x14ac:dyDescent="0.25">
      <c r="A290" s="91"/>
      <c r="B290" s="91"/>
      <c r="C290" s="241"/>
      <c r="D290" s="242"/>
      <c r="E290" s="91"/>
      <c r="F290" s="251"/>
      <c r="G290" s="253"/>
      <c r="H290" s="249"/>
      <c r="J290" s="251"/>
      <c r="K290" s="253"/>
      <c r="L290" s="249"/>
      <c r="N290" s="200"/>
      <c r="O290" s="84">
        <v>1</v>
      </c>
      <c r="P290" s="84">
        <v>0</v>
      </c>
      <c r="Q290" s="84">
        <v>7</v>
      </c>
      <c r="R290" s="201"/>
      <c r="S290" s="202">
        <f t="shared" ref="S290" si="121">S292</f>
        <v>4.2</v>
      </c>
      <c r="T290" s="203">
        <f t="shared" si="119"/>
        <v>0</v>
      </c>
    </row>
    <row r="291" spans="1:20" s="104" customFormat="1" ht="22.5" customHeight="1" x14ac:dyDescent="0.25">
      <c r="A291" s="91"/>
      <c r="B291" s="91"/>
      <c r="C291" s="241"/>
      <c r="D291" s="242"/>
      <c r="E291" s="91"/>
      <c r="F291" s="252"/>
      <c r="G291" s="254"/>
      <c r="H291" s="250"/>
      <c r="J291" s="252"/>
      <c r="K291" s="254"/>
      <c r="L291" s="250"/>
      <c r="N291" s="200"/>
      <c r="O291" s="84">
        <v>4</v>
      </c>
      <c r="P291" s="84">
        <v>8</v>
      </c>
      <c r="Q291" s="84">
        <v>0</v>
      </c>
      <c r="R291" s="201"/>
      <c r="S291" s="202">
        <f t="shared" ref="S291" si="122">S292</f>
        <v>4.2</v>
      </c>
      <c r="T291" s="203">
        <f t="shared" si="119"/>
        <v>0</v>
      </c>
    </row>
    <row r="292" spans="1:20" s="104" customFormat="1" ht="22.5" customHeight="1" x14ac:dyDescent="0.25">
      <c r="A292" s="91"/>
      <c r="B292" s="91"/>
      <c r="C292" s="241"/>
      <c r="D292" s="231"/>
      <c r="E292" s="91"/>
      <c r="F292" s="204"/>
      <c r="G292" s="205"/>
      <c r="H292" s="206"/>
      <c r="J292" s="204"/>
      <c r="K292" s="205"/>
      <c r="L292" s="206"/>
      <c r="N292" s="207"/>
      <c r="O292" s="208"/>
      <c r="P292" s="208"/>
      <c r="Q292" s="208"/>
      <c r="R292" s="208"/>
      <c r="S292" s="124">
        <v>4.2</v>
      </c>
      <c r="T292" s="206">
        <f t="shared" si="119"/>
        <v>0</v>
      </c>
    </row>
    <row r="293" spans="1:20" customFormat="1" ht="11.25" customHeight="1" x14ac:dyDescent="0.25"/>
    <row r="294" spans="1:20" customFormat="1" ht="11.25" customHeight="1" x14ac:dyDescent="0.25"/>
    <row r="295" spans="1:20" ht="11.25" customHeight="1" x14ac:dyDescent="0.25">
      <c r="F295" s="104"/>
      <c r="G295" s="104"/>
      <c r="H295" s="104"/>
      <c r="I295" s="104"/>
      <c r="J295" s="104"/>
      <c r="K295" s="104"/>
      <c r="L295" s="104"/>
      <c r="M295" s="104"/>
      <c r="N295" s="104"/>
      <c r="O295" s="104"/>
      <c r="P295" s="104"/>
      <c r="Q295" s="104"/>
      <c r="R295" s="104"/>
      <c r="S295" s="104"/>
      <c r="T295" s="104"/>
    </row>
    <row r="296" spans="1:20" ht="22.5" customHeight="1" x14ac:dyDescent="0.25">
      <c r="B296" s="228"/>
      <c r="C296" s="232"/>
      <c r="D296" s="233"/>
      <c r="F296" s="209"/>
      <c r="G296" s="104"/>
      <c r="H296" s="104"/>
      <c r="I296" s="104"/>
      <c r="J296" s="104"/>
      <c r="K296" s="104"/>
      <c r="L296" s="104"/>
      <c r="M296" s="104"/>
      <c r="N296" s="104"/>
      <c r="O296" s="104"/>
      <c r="P296" s="104"/>
      <c r="Q296" s="104"/>
      <c r="R296" s="104"/>
      <c r="S296" s="104"/>
      <c r="T296" s="104"/>
    </row>
    <row r="297" spans="1:20" s="104" customFormat="1" ht="11.25" customHeight="1" x14ac:dyDescent="0.25">
      <c r="A297" s="91"/>
      <c r="B297" s="91"/>
      <c r="C297" s="91"/>
      <c r="D297" s="91"/>
      <c r="E297" s="91"/>
    </row>
    <row r="298" spans="1:20" ht="11.25" customHeight="1" x14ac:dyDescent="0.25">
      <c r="F298" s="104"/>
      <c r="G298" s="104"/>
      <c r="H298" s="104"/>
      <c r="I298" s="104"/>
      <c r="J298" s="104"/>
      <c r="K298" s="104"/>
      <c r="L298" s="104"/>
      <c r="M298" s="104"/>
      <c r="N298" s="104"/>
      <c r="O298" s="104"/>
      <c r="P298" s="104"/>
      <c r="Q298" s="104"/>
      <c r="R298" s="104"/>
      <c r="S298" s="104"/>
      <c r="T298" s="104"/>
    </row>
    <row r="299" spans="1:20" ht="22.5" customHeight="1" x14ac:dyDescent="0.25">
      <c r="C299" s="230"/>
      <c r="D299" s="234"/>
      <c r="F299" s="210"/>
      <c r="G299" s="211"/>
      <c r="H299" s="212"/>
      <c r="I299" s="104"/>
      <c r="J299" s="104"/>
      <c r="K299" s="104"/>
      <c r="L299" s="104"/>
      <c r="M299" s="104"/>
      <c r="N299" s="104"/>
      <c r="O299" s="104"/>
      <c r="P299" s="104"/>
      <c r="Q299" s="104"/>
      <c r="R299" s="104"/>
      <c r="S299" s="104"/>
      <c r="T299" s="104"/>
    </row>
    <row r="300" spans="1:20" ht="11.25" customHeight="1" x14ac:dyDescent="0.25">
      <c r="F300" s="104"/>
      <c r="G300" s="104"/>
      <c r="H300" s="104"/>
      <c r="I300" s="104"/>
      <c r="J300" s="104"/>
      <c r="K300" s="104"/>
      <c r="L300" s="104"/>
      <c r="M300" s="104"/>
      <c r="N300" s="104"/>
      <c r="O300" s="104"/>
      <c r="P300" s="104"/>
      <c r="Q300" s="104"/>
      <c r="R300" s="104"/>
      <c r="S300" s="104"/>
      <c r="T300" s="104"/>
    </row>
    <row r="301" spans="1:20" ht="11.25" customHeight="1" x14ac:dyDescent="0.25">
      <c r="F301" s="104"/>
      <c r="G301" s="104"/>
      <c r="H301" s="104"/>
      <c r="I301" s="104"/>
      <c r="J301" s="104"/>
      <c r="K301" s="104"/>
      <c r="L301" s="104"/>
      <c r="M301" s="104"/>
      <c r="N301" s="104"/>
      <c r="O301" s="104"/>
      <c r="P301" s="104"/>
      <c r="Q301" s="104"/>
      <c r="R301" s="104"/>
      <c r="S301" s="104"/>
      <c r="T301" s="104"/>
    </row>
    <row r="302" spans="1:20" ht="22.5" customHeight="1" x14ac:dyDescent="0.25">
      <c r="C302" s="230"/>
      <c r="D302" s="234"/>
      <c r="F302" s="213"/>
      <c r="G302" s="214"/>
      <c r="H302" s="215"/>
      <c r="I302" s="104"/>
      <c r="J302" s="104"/>
      <c r="K302" s="104"/>
      <c r="L302" s="104"/>
      <c r="M302" s="104"/>
      <c r="N302" s="104"/>
      <c r="O302" s="104"/>
      <c r="P302" s="104"/>
      <c r="Q302" s="104"/>
      <c r="R302" s="104"/>
      <c r="S302" s="104"/>
      <c r="T302" s="104"/>
    </row>
    <row r="303" spans="1:20" ht="11.25" customHeight="1" x14ac:dyDescent="0.25">
      <c r="F303" s="104"/>
      <c r="G303" s="104"/>
      <c r="H303" s="104"/>
      <c r="I303" s="104"/>
      <c r="J303" s="104"/>
      <c r="K303" s="104"/>
      <c r="L303" s="104"/>
      <c r="M303" s="104"/>
      <c r="N303" s="104"/>
      <c r="O303" s="104"/>
      <c r="P303" s="104"/>
      <c r="Q303" s="104"/>
      <c r="R303" s="104"/>
      <c r="S303" s="104"/>
      <c r="T303" s="104"/>
    </row>
    <row r="304" spans="1:20" ht="11.25" customHeight="1" x14ac:dyDescent="0.25">
      <c r="F304" s="104"/>
      <c r="G304" s="104"/>
      <c r="H304" s="104"/>
      <c r="I304" s="104"/>
      <c r="J304" s="104"/>
      <c r="K304" s="104"/>
      <c r="L304" s="104"/>
      <c r="M304" s="104"/>
      <c r="N304" s="104"/>
      <c r="O304" s="104"/>
      <c r="P304" s="104"/>
      <c r="Q304" s="104"/>
      <c r="R304" s="104"/>
      <c r="S304" s="104"/>
      <c r="T304" s="104"/>
    </row>
    <row r="305" spans="1:20" ht="11.25" customHeight="1" x14ac:dyDescent="0.25">
      <c r="F305" s="104"/>
      <c r="G305" s="104"/>
      <c r="H305" s="104"/>
      <c r="I305" s="104"/>
      <c r="J305" s="104"/>
      <c r="K305" s="104"/>
      <c r="L305" s="104"/>
      <c r="M305" s="104"/>
      <c r="N305" s="104"/>
      <c r="O305" s="104"/>
      <c r="P305" s="104"/>
      <c r="Q305" s="104"/>
      <c r="R305" s="104" t="s">
        <v>5</v>
      </c>
      <c r="S305" s="104"/>
      <c r="T305" s="104"/>
    </row>
    <row r="306" spans="1:20" ht="22.5" customHeight="1" x14ac:dyDescent="0.25">
      <c r="B306" s="228"/>
      <c r="C306" s="232"/>
      <c r="D306" s="233"/>
      <c r="F306" s="209"/>
      <c r="G306" s="104"/>
      <c r="H306" s="104"/>
      <c r="I306" s="104"/>
      <c r="J306" s="104"/>
      <c r="K306" s="104"/>
      <c r="L306" s="104"/>
      <c r="M306" s="104"/>
      <c r="N306" s="104"/>
      <c r="O306" s="104"/>
      <c r="P306" s="104"/>
      <c r="Q306" s="104"/>
      <c r="R306" s="216">
        <f t="shared" ref="R306" si="123">SUM(R250,R257,R264,R271,R278,R285,R292)</f>
        <v>0</v>
      </c>
      <c r="S306" s="104"/>
      <c r="T306" s="104"/>
    </row>
    <row r="307" spans="1:20" s="104" customFormat="1" ht="11.25" customHeight="1" x14ac:dyDescent="0.25">
      <c r="A307" s="91"/>
      <c r="B307" s="91"/>
      <c r="C307" s="91"/>
      <c r="D307" s="91"/>
      <c r="E307" s="91"/>
    </row>
    <row r="308" spans="1:20" ht="11.25" customHeight="1" x14ac:dyDescent="0.25">
      <c r="F308" s="104"/>
      <c r="G308" s="104"/>
      <c r="H308" s="104"/>
      <c r="I308" s="104"/>
      <c r="J308" s="104"/>
      <c r="K308" s="104"/>
      <c r="L308" s="104"/>
      <c r="M308" s="104"/>
      <c r="N308" s="104"/>
      <c r="O308" s="104"/>
      <c r="P308" s="104"/>
      <c r="Q308" s="104"/>
      <c r="R308" s="104"/>
      <c r="S308" s="104"/>
      <c r="T308" s="104"/>
    </row>
    <row r="309" spans="1:20" ht="11.25" customHeight="1" x14ac:dyDescent="0.25">
      <c r="F309" s="104"/>
      <c r="G309" s="104"/>
      <c r="H309" s="104"/>
      <c r="I309" s="104"/>
      <c r="J309" s="104"/>
      <c r="K309" s="104"/>
      <c r="L309" s="104"/>
      <c r="M309" s="104"/>
      <c r="N309" s="104"/>
      <c r="O309" s="104"/>
      <c r="P309" s="104"/>
      <c r="Q309" s="104"/>
      <c r="R309" s="104"/>
      <c r="S309" s="104"/>
      <c r="T309" s="104"/>
    </row>
    <row r="310" spans="1:20" ht="22.5" customHeight="1" x14ac:dyDescent="0.25">
      <c r="C310" s="241"/>
      <c r="D310" s="242"/>
      <c r="F310" s="243"/>
      <c r="G310" s="245"/>
      <c r="H310" s="247"/>
      <c r="I310" s="104"/>
      <c r="J310" s="243"/>
      <c r="K310" s="245"/>
      <c r="L310" s="247"/>
      <c r="M310" s="104"/>
      <c r="N310" s="217"/>
      <c r="O310" s="218"/>
      <c r="P310" s="218"/>
      <c r="Q310" s="218"/>
      <c r="R310" s="219"/>
      <c r="S310" s="220">
        <f t="shared" ref="S310" si="124">S312</f>
        <v>5.7</v>
      </c>
      <c r="T310" s="221">
        <f t="shared" ref="T310:T312" si="125">R310*S310</f>
        <v>0</v>
      </c>
    </row>
    <row r="311" spans="1:20" ht="22.5" customHeight="1" x14ac:dyDescent="0.25">
      <c r="C311" s="241"/>
      <c r="D311" s="242"/>
      <c r="F311" s="244"/>
      <c r="G311" s="246"/>
      <c r="H311" s="248"/>
      <c r="I311" s="104"/>
      <c r="J311" s="244"/>
      <c r="K311" s="246"/>
      <c r="L311" s="248"/>
      <c r="M311" s="104"/>
      <c r="N311" s="217"/>
      <c r="O311" s="218"/>
      <c r="P311" s="218"/>
      <c r="Q311" s="218"/>
      <c r="R311" s="219"/>
      <c r="S311" s="220">
        <f t="shared" ref="S311" si="126">S312</f>
        <v>5.7</v>
      </c>
      <c r="T311" s="221">
        <f t="shared" si="125"/>
        <v>0</v>
      </c>
    </row>
    <row r="312" spans="1:20" ht="22.5" customHeight="1" x14ac:dyDescent="0.25">
      <c r="C312" s="241"/>
      <c r="D312" s="234"/>
      <c r="F312" s="222"/>
      <c r="G312" s="223"/>
      <c r="H312" s="224"/>
      <c r="I312" s="104"/>
      <c r="J312" s="222"/>
      <c r="K312" s="223"/>
      <c r="L312" s="224"/>
      <c r="M312" s="104"/>
      <c r="N312" s="225"/>
      <c r="O312" s="222"/>
      <c r="P312" s="222"/>
      <c r="Q312" s="222"/>
      <c r="R312" s="222"/>
      <c r="S312" s="226">
        <v>5.7</v>
      </c>
      <c r="T312" s="224">
        <f t="shared" si="125"/>
        <v>0</v>
      </c>
    </row>
    <row r="313" spans="1:20" customFormat="1" ht="11.25" customHeight="1" x14ac:dyDescent="0.25"/>
    <row r="314" spans="1:20" customFormat="1" ht="11.25" customHeight="1" x14ac:dyDescent="0.25"/>
    <row r="315" spans="1:20" ht="22.5" customHeight="1" x14ac:dyDescent="0.25">
      <c r="G315" s="104"/>
      <c r="H315" s="104"/>
      <c r="I315" s="104"/>
      <c r="J315" s="104"/>
      <c r="K315" s="104"/>
      <c r="L315" s="104"/>
      <c r="M315" s="104"/>
      <c r="N315" s="104"/>
      <c r="O315" s="104"/>
      <c r="P315" s="104"/>
      <c r="Q315" s="104"/>
      <c r="R315" s="104"/>
      <c r="S315" s="104"/>
      <c r="T315" s="104"/>
    </row>
    <row r="316" spans="1:20" ht="11.25" customHeight="1" x14ac:dyDescent="0.25">
      <c r="F316" s="104"/>
      <c r="G316" s="104"/>
      <c r="H316" s="104"/>
      <c r="I316" s="104"/>
      <c r="J316" s="104"/>
      <c r="K316" s="104"/>
      <c r="L316" s="104"/>
      <c r="M316" s="104"/>
      <c r="N316" s="104"/>
      <c r="O316" s="104"/>
      <c r="P316" s="104"/>
      <c r="Q316" s="104"/>
      <c r="R316" s="104" t="s">
        <v>5</v>
      </c>
      <c r="S316" s="104"/>
      <c r="T316" s="104"/>
    </row>
    <row r="317" spans="1:20" ht="22.5" customHeight="1" x14ac:dyDescent="0.25">
      <c r="C317" s="228"/>
      <c r="D317" s="233"/>
      <c r="G317" s="104"/>
      <c r="H317" s="104"/>
      <c r="I317" s="104"/>
      <c r="J317" s="104"/>
      <c r="K317" s="104"/>
      <c r="L317" s="104"/>
      <c r="M317" s="104"/>
      <c r="N317" s="104"/>
      <c r="O317" s="104"/>
      <c r="P317" s="104"/>
      <c r="Q317" s="104"/>
      <c r="R317" s="216">
        <f t="shared" ref="R317" si="127">SUM(R306,R312)</f>
        <v>0</v>
      </c>
      <c r="S317" s="104"/>
      <c r="T317" s="104"/>
    </row>
    <row r="318" spans="1:20" ht="11.25" customHeight="1" x14ac:dyDescent="0.25">
      <c r="F318" s="104"/>
      <c r="G318" s="104"/>
      <c r="H318" s="104"/>
      <c r="I318" s="104"/>
      <c r="J318" s="104"/>
      <c r="K318" s="104"/>
      <c r="L318" s="104"/>
      <c r="M318" s="104"/>
      <c r="N318" s="104"/>
      <c r="O318" s="104"/>
      <c r="P318" s="104"/>
      <c r="Q318" s="104"/>
      <c r="R318" s="104"/>
      <c r="S318" s="104"/>
      <c r="T318" s="104"/>
    </row>
    <row r="319" spans="1:20" ht="11.25" customHeight="1" thickBot="1" x14ac:dyDescent="0.3">
      <c r="F319" s="227"/>
      <c r="G319" s="227"/>
      <c r="H319" s="227"/>
      <c r="I319" s="227"/>
      <c r="J319" s="227"/>
      <c r="K319" s="227"/>
      <c r="L319" s="227"/>
      <c r="M319" s="227"/>
      <c r="N319" s="227"/>
      <c r="O319" s="227"/>
      <c r="P319" s="227"/>
      <c r="Q319" s="227"/>
      <c r="R319" s="227"/>
      <c r="S319" s="227"/>
      <c r="T319" s="227"/>
    </row>
    <row r="320" spans="1:20" ht="11.25" customHeight="1" thickTop="1" x14ac:dyDescent="0.25">
      <c r="F320" s="105"/>
      <c r="G320" s="105"/>
      <c r="H320" s="105"/>
      <c r="I320" s="105"/>
      <c r="J320" s="105"/>
      <c r="K320" s="105"/>
      <c r="L320" s="105"/>
      <c r="M320" s="105"/>
      <c r="N320" s="105"/>
      <c r="O320" s="105"/>
      <c r="P320" s="105"/>
      <c r="Q320" s="105"/>
      <c r="R320" s="105"/>
      <c r="S320" s="105"/>
      <c r="T320" s="105"/>
    </row>
    <row r="321" spans="1:20" ht="37.5" customHeight="1" x14ac:dyDescent="0.25">
      <c r="C321" s="333">
        <f t="shared" ref="C321" si="128">+EDATE(C242,1)</f>
        <v>43497</v>
      </c>
      <c r="D321" s="333"/>
      <c r="F321" s="334" t="s">
        <v>1</v>
      </c>
      <c r="G321" s="335"/>
      <c r="H321" s="335"/>
      <c r="I321" s="335"/>
      <c r="J321" s="335"/>
      <c r="K321" s="335"/>
      <c r="L321" s="335"/>
      <c r="M321" s="335"/>
      <c r="N321" s="335"/>
      <c r="O321" s="335"/>
      <c r="P321" s="335"/>
      <c r="Q321" s="335"/>
      <c r="R321" s="335"/>
      <c r="S321" s="335"/>
      <c r="T321" s="335"/>
    </row>
    <row r="322" spans="1:20" ht="11.25" customHeight="1" x14ac:dyDescent="0.25">
      <c r="F322" s="104"/>
      <c r="G322" s="104"/>
      <c r="H322" s="104"/>
      <c r="I322" s="104"/>
      <c r="J322" s="104"/>
      <c r="K322" s="104"/>
      <c r="L322" s="104"/>
      <c r="M322" s="104"/>
      <c r="N322" s="104"/>
      <c r="O322" s="104"/>
      <c r="P322" s="104"/>
      <c r="Q322" s="104"/>
      <c r="R322" s="104"/>
      <c r="S322" s="104"/>
      <c r="T322" s="104"/>
    </row>
    <row r="323" spans="1:20" ht="37.5" customHeight="1" x14ac:dyDescent="0.25">
      <c r="C323" s="230"/>
      <c r="D323" s="230"/>
      <c r="F323" s="107"/>
      <c r="G323" s="108"/>
      <c r="H323" s="109"/>
      <c r="I323" s="104"/>
      <c r="J323" s="110"/>
      <c r="K323" s="108"/>
      <c r="L323" s="109"/>
      <c r="M323" s="104"/>
      <c r="N323" s="110" t="s">
        <v>2</v>
      </c>
      <c r="O323" s="110" t="s">
        <v>8</v>
      </c>
      <c r="P323" s="110" t="s">
        <v>9</v>
      </c>
      <c r="Q323" s="110" t="s">
        <v>6</v>
      </c>
      <c r="R323" s="110" t="s">
        <v>10</v>
      </c>
      <c r="S323" s="108" t="s">
        <v>0</v>
      </c>
      <c r="T323" s="106" t="s">
        <v>3</v>
      </c>
    </row>
    <row r="324" spans="1:20" ht="11.25" customHeight="1" x14ac:dyDescent="0.25">
      <c r="F324" s="104"/>
      <c r="G324" s="104"/>
      <c r="H324" s="104"/>
      <c r="I324" s="104"/>
      <c r="J324" s="104"/>
      <c r="K324" s="104"/>
      <c r="L324" s="104"/>
      <c r="M324" s="104"/>
      <c r="N324" s="104"/>
      <c r="O324" s="104"/>
      <c r="P324" s="104"/>
      <c r="Q324" s="104"/>
      <c r="R324" s="104"/>
      <c r="S324" s="104"/>
      <c r="T324" s="104"/>
    </row>
    <row r="325" spans="1:20" s="104" customFormat="1" ht="22.5" customHeight="1" x14ac:dyDescent="0.25">
      <c r="A325" s="91"/>
      <c r="B325" s="91"/>
      <c r="C325" s="241"/>
      <c r="D325" s="242"/>
      <c r="E325" s="91"/>
      <c r="F325" s="329"/>
      <c r="G325" s="331"/>
      <c r="H325" s="327"/>
      <c r="J325" s="329"/>
      <c r="K325" s="331"/>
      <c r="L325" s="327"/>
      <c r="N325" s="111" t="s">
        <v>6</v>
      </c>
      <c r="O325" s="112"/>
      <c r="P325" s="112"/>
      <c r="Q325" s="112"/>
      <c r="R325" s="112"/>
      <c r="S325" s="113">
        <f t="shared" ref="S325" si="129">S329</f>
        <v>3</v>
      </c>
      <c r="T325" s="114">
        <f t="shared" ref="T325:T329" si="130">R325*S325</f>
        <v>0</v>
      </c>
    </row>
    <row r="326" spans="1:20" s="104" customFormat="1" ht="22.5" customHeight="1" x14ac:dyDescent="0.25">
      <c r="A326" s="91"/>
      <c r="B326" s="91"/>
      <c r="C326" s="241"/>
      <c r="D326" s="242"/>
      <c r="E326" s="91"/>
      <c r="F326" s="330"/>
      <c r="G326" s="332"/>
      <c r="H326" s="328"/>
      <c r="J326" s="330"/>
      <c r="K326" s="332"/>
      <c r="L326" s="328"/>
      <c r="N326" s="111" t="s">
        <v>7</v>
      </c>
      <c r="O326" s="112"/>
      <c r="P326" s="112"/>
      <c r="Q326" s="112"/>
      <c r="R326" s="112"/>
      <c r="S326" s="113">
        <f t="shared" ref="S326" si="131">S329</f>
        <v>3</v>
      </c>
      <c r="T326" s="114">
        <f t="shared" si="130"/>
        <v>0</v>
      </c>
    </row>
    <row r="327" spans="1:20" s="104" customFormat="1" ht="22.5" customHeight="1" x14ac:dyDescent="0.25">
      <c r="A327" s="91"/>
      <c r="B327" s="91"/>
      <c r="C327" s="241"/>
      <c r="D327" s="242"/>
      <c r="E327" s="91"/>
      <c r="F327" s="321"/>
      <c r="G327" s="323"/>
      <c r="H327" s="325"/>
      <c r="J327" s="321"/>
      <c r="K327" s="323"/>
      <c r="L327" s="325"/>
      <c r="N327" s="115" t="s">
        <v>6</v>
      </c>
      <c r="O327" s="33"/>
      <c r="P327" s="33"/>
      <c r="Q327" s="33"/>
      <c r="R327" s="33"/>
      <c r="S327" s="116">
        <f t="shared" ref="S327" si="132">S329</f>
        <v>3</v>
      </c>
      <c r="T327" s="117">
        <f t="shared" si="130"/>
        <v>0</v>
      </c>
    </row>
    <row r="328" spans="1:20" s="104" customFormat="1" ht="22.5" customHeight="1" x14ac:dyDescent="0.25">
      <c r="A328" s="91"/>
      <c r="B328" s="91"/>
      <c r="C328" s="241"/>
      <c r="D328" s="242"/>
      <c r="E328" s="91"/>
      <c r="F328" s="322"/>
      <c r="G328" s="324"/>
      <c r="H328" s="326"/>
      <c r="J328" s="322"/>
      <c r="K328" s="324"/>
      <c r="L328" s="326"/>
      <c r="N328" s="115" t="s">
        <v>7</v>
      </c>
      <c r="O328" s="33"/>
      <c r="P328" s="33"/>
      <c r="Q328" s="33"/>
      <c r="R328" s="118"/>
      <c r="S328" s="116">
        <f t="shared" ref="S328" si="133">S329</f>
        <v>3</v>
      </c>
      <c r="T328" s="117">
        <f t="shared" si="130"/>
        <v>0</v>
      </c>
    </row>
    <row r="329" spans="1:20" s="104" customFormat="1" ht="22.5" customHeight="1" x14ac:dyDescent="0.25">
      <c r="A329" s="91"/>
      <c r="B329" s="91"/>
      <c r="C329" s="241"/>
      <c r="D329" s="231"/>
      <c r="E329" s="91"/>
      <c r="F329" s="119"/>
      <c r="G329" s="120"/>
      <c r="H329" s="121"/>
      <c r="J329" s="119"/>
      <c r="K329" s="120"/>
      <c r="L329" s="121"/>
      <c r="N329" s="122" t="s">
        <v>4</v>
      </c>
      <c r="O329" s="123"/>
      <c r="P329" s="123"/>
      <c r="Q329" s="123"/>
      <c r="R329" s="123"/>
      <c r="S329" s="124">
        <v>3</v>
      </c>
      <c r="T329" s="121">
        <f t="shared" si="130"/>
        <v>0</v>
      </c>
    </row>
    <row r="330" spans="1:20" customFormat="1" ht="11.25" customHeight="1" x14ac:dyDescent="0.25"/>
    <row r="331" spans="1:20" customFormat="1" ht="11.25" customHeight="1" x14ac:dyDescent="0.25"/>
    <row r="332" spans="1:20" s="104" customFormat="1" ht="22.5" customHeight="1" x14ac:dyDescent="0.25">
      <c r="A332" s="91"/>
      <c r="B332" s="91"/>
      <c r="C332" s="241"/>
      <c r="D332" s="242"/>
      <c r="E332" s="91"/>
      <c r="F332" s="319"/>
      <c r="G332" s="315"/>
      <c r="H332" s="317"/>
      <c r="J332" s="319"/>
      <c r="K332" s="315"/>
      <c r="L332" s="317"/>
      <c r="N332" s="125"/>
      <c r="O332" s="126"/>
      <c r="P332" s="126"/>
      <c r="Q332" s="126"/>
      <c r="R332" s="127"/>
      <c r="S332" s="128">
        <f t="shared" ref="S332" si="134">S336</f>
        <v>3.8</v>
      </c>
      <c r="T332" s="129">
        <f t="shared" ref="T332:T336" si="135">R332*S332</f>
        <v>0</v>
      </c>
    </row>
    <row r="333" spans="1:20" s="104" customFormat="1" ht="22.5" customHeight="1" x14ac:dyDescent="0.25">
      <c r="A333" s="91"/>
      <c r="B333" s="91"/>
      <c r="C333" s="241"/>
      <c r="D333" s="242"/>
      <c r="E333" s="91"/>
      <c r="F333" s="320"/>
      <c r="G333" s="316"/>
      <c r="H333" s="318"/>
      <c r="J333" s="320"/>
      <c r="K333" s="316"/>
      <c r="L333" s="318"/>
      <c r="N333" s="125"/>
      <c r="O333" s="126"/>
      <c r="P333" s="126"/>
      <c r="Q333" s="126"/>
      <c r="R333" s="127"/>
      <c r="S333" s="128">
        <f t="shared" ref="S333" si="136">S336</f>
        <v>3.8</v>
      </c>
      <c r="T333" s="129">
        <f t="shared" si="135"/>
        <v>0</v>
      </c>
    </row>
    <row r="334" spans="1:20" s="104" customFormat="1" ht="22.5" customHeight="1" x14ac:dyDescent="0.25">
      <c r="A334" s="91"/>
      <c r="B334" s="91"/>
      <c r="C334" s="241"/>
      <c r="D334" s="242"/>
      <c r="E334" s="91"/>
      <c r="F334" s="311"/>
      <c r="G334" s="313"/>
      <c r="H334" s="309"/>
      <c r="J334" s="311"/>
      <c r="K334" s="313"/>
      <c r="L334" s="309"/>
      <c r="N334" s="130"/>
      <c r="O334" s="59"/>
      <c r="P334" s="59"/>
      <c r="Q334" s="59"/>
      <c r="R334" s="131"/>
      <c r="S334" s="132">
        <f t="shared" ref="S334" si="137">S336</f>
        <v>3.8</v>
      </c>
      <c r="T334" s="133">
        <f t="shared" si="135"/>
        <v>0</v>
      </c>
    </row>
    <row r="335" spans="1:20" s="104" customFormat="1" ht="22.5" customHeight="1" x14ac:dyDescent="0.25">
      <c r="A335" s="91"/>
      <c r="B335" s="91"/>
      <c r="C335" s="241"/>
      <c r="D335" s="242"/>
      <c r="E335" s="91"/>
      <c r="F335" s="312"/>
      <c r="G335" s="314"/>
      <c r="H335" s="310"/>
      <c r="J335" s="312"/>
      <c r="K335" s="314"/>
      <c r="L335" s="310"/>
      <c r="N335" s="130"/>
      <c r="O335" s="59"/>
      <c r="P335" s="59"/>
      <c r="Q335" s="59"/>
      <c r="R335" s="131"/>
      <c r="S335" s="132">
        <f t="shared" ref="S335" si="138">S336</f>
        <v>3.8</v>
      </c>
      <c r="T335" s="133">
        <f t="shared" si="135"/>
        <v>0</v>
      </c>
    </row>
    <row r="336" spans="1:20" s="104" customFormat="1" ht="22.5" customHeight="1" x14ac:dyDescent="0.25">
      <c r="A336" s="91"/>
      <c r="B336" s="91"/>
      <c r="C336" s="241"/>
      <c r="D336" s="231"/>
      <c r="E336" s="91"/>
      <c r="F336" s="134"/>
      <c r="G336" s="135"/>
      <c r="H336" s="136"/>
      <c r="J336" s="134"/>
      <c r="K336" s="135"/>
      <c r="L336" s="136"/>
      <c r="N336" s="137"/>
      <c r="O336" s="138"/>
      <c r="P336" s="138"/>
      <c r="Q336" s="138"/>
      <c r="R336" s="138"/>
      <c r="S336" s="124">
        <v>3.8</v>
      </c>
      <c r="T336" s="136">
        <f t="shared" si="135"/>
        <v>0</v>
      </c>
    </row>
    <row r="337" spans="1:20" customFormat="1" ht="11.25" customHeight="1" x14ac:dyDescent="0.25"/>
    <row r="338" spans="1:20" customFormat="1" ht="11.25" customHeight="1" x14ac:dyDescent="0.25"/>
    <row r="339" spans="1:20" s="104" customFormat="1" ht="22.5" customHeight="1" x14ac:dyDescent="0.25">
      <c r="A339" s="91"/>
      <c r="B339" s="91"/>
      <c r="C339" s="241"/>
      <c r="D339" s="242"/>
      <c r="E339" s="91"/>
      <c r="F339" s="307"/>
      <c r="G339" s="303"/>
      <c r="H339" s="305"/>
      <c r="J339" s="307"/>
      <c r="K339" s="303"/>
      <c r="L339" s="305"/>
      <c r="N339" s="139"/>
      <c r="O339" s="140"/>
      <c r="P339" s="140"/>
      <c r="Q339" s="140"/>
      <c r="R339" s="141"/>
      <c r="S339" s="142">
        <f t="shared" ref="S339" si="139">S343</f>
        <v>3.5</v>
      </c>
      <c r="T339" s="143">
        <f t="shared" ref="T339:T343" si="140">R339*S339</f>
        <v>0</v>
      </c>
    </row>
    <row r="340" spans="1:20" s="104" customFormat="1" ht="22.5" customHeight="1" x14ac:dyDescent="0.25">
      <c r="A340" s="91"/>
      <c r="B340" s="91"/>
      <c r="C340" s="241"/>
      <c r="D340" s="242"/>
      <c r="E340" s="91"/>
      <c r="F340" s="308"/>
      <c r="G340" s="304"/>
      <c r="H340" s="306"/>
      <c r="J340" s="308"/>
      <c r="K340" s="304"/>
      <c r="L340" s="306"/>
      <c r="N340" s="139"/>
      <c r="O340" s="140"/>
      <c r="P340" s="140"/>
      <c r="Q340" s="140"/>
      <c r="R340" s="141"/>
      <c r="S340" s="142">
        <f t="shared" ref="S340" si="141">S343</f>
        <v>3.5</v>
      </c>
      <c r="T340" s="143">
        <f t="shared" si="140"/>
        <v>0</v>
      </c>
    </row>
    <row r="341" spans="1:20" s="104" customFormat="1" ht="22.5" customHeight="1" x14ac:dyDescent="0.25">
      <c r="A341" s="91"/>
      <c r="B341" s="91"/>
      <c r="C341" s="241"/>
      <c r="D341" s="242"/>
      <c r="E341" s="91"/>
      <c r="F341" s="299"/>
      <c r="G341" s="301"/>
      <c r="H341" s="297"/>
      <c r="J341" s="299"/>
      <c r="K341" s="301"/>
      <c r="L341" s="297"/>
      <c r="N341" s="144"/>
      <c r="O341" s="80"/>
      <c r="P341" s="80"/>
      <c r="Q341" s="80"/>
      <c r="R341" s="145"/>
      <c r="S341" s="146">
        <f t="shared" ref="S341" si="142">S343</f>
        <v>3.5</v>
      </c>
      <c r="T341" s="147">
        <f t="shared" si="140"/>
        <v>0</v>
      </c>
    </row>
    <row r="342" spans="1:20" s="104" customFormat="1" ht="22.5" customHeight="1" x14ac:dyDescent="0.25">
      <c r="A342" s="91"/>
      <c r="B342" s="91"/>
      <c r="C342" s="241"/>
      <c r="D342" s="242"/>
      <c r="E342" s="91"/>
      <c r="F342" s="300"/>
      <c r="G342" s="302"/>
      <c r="H342" s="298"/>
      <c r="J342" s="300"/>
      <c r="K342" s="302"/>
      <c r="L342" s="298"/>
      <c r="N342" s="144"/>
      <c r="O342" s="80"/>
      <c r="P342" s="80"/>
      <c r="Q342" s="80"/>
      <c r="R342" s="145"/>
      <c r="S342" s="146">
        <f t="shared" ref="S342" si="143">S343</f>
        <v>3.5</v>
      </c>
      <c r="T342" s="147">
        <f t="shared" si="140"/>
        <v>0</v>
      </c>
    </row>
    <row r="343" spans="1:20" s="104" customFormat="1" ht="22.5" customHeight="1" x14ac:dyDescent="0.25">
      <c r="A343" s="91"/>
      <c r="B343" s="91"/>
      <c r="C343" s="241"/>
      <c r="D343" s="231"/>
      <c r="E343" s="91"/>
      <c r="F343" s="148"/>
      <c r="G343" s="149"/>
      <c r="H343" s="150"/>
      <c r="J343" s="148"/>
      <c r="K343" s="149"/>
      <c r="L343" s="150"/>
      <c r="N343" s="151"/>
      <c r="O343" s="152"/>
      <c r="P343" s="152"/>
      <c r="Q343" s="152"/>
      <c r="R343" s="152"/>
      <c r="S343" s="124">
        <v>3.5</v>
      </c>
      <c r="T343" s="150">
        <f t="shared" si="140"/>
        <v>0</v>
      </c>
    </row>
    <row r="344" spans="1:20" customFormat="1" ht="11.25" customHeight="1" x14ac:dyDescent="0.25"/>
    <row r="345" spans="1:20" customFormat="1" ht="11.25" customHeight="1" x14ac:dyDescent="0.25"/>
    <row r="346" spans="1:20" s="104" customFormat="1" ht="22.5" customHeight="1" x14ac:dyDescent="0.25">
      <c r="A346" s="91"/>
      <c r="B346" s="91"/>
      <c r="C346" s="241"/>
      <c r="D346" s="242"/>
      <c r="E346" s="91"/>
      <c r="F346" s="295"/>
      <c r="G346" s="291"/>
      <c r="H346" s="293"/>
      <c r="J346" s="295"/>
      <c r="K346" s="291"/>
      <c r="L346" s="293"/>
      <c r="N346" s="153"/>
      <c r="O346" s="154"/>
      <c r="P346" s="154"/>
      <c r="Q346" s="154"/>
      <c r="R346" s="155"/>
      <c r="S346" s="156">
        <f t="shared" ref="S346" si="144">S350</f>
        <v>3.6</v>
      </c>
      <c r="T346" s="157">
        <f t="shared" ref="T346:T350" si="145">R346*S346</f>
        <v>0</v>
      </c>
    </row>
    <row r="347" spans="1:20" s="104" customFormat="1" ht="22.5" customHeight="1" x14ac:dyDescent="0.25">
      <c r="A347" s="91"/>
      <c r="B347" s="91"/>
      <c r="C347" s="241"/>
      <c r="D347" s="242"/>
      <c r="E347" s="91"/>
      <c r="F347" s="296"/>
      <c r="G347" s="292"/>
      <c r="H347" s="294"/>
      <c r="J347" s="296"/>
      <c r="K347" s="292"/>
      <c r="L347" s="294"/>
      <c r="N347" s="153"/>
      <c r="O347" s="154"/>
      <c r="P347" s="154"/>
      <c r="Q347" s="154"/>
      <c r="R347" s="155"/>
      <c r="S347" s="156">
        <f t="shared" ref="S347" si="146">S350</f>
        <v>3.6</v>
      </c>
      <c r="T347" s="157">
        <f t="shared" si="145"/>
        <v>0</v>
      </c>
    </row>
    <row r="348" spans="1:20" s="104" customFormat="1" ht="22.5" customHeight="1" x14ac:dyDescent="0.25">
      <c r="A348" s="91"/>
      <c r="B348" s="91"/>
      <c r="C348" s="241"/>
      <c r="D348" s="242"/>
      <c r="E348" s="91"/>
      <c r="F348" s="287"/>
      <c r="G348" s="289"/>
      <c r="H348" s="285"/>
      <c r="J348" s="287"/>
      <c r="K348" s="289"/>
      <c r="L348" s="285"/>
      <c r="N348" s="158"/>
      <c r="O348" s="98"/>
      <c r="P348" s="98"/>
      <c r="Q348" s="98"/>
      <c r="R348" s="159"/>
      <c r="S348" s="160">
        <f t="shared" ref="S348" si="147">S350</f>
        <v>3.6</v>
      </c>
      <c r="T348" s="161">
        <f t="shared" si="145"/>
        <v>0</v>
      </c>
    </row>
    <row r="349" spans="1:20" s="104" customFormat="1" ht="22.5" customHeight="1" x14ac:dyDescent="0.25">
      <c r="A349" s="91"/>
      <c r="B349" s="91"/>
      <c r="C349" s="241"/>
      <c r="D349" s="242"/>
      <c r="E349" s="91"/>
      <c r="F349" s="288"/>
      <c r="G349" s="290"/>
      <c r="H349" s="286"/>
      <c r="J349" s="288"/>
      <c r="K349" s="290"/>
      <c r="L349" s="286"/>
      <c r="N349" s="158"/>
      <c r="O349" s="98"/>
      <c r="P349" s="98"/>
      <c r="Q349" s="98"/>
      <c r="R349" s="159"/>
      <c r="S349" s="160">
        <f t="shared" ref="S349" si="148">S350</f>
        <v>3.6</v>
      </c>
      <c r="T349" s="161">
        <f t="shared" si="145"/>
        <v>0</v>
      </c>
    </row>
    <row r="350" spans="1:20" s="104" customFormat="1" ht="22.5" customHeight="1" x14ac:dyDescent="0.25">
      <c r="A350" s="91"/>
      <c r="B350" s="91"/>
      <c r="C350" s="241"/>
      <c r="D350" s="231"/>
      <c r="E350" s="91"/>
      <c r="F350" s="162"/>
      <c r="G350" s="163"/>
      <c r="H350" s="164"/>
      <c r="J350" s="162"/>
      <c r="K350" s="163"/>
      <c r="L350" s="164"/>
      <c r="N350" s="165"/>
      <c r="O350" s="166"/>
      <c r="P350" s="166"/>
      <c r="Q350" s="166"/>
      <c r="R350" s="166"/>
      <c r="S350" s="124">
        <v>3.6</v>
      </c>
      <c r="T350" s="164">
        <f t="shared" si="145"/>
        <v>0</v>
      </c>
    </row>
    <row r="351" spans="1:20" customFormat="1" ht="11.25" customHeight="1" x14ac:dyDescent="0.25"/>
    <row r="352" spans="1:20" customFormat="1" ht="11.25" customHeight="1" x14ac:dyDescent="0.25"/>
    <row r="353" spans="1:20" s="104" customFormat="1" ht="22.5" customHeight="1" x14ac:dyDescent="0.25">
      <c r="A353" s="91"/>
      <c r="B353" s="91"/>
      <c r="C353" s="241"/>
      <c r="D353" s="242"/>
      <c r="E353" s="91"/>
      <c r="F353" s="283"/>
      <c r="G353" s="279"/>
      <c r="H353" s="281"/>
      <c r="J353" s="283"/>
      <c r="K353" s="279"/>
      <c r="L353" s="281"/>
      <c r="N353" s="167"/>
      <c r="O353" s="168"/>
      <c r="P353" s="168"/>
      <c r="Q353" s="168"/>
      <c r="R353" s="169"/>
      <c r="S353" s="170">
        <f t="shared" ref="S353" si="149">S357</f>
        <v>3.7</v>
      </c>
      <c r="T353" s="171">
        <f t="shared" ref="T353:T357" si="150">R353*S353</f>
        <v>0</v>
      </c>
    </row>
    <row r="354" spans="1:20" s="104" customFormat="1" ht="22.5" customHeight="1" x14ac:dyDescent="0.25">
      <c r="A354" s="91"/>
      <c r="B354" s="91"/>
      <c r="C354" s="241"/>
      <c r="D354" s="242"/>
      <c r="E354" s="91"/>
      <c r="F354" s="284"/>
      <c r="G354" s="280"/>
      <c r="H354" s="282"/>
      <c r="J354" s="284"/>
      <c r="K354" s="280"/>
      <c r="L354" s="282"/>
      <c r="N354" s="167"/>
      <c r="O354" s="168"/>
      <c r="P354" s="168"/>
      <c r="Q354" s="168"/>
      <c r="R354" s="169"/>
      <c r="S354" s="170">
        <f t="shared" ref="S354" si="151">S357</f>
        <v>3.7</v>
      </c>
      <c r="T354" s="171">
        <f t="shared" si="150"/>
        <v>0</v>
      </c>
    </row>
    <row r="355" spans="1:20" s="104" customFormat="1" ht="22.5" customHeight="1" x14ac:dyDescent="0.25">
      <c r="A355" s="91"/>
      <c r="B355" s="91"/>
      <c r="C355" s="241"/>
      <c r="D355" s="242"/>
      <c r="E355" s="91"/>
      <c r="F355" s="275"/>
      <c r="G355" s="277"/>
      <c r="H355" s="273"/>
      <c r="J355" s="275"/>
      <c r="K355" s="277"/>
      <c r="L355" s="273"/>
      <c r="N355" s="172"/>
      <c r="O355" s="38"/>
      <c r="P355" s="38"/>
      <c r="Q355" s="38"/>
      <c r="R355" s="173"/>
      <c r="S355" s="174">
        <f t="shared" ref="S355" si="152">S357</f>
        <v>3.7</v>
      </c>
      <c r="T355" s="175">
        <f t="shared" si="150"/>
        <v>0</v>
      </c>
    </row>
    <row r="356" spans="1:20" s="104" customFormat="1" ht="22.5" customHeight="1" x14ac:dyDescent="0.25">
      <c r="A356" s="91"/>
      <c r="B356" s="91"/>
      <c r="C356" s="241"/>
      <c r="D356" s="242"/>
      <c r="E356" s="91"/>
      <c r="F356" s="276"/>
      <c r="G356" s="278"/>
      <c r="H356" s="274"/>
      <c r="J356" s="276"/>
      <c r="K356" s="278"/>
      <c r="L356" s="274"/>
      <c r="N356" s="172"/>
      <c r="O356" s="38"/>
      <c r="P356" s="38"/>
      <c r="Q356" s="38"/>
      <c r="R356" s="173"/>
      <c r="S356" s="174">
        <f t="shared" ref="S356" si="153">S357</f>
        <v>3.7</v>
      </c>
      <c r="T356" s="175">
        <f t="shared" si="150"/>
        <v>0</v>
      </c>
    </row>
    <row r="357" spans="1:20" s="104" customFormat="1" ht="22.5" customHeight="1" x14ac:dyDescent="0.25">
      <c r="A357" s="91"/>
      <c r="B357" s="91"/>
      <c r="C357" s="241"/>
      <c r="D357" s="231"/>
      <c r="E357" s="91"/>
      <c r="F357" s="176"/>
      <c r="G357" s="177"/>
      <c r="H357" s="178"/>
      <c r="J357" s="176"/>
      <c r="K357" s="177"/>
      <c r="L357" s="178"/>
      <c r="N357" s="179"/>
      <c r="O357" s="180"/>
      <c r="P357" s="180"/>
      <c r="Q357" s="180"/>
      <c r="R357" s="180"/>
      <c r="S357" s="124">
        <v>3.7</v>
      </c>
      <c r="T357" s="178">
        <f t="shared" si="150"/>
        <v>0</v>
      </c>
    </row>
    <row r="358" spans="1:20" customFormat="1" ht="11.25" customHeight="1" x14ac:dyDescent="0.25"/>
    <row r="359" spans="1:20" customFormat="1" ht="11.25" customHeight="1" x14ac:dyDescent="0.25"/>
    <row r="360" spans="1:20" s="104" customFormat="1" ht="22.5" customHeight="1" x14ac:dyDescent="0.25">
      <c r="A360" s="91"/>
      <c r="B360" s="91"/>
      <c r="C360" s="241"/>
      <c r="D360" s="242"/>
      <c r="E360" s="91"/>
      <c r="F360" s="271"/>
      <c r="G360" s="267"/>
      <c r="H360" s="269"/>
      <c r="J360" s="271"/>
      <c r="K360" s="267"/>
      <c r="L360" s="269"/>
      <c r="N360" s="181"/>
      <c r="O360" s="182"/>
      <c r="P360" s="182"/>
      <c r="Q360" s="182"/>
      <c r="R360" s="183"/>
      <c r="S360" s="184">
        <f t="shared" ref="S360" si="154">S364</f>
        <v>4.2</v>
      </c>
      <c r="T360" s="185">
        <f t="shared" ref="T360:T364" si="155">R360*S360</f>
        <v>0</v>
      </c>
    </row>
    <row r="361" spans="1:20" s="104" customFormat="1" ht="22.5" customHeight="1" x14ac:dyDescent="0.25">
      <c r="A361" s="91"/>
      <c r="B361" s="91"/>
      <c r="C361" s="241"/>
      <c r="D361" s="242"/>
      <c r="E361" s="91"/>
      <c r="F361" s="272"/>
      <c r="G361" s="268"/>
      <c r="H361" s="270"/>
      <c r="J361" s="272"/>
      <c r="K361" s="268"/>
      <c r="L361" s="270"/>
      <c r="N361" s="181"/>
      <c r="O361" s="182"/>
      <c r="P361" s="182"/>
      <c r="Q361" s="182"/>
      <c r="R361" s="183"/>
      <c r="S361" s="184">
        <f t="shared" ref="S361" si="156">S364</f>
        <v>4.2</v>
      </c>
      <c r="T361" s="185">
        <f t="shared" si="155"/>
        <v>0</v>
      </c>
    </row>
    <row r="362" spans="1:20" s="104" customFormat="1" ht="22.5" customHeight="1" x14ac:dyDescent="0.25">
      <c r="A362" s="91"/>
      <c r="B362" s="91"/>
      <c r="C362" s="241"/>
      <c r="D362" s="242"/>
      <c r="E362" s="91"/>
      <c r="F362" s="263"/>
      <c r="G362" s="265"/>
      <c r="H362" s="261"/>
      <c r="J362" s="263"/>
      <c r="K362" s="265"/>
      <c r="L362" s="261"/>
      <c r="N362" s="186"/>
      <c r="O362" s="63"/>
      <c r="P362" s="63"/>
      <c r="Q362" s="63"/>
      <c r="R362" s="187"/>
      <c r="S362" s="188">
        <f t="shared" ref="S362" si="157">S364</f>
        <v>4.2</v>
      </c>
      <c r="T362" s="189">
        <f t="shared" si="155"/>
        <v>0</v>
      </c>
    </row>
    <row r="363" spans="1:20" s="104" customFormat="1" ht="22.5" customHeight="1" x14ac:dyDescent="0.25">
      <c r="A363" s="91"/>
      <c r="B363" s="91"/>
      <c r="C363" s="241"/>
      <c r="D363" s="242"/>
      <c r="E363" s="91"/>
      <c r="F363" s="264"/>
      <c r="G363" s="266"/>
      <c r="H363" s="262"/>
      <c r="J363" s="264"/>
      <c r="K363" s="266"/>
      <c r="L363" s="262"/>
      <c r="N363" s="186"/>
      <c r="O363" s="63"/>
      <c r="P363" s="63"/>
      <c r="Q363" s="63"/>
      <c r="R363" s="187"/>
      <c r="S363" s="188">
        <f t="shared" ref="S363" si="158">S364</f>
        <v>4.2</v>
      </c>
      <c r="T363" s="189">
        <f t="shared" si="155"/>
        <v>0</v>
      </c>
    </row>
    <row r="364" spans="1:20" s="104" customFormat="1" ht="22.5" customHeight="1" x14ac:dyDescent="0.25">
      <c r="A364" s="91"/>
      <c r="B364" s="91"/>
      <c r="C364" s="241"/>
      <c r="D364" s="231"/>
      <c r="E364" s="91"/>
      <c r="F364" s="190"/>
      <c r="G364" s="191"/>
      <c r="H364" s="192"/>
      <c r="J364" s="190"/>
      <c r="K364" s="191"/>
      <c r="L364" s="192"/>
      <c r="N364" s="193"/>
      <c r="O364" s="194"/>
      <c r="P364" s="194"/>
      <c r="Q364" s="194"/>
      <c r="R364" s="194"/>
      <c r="S364" s="124">
        <v>4.2</v>
      </c>
      <c r="T364" s="192">
        <f t="shared" si="155"/>
        <v>0</v>
      </c>
    </row>
    <row r="365" spans="1:20" customFormat="1" ht="11.25" customHeight="1" x14ac:dyDescent="0.25"/>
    <row r="366" spans="1:20" customFormat="1" ht="11.25" customHeight="1" x14ac:dyDescent="0.25"/>
    <row r="367" spans="1:20" s="104" customFormat="1" ht="22.5" customHeight="1" x14ac:dyDescent="0.25">
      <c r="A367" s="91"/>
      <c r="B367" s="91"/>
      <c r="C367" s="241"/>
      <c r="D367" s="242"/>
      <c r="E367" s="91"/>
      <c r="F367" s="259"/>
      <c r="G367" s="255"/>
      <c r="H367" s="257"/>
      <c r="J367" s="259"/>
      <c r="K367" s="255"/>
      <c r="L367" s="257"/>
      <c r="N367" s="195"/>
      <c r="O367" s="196"/>
      <c r="P367" s="196"/>
      <c r="Q367" s="196"/>
      <c r="R367" s="197"/>
      <c r="S367" s="198">
        <f t="shared" ref="S367" si="159">S371</f>
        <v>4.2</v>
      </c>
      <c r="T367" s="199">
        <f t="shared" ref="T367:T371" si="160">R367*S367</f>
        <v>0</v>
      </c>
    </row>
    <row r="368" spans="1:20" s="104" customFormat="1" ht="22.5" customHeight="1" x14ac:dyDescent="0.25">
      <c r="A368" s="91"/>
      <c r="B368" s="91"/>
      <c r="C368" s="241"/>
      <c r="D368" s="242"/>
      <c r="E368" s="91"/>
      <c r="F368" s="260"/>
      <c r="G368" s="256"/>
      <c r="H368" s="258"/>
      <c r="J368" s="260"/>
      <c r="K368" s="256"/>
      <c r="L368" s="258"/>
      <c r="N368" s="195"/>
      <c r="O368" s="196"/>
      <c r="P368" s="196"/>
      <c r="Q368" s="196"/>
      <c r="R368" s="197"/>
      <c r="S368" s="198">
        <f t="shared" ref="S368" si="161">S371</f>
        <v>4.2</v>
      </c>
      <c r="T368" s="199">
        <f t="shared" si="160"/>
        <v>0</v>
      </c>
    </row>
    <row r="369" spans="1:20" s="104" customFormat="1" ht="22.5" customHeight="1" x14ac:dyDescent="0.25">
      <c r="A369" s="91"/>
      <c r="B369" s="91"/>
      <c r="C369" s="241"/>
      <c r="D369" s="242"/>
      <c r="E369" s="91"/>
      <c r="F369" s="251"/>
      <c r="G369" s="253"/>
      <c r="H369" s="249"/>
      <c r="J369" s="251"/>
      <c r="K369" s="253"/>
      <c r="L369" s="249"/>
      <c r="N369" s="200"/>
      <c r="O369" s="84"/>
      <c r="P369" s="84"/>
      <c r="Q369" s="84"/>
      <c r="R369" s="201"/>
      <c r="S369" s="202">
        <f t="shared" ref="S369" si="162">S371</f>
        <v>4.2</v>
      </c>
      <c r="T369" s="203">
        <f t="shared" si="160"/>
        <v>0</v>
      </c>
    </row>
    <row r="370" spans="1:20" s="104" customFormat="1" ht="22.5" customHeight="1" x14ac:dyDescent="0.25">
      <c r="A370" s="91"/>
      <c r="B370" s="91"/>
      <c r="C370" s="241"/>
      <c r="D370" s="242"/>
      <c r="E370" s="91"/>
      <c r="F370" s="252"/>
      <c r="G370" s="254"/>
      <c r="H370" s="250"/>
      <c r="J370" s="252"/>
      <c r="K370" s="254"/>
      <c r="L370" s="250"/>
      <c r="N370" s="200"/>
      <c r="O370" s="84"/>
      <c r="P370" s="84"/>
      <c r="Q370" s="84"/>
      <c r="R370" s="201"/>
      <c r="S370" s="202">
        <f t="shared" ref="S370" si="163">S371</f>
        <v>4.2</v>
      </c>
      <c r="T370" s="203">
        <f t="shared" si="160"/>
        <v>0</v>
      </c>
    </row>
    <row r="371" spans="1:20" s="104" customFormat="1" ht="22.5" customHeight="1" x14ac:dyDescent="0.25">
      <c r="A371" s="91"/>
      <c r="B371" s="91"/>
      <c r="C371" s="241"/>
      <c r="D371" s="231"/>
      <c r="E371" s="91"/>
      <c r="F371" s="204"/>
      <c r="G371" s="205"/>
      <c r="H371" s="206"/>
      <c r="J371" s="204"/>
      <c r="K371" s="205"/>
      <c r="L371" s="206"/>
      <c r="N371" s="207"/>
      <c r="O371" s="208"/>
      <c r="P371" s="208"/>
      <c r="Q371" s="208"/>
      <c r="R371" s="208"/>
      <c r="S371" s="124">
        <v>4.2</v>
      </c>
      <c r="T371" s="206">
        <f t="shared" si="160"/>
        <v>0</v>
      </c>
    </row>
    <row r="372" spans="1:20" customFormat="1" ht="11.25" customHeight="1" x14ac:dyDescent="0.25"/>
    <row r="373" spans="1:20" customFormat="1" ht="11.25" customHeight="1" x14ac:dyDescent="0.25"/>
    <row r="374" spans="1:20" ht="11.25" customHeight="1" x14ac:dyDescent="0.25">
      <c r="F374" s="104"/>
      <c r="G374" s="104"/>
      <c r="H374" s="104"/>
      <c r="I374" s="104"/>
      <c r="J374" s="104"/>
      <c r="K374" s="104"/>
      <c r="L374" s="104"/>
      <c r="M374" s="104"/>
      <c r="N374" s="104"/>
      <c r="O374" s="104"/>
      <c r="P374" s="104"/>
      <c r="Q374" s="104"/>
      <c r="R374" s="104"/>
      <c r="S374" s="104"/>
      <c r="T374" s="104"/>
    </row>
    <row r="375" spans="1:20" ht="22.5" customHeight="1" x14ac:dyDescent="0.25">
      <c r="B375" s="228"/>
      <c r="C375" s="232"/>
      <c r="D375" s="233"/>
      <c r="F375" s="209"/>
      <c r="G375" s="104"/>
      <c r="H375" s="104"/>
      <c r="I375" s="104"/>
      <c r="J375" s="104"/>
      <c r="K375" s="104"/>
      <c r="L375" s="104"/>
      <c r="M375" s="104"/>
      <c r="N375" s="104"/>
      <c r="O375" s="104"/>
      <c r="P375" s="104"/>
      <c r="Q375" s="104"/>
      <c r="R375" s="104"/>
      <c r="S375" s="104"/>
      <c r="T375" s="104"/>
    </row>
    <row r="376" spans="1:20" s="104" customFormat="1" ht="11.25" customHeight="1" x14ac:dyDescent="0.25">
      <c r="A376" s="91"/>
      <c r="B376" s="91"/>
      <c r="C376" s="91"/>
      <c r="D376" s="91"/>
      <c r="E376" s="91"/>
    </row>
    <row r="377" spans="1:20" ht="11.25" customHeight="1" x14ac:dyDescent="0.25">
      <c r="F377" s="104"/>
      <c r="G377" s="104"/>
      <c r="H377" s="104"/>
      <c r="I377" s="104"/>
      <c r="J377" s="104"/>
      <c r="K377" s="104"/>
      <c r="L377" s="104"/>
      <c r="M377" s="104"/>
      <c r="N377" s="104"/>
      <c r="O377" s="104"/>
      <c r="P377" s="104"/>
      <c r="Q377" s="104"/>
      <c r="R377" s="104"/>
      <c r="S377" s="104"/>
      <c r="T377" s="104"/>
    </row>
    <row r="378" spans="1:20" ht="22.5" customHeight="1" x14ac:dyDescent="0.25">
      <c r="C378" s="230"/>
      <c r="D378" s="234"/>
      <c r="F378" s="210"/>
      <c r="G378" s="211"/>
      <c r="H378" s="212"/>
      <c r="I378" s="104"/>
      <c r="J378" s="104"/>
      <c r="K378" s="104"/>
      <c r="L378" s="104"/>
      <c r="M378" s="104"/>
      <c r="N378" s="104"/>
      <c r="O378" s="104"/>
      <c r="P378" s="104"/>
      <c r="Q378" s="104"/>
      <c r="R378" s="104"/>
      <c r="S378" s="104"/>
      <c r="T378" s="104"/>
    </row>
    <row r="379" spans="1:20" ht="11.25" customHeight="1" x14ac:dyDescent="0.25">
      <c r="F379" s="104"/>
      <c r="G379" s="104"/>
      <c r="H379" s="104"/>
      <c r="I379" s="104"/>
      <c r="J379" s="104"/>
      <c r="K379" s="104"/>
      <c r="L379" s="104"/>
      <c r="M379" s="104"/>
      <c r="N379" s="104"/>
      <c r="O379" s="104"/>
      <c r="P379" s="104"/>
      <c r="Q379" s="104"/>
      <c r="R379" s="104"/>
      <c r="S379" s="104"/>
      <c r="T379" s="104"/>
    </row>
    <row r="380" spans="1:20" ht="11.25" customHeight="1" x14ac:dyDescent="0.25">
      <c r="F380" s="104"/>
      <c r="G380" s="104"/>
      <c r="H380" s="104"/>
      <c r="I380" s="104"/>
      <c r="J380" s="104"/>
      <c r="K380" s="104"/>
      <c r="L380" s="104"/>
      <c r="M380" s="104"/>
      <c r="N380" s="104"/>
      <c r="O380" s="104"/>
      <c r="P380" s="104"/>
      <c r="Q380" s="104"/>
      <c r="R380" s="104"/>
      <c r="S380" s="104"/>
      <c r="T380" s="104"/>
    </row>
    <row r="381" spans="1:20" ht="22.5" customHeight="1" x14ac:dyDescent="0.25">
      <c r="C381" s="230"/>
      <c r="D381" s="234"/>
      <c r="F381" s="213"/>
      <c r="G381" s="214"/>
      <c r="H381" s="215"/>
      <c r="I381" s="104"/>
      <c r="J381" s="104"/>
      <c r="K381" s="104"/>
      <c r="L381" s="104"/>
      <c r="M381" s="104"/>
      <c r="N381" s="104"/>
      <c r="O381" s="104"/>
      <c r="P381" s="104"/>
      <c r="Q381" s="104"/>
      <c r="R381" s="104"/>
      <c r="S381" s="104"/>
      <c r="T381" s="104"/>
    </row>
    <row r="382" spans="1:20" ht="11.25" customHeight="1" x14ac:dyDescent="0.25">
      <c r="F382" s="104"/>
      <c r="G382" s="104"/>
      <c r="H382" s="104"/>
      <c r="I382" s="104"/>
      <c r="J382" s="104"/>
      <c r="K382" s="104"/>
      <c r="L382" s="104"/>
      <c r="M382" s="104"/>
      <c r="N382" s="104"/>
      <c r="O382" s="104"/>
      <c r="P382" s="104"/>
      <c r="Q382" s="104"/>
      <c r="R382" s="104"/>
      <c r="S382" s="104"/>
      <c r="T382" s="104"/>
    </row>
    <row r="383" spans="1:20" ht="11.25" customHeight="1" x14ac:dyDescent="0.25">
      <c r="F383" s="104"/>
      <c r="G383" s="104"/>
      <c r="H383" s="104"/>
      <c r="I383" s="104"/>
      <c r="J383" s="104"/>
      <c r="K383" s="104"/>
      <c r="L383" s="104"/>
      <c r="M383" s="104"/>
      <c r="N383" s="104"/>
      <c r="O383" s="104"/>
      <c r="P383" s="104"/>
      <c r="Q383" s="104"/>
      <c r="R383" s="104"/>
      <c r="S383" s="104"/>
      <c r="T383" s="104"/>
    </row>
    <row r="384" spans="1:20" ht="11.25" customHeight="1" x14ac:dyDescent="0.25">
      <c r="F384" s="104"/>
      <c r="G384" s="104"/>
      <c r="H384" s="104"/>
      <c r="I384" s="104"/>
      <c r="J384" s="104"/>
      <c r="K384" s="104"/>
      <c r="L384" s="104"/>
      <c r="M384" s="104"/>
      <c r="N384" s="104"/>
      <c r="O384" s="104"/>
      <c r="P384" s="104"/>
      <c r="Q384" s="104"/>
      <c r="R384" s="104" t="s">
        <v>5</v>
      </c>
      <c r="S384" s="104"/>
      <c r="T384" s="104"/>
    </row>
    <row r="385" spans="1:20" ht="22.5" customHeight="1" x14ac:dyDescent="0.25">
      <c r="B385" s="228"/>
      <c r="C385" s="232"/>
      <c r="D385" s="233"/>
      <c r="F385" s="209"/>
      <c r="G385" s="104"/>
      <c r="H385" s="104"/>
      <c r="I385" s="104"/>
      <c r="J385" s="104"/>
      <c r="K385" s="104"/>
      <c r="L385" s="104"/>
      <c r="M385" s="104"/>
      <c r="N385" s="104"/>
      <c r="O385" s="104"/>
      <c r="P385" s="104"/>
      <c r="Q385" s="104"/>
      <c r="R385" s="216">
        <f t="shared" ref="R385" si="164">SUM(R329,R336,R343,R350,R357,R364,R371)</f>
        <v>0</v>
      </c>
      <c r="S385" s="104"/>
      <c r="T385" s="104"/>
    </row>
    <row r="386" spans="1:20" s="104" customFormat="1" ht="11.25" customHeight="1" x14ac:dyDescent="0.25">
      <c r="A386" s="91"/>
      <c r="B386" s="91"/>
      <c r="C386" s="91"/>
      <c r="D386" s="91"/>
      <c r="E386" s="91"/>
    </row>
    <row r="387" spans="1:20" ht="11.25" customHeight="1" x14ac:dyDescent="0.25">
      <c r="F387" s="104"/>
      <c r="G387" s="104"/>
      <c r="H387" s="104"/>
      <c r="I387" s="104"/>
      <c r="J387" s="104"/>
      <c r="K387" s="104"/>
      <c r="L387" s="104"/>
      <c r="M387" s="104"/>
      <c r="N387" s="104"/>
      <c r="O387" s="104"/>
      <c r="P387" s="104"/>
      <c r="Q387" s="104"/>
      <c r="R387" s="104"/>
      <c r="S387" s="104"/>
      <c r="T387" s="104"/>
    </row>
    <row r="388" spans="1:20" ht="11.25" customHeight="1" x14ac:dyDescent="0.25">
      <c r="F388" s="104"/>
      <c r="G388" s="104"/>
      <c r="H388" s="104"/>
      <c r="I388" s="104"/>
      <c r="J388" s="104"/>
      <c r="K388" s="104"/>
      <c r="L388" s="104"/>
      <c r="M388" s="104"/>
      <c r="N388" s="104"/>
      <c r="O388" s="104"/>
      <c r="P388" s="104"/>
      <c r="Q388" s="104"/>
      <c r="R388" s="104"/>
      <c r="S388" s="104"/>
      <c r="T388" s="104"/>
    </row>
    <row r="389" spans="1:20" ht="22.5" customHeight="1" x14ac:dyDescent="0.25">
      <c r="C389" s="241"/>
      <c r="D389" s="242"/>
      <c r="F389" s="243"/>
      <c r="G389" s="245"/>
      <c r="H389" s="247"/>
      <c r="I389" s="104"/>
      <c r="J389" s="243"/>
      <c r="K389" s="245"/>
      <c r="L389" s="247"/>
      <c r="M389" s="104"/>
      <c r="N389" s="217"/>
      <c r="O389" s="218"/>
      <c r="P389" s="218"/>
      <c r="Q389" s="218"/>
      <c r="R389" s="219"/>
      <c r="S389" s="220">
        <f t="shared" ref="S389" si="165">S391</f>
        <v>5.7</v>
      </c>
      <c r="T389" s="221">
        <f t="shared" ref="T389:T391" si="166">R389*S389</f>
        <v>0</v>
      </c>
    </row>
    <row r="390" spans="1:20" ht="22.5" customHeight="1" x14ac:dyDescent="0.25">
      <c r="C390" s="241"/>
      <c r="D390" s="242"/>
      <c r="F390" s="244"/>
      <c r="G390" s="246"/>
      <c r="H390" s="248"/>
      <c r="I390" s="104"/>
      <c r="J390" s="244"/>
      <c r="K390" s="246"/>
      <c r="L390" s="248"/>
      <c r="M390" s="104"/>
      <c r="N390" s="217"/>
      <c r="O390" s="218"/>
      <c r="P390" s="218"/>
      <c r="Q390" s="218"/>
      <c r="R390" s="219"/>
      <c r="S390" s="220">
        <f t="shared" ref="S390" si="167">S391</f>
        <v>5.7</v>
      </c>
      <c r="T390" s="221">
        <f t="shared" si="166"/>
        <v>0</v>
      </c>
    </row>
    <row r="391" spans="1:20" ht="22.5" customHeight="1" x14ac:dyDescent="0.25">
      <c r="C391" s="241"/>
      <c r="D391" s="234"/>
      <c r="F391" s="222"/>
      <c r="G391" s="223"/>
      <c r="H391" s="224"/>
      <c r="I391" s="104"/>
      <c r="J391" s="222"/>
      <c r="K391" s="223"/>
      <c r="L391" s="224"/>
      <c r="M391" s="104"/>
      <c r="N391" s="225"/>
      <c r="O391" s="222"/>
      <c r="P391" s="222"/>
      <c r="Q391" s="222"/>
      <c r="R391" s="222"/>
      <c r="S391" s="226">
        <v>5.7</v>
      </c>
      <c r="T391" s="224">
        <f t="shared" si="166"/>
        <v>0</v>
      </c>
    </row>
    <row r="392" spans="1:20" customFormat="1" ht="11.25" customHeight="1" x14ac:dyDescent="0.25"/>
    <row r="393" spans="1:20" customFormat="1" ht="11.25" customHeight="1" x14ac:dyDescent="0.25"/>
    <row r="394" spans="1:20" ht="22.5" customHeight="1" x14ac:dyDescent="0.25">
      <c r="G394" s="104"/>
      <c r="H394" s="104"/>
      <c r="I394" s="104"/>
      <c r="J394" s="104"/>
      <c r="K394" s="104"/>
      <c r="L394" s="104"/>
      <c r="M394" s="104"/>
      <c r="N394" s="104"/>
      <c r="O394" s="104"/>
      <c r="P394" s="104"/>
      <c r="Q394" s="104"/>
      <c r="R394" s="104"/>
      <c r="S394" s="104"/>
      <c r="T394" s="104"/>
    </row>
    <row r="395" spans="1:20" ht="11.25" customHeight="1" x14ac:dyDescent="0.25">
      <c r="F395" s="104"/>
      <c r="G395" s="104"/>
      <c r="H395" s="104"/>
      <c r="I395" s="104"/>
      <c r="J395" s="104"/>
      <c r="K395" s="104"/>
      <c r="L395" s="104"/>
      <c r="M395" s="104"/>
      <c r="N395" s="104"/>
      <c r="O395" s="104"/>
      <c r="P395" s="104"/>
      <c r="Q395" s="104"/>
      <c r="R395" s="104" t="s">
        <v>5</v>
      </c>
      <c r="S395" s="104"/>
      <c r="T395" s="104"/>
    </row>
    <row r="396" spans="1:20" ht="22.5" customHeight="1" x14ac:dyDescent="0.25">
      <c r="C396" s="228"/>
      <c r="D396" s="233"/>
      <c r="G396" s="104"/>
      <c r="H396" s="104"/>
      <c r="I396" s="104"/>
      <c r="J396" s="104"/>
      <c r="K396" s="104"/>
      <c r="L396" s="104"/>
      <c r="M396" s="104"/>
      <c r="N396" s="104"/>
      <c r="O396" s="104"/>
      <c r="P396" s="104"/>
      <c r="Q396" s="104"/>
      <c r="R396" s="216">
        <f t="shared" ref="R396" si="168">SUM(R385,R391)</f>
        <v>0</v>
      </c>
      <c r="S396" s="104"/>
      <c r="T396" s="104"/>
    </row>
    <row r="397" spans="1:20" ht="11.25" customHeight="1" x14ac:dyDescent="0.25">
      <c r="F397" s="104"/>
      <c r="G397" s="104"/>
      <c r="H397" s="104"/>
      <c r="I397" s="104"/>
      <c r="J397" s="104"/>
      <c r="K397" s="104"/>
      <c r="L397" s="104"/>
      <c r="M397" s="104"/>
      <c r="N397" s="104"/>
      <c r="O397" s="104"/>
      <c r="P397" s="104"/>
      <c r="Q397" s="104"/>
      <c r="R397" s="104"/>
      <c r="S397" s="104"/>
      <c r="T397" s="104"/>
    </row>
    <row r="398" spans="1:20" ht="11.25" customHeight="1" thickBot="1" x14ac:dyDescent="0.3">
      <c r="F398" s="227"/>
      <c r="G398" s="227"/>
      <c r="H398" s="227"/>
      <c r="I398" s="227"/>
      <c r="J398" s="227"/>
      <c r="K398" s="227"/>
      <c r="L398" s="227"/>
      <c r="M398" s="227"/>
      <c r="N398" s="227"/>
      <c r="O398" s="227"/>
      <c r="P398" s="227"/>
      <c r="Q398" s="227"/>
      <c r="R398" s="227"/>
      <c r="S398" s="227"/>
      <c r="T398" s="227"/>
    </row>
    <row r="399" spans="1:20" ht="11.25" customHeight="1" thickTop="1" x14ac:dyDescent="0.25">
      <c r="F399" s="105"/>
      <c r="G399" s="105"/>
      <c r="H399" s="105"/>
      <c r="I399" s="105"/>
      <c r="J399" s="105"/>
      <c r="K399" s="105"/>
      <c r="L399" s="105"/>
      <c r="M399" s="105"/>
      <c r="N399" s="105"/>
      <c r="O399" s="105"/>
      <c r="P399" s="105"/>
      <c r="Q399" s="105"/>
      <c r="R399" s="105"/>
      <c r="S399" s="105"/>
      <c r="T399" s="105"/>
    </row>
    <row r="400" spans="1:20" ht="37.5" customHeight="1" x14ac:dyDescent="0.25">
      <c r="C400" s="333">
        <f t="shared" ref="C400" si="169">+EDATE(C321,1)</f>
        <v>43525</v>
      </c>
      <c r="D400" s="333"/>
      <c r="F400" s="334" t="s">
        <v>1</v>
      </c>
      <c r="G400" s="335"/>
      <c r="H400" s="335"/>
      <c r="I400" s="335"/>
      <c r="J400" s="335"/>
      <c r="K400" s="335"/>
      <c r="L400" s="335"/>
      <c r="M400" s="335"/>
      <c r="N400" s="335"/>
      <c r="O400" s="335"/>
      <c r="P400" s="335"/>
      <c r="Q400" s="335"/>
      <c r="R400" s="335"/>
      <c r="S400" s="335"/>
      <c r="T400" s="335"/>
    </row>
    <row r="401" spans="1:20" ht="11.25" customHeight="1" x14ac:dyDescent="0.25">
      <c r="F401" s="104"/>
      <c r="G401" s="104"/>
      <c r="H401" s="104"/>
      <c r="I401" s="104"/>
      <c r="J401" s="104"/>
      <c r="K401" s="104"/>
      <c r="L401" s="104"/>
      <c r="M401" s="104"/>
      <c r="N401" s="104"/>
      <c r="O401" s="104"/>
      <c r="P401" s="104"/>
      <c r="Q401" s="104"/>
      <c r="R401" s="104"/>
      <c r="S401" s="104"/>
      <c r="T401" s="104"/>
    </row>
    <row r="402" spans="1:20" ht="37.5" customHeight="1" x14ac:dyDescent="0.25">
      <c r="C402" s="230"/>
      <c r="D402" s="230"/>
      <c r="F402" s="107"/>
      <c r="G402" s="108"/>
      <c r="H402" s="109"/>
      <c r="I402" s="104"/>
      <c r="J402" s="110"/>
      <c r="K402" s="108"/>
      <c r="L402" s="109"/>
      <c r="M402" s="104"/>
      <c r="N402" s="110" t="s">
        <v>2</v>
      </c>
      <c r="O402" s="110" t="s">
        <v>8</v>
      </c>
      <c r="P402" s="110" t="s">
        <v>9</v>
      </c>
      <c r="Q402" s="110" t="s">
        <v>6</v>
      </c>
      <c r="R402" s="110" t="s">
        <v>10</v>
      </c>
      <c r="S402" s="108" t="s">
        <v>0</v>
      </c>
      <c r="T402" s="106" t="s">
        <v>3</v>
      </c>
    </row>
    <row r="403" spans="1:20" ht="11.25" customHeight="1" x14ac:dyDescent="0.25">
      <c r="F403" s="104"/>
      <c r="G403" s="104"/>
      <c r="H403" s="104"/>
      <c r="I403" s="104"/>
      <c r="J403" s="104"/>
      <c r="K403" s="104"/>
      <c r="L403" s="104"/>
      <c r="M403" s="104"/>
      <c r="N403" s="104"/>
      <c r="O403" s="104"/>
      <c r="P403" s="104"/>
      <c r="Q403" s="104"/>
      <c r="R403" s="104"/>
      <c r="S403" s="104"/>
      <c r="T403" s="104"/>
    </row>
    <row r="404" spans="1:20" s="104" customFormat="1" ht="22.5" customHeight="1" x14ac:dyDescent="0.25">
      <c r="A404" s="91"/>
      <c r="B404" s="91"/>
      <c r="C404" s="241"/>
      <c r="D404" s="242"/>
      <c r="E404" s="91"/>
      <c r="F404" s="329"/>
      <c r="G404" s="331"/>
      <c r="H404" s="327"/>
      <c r="J404" s="329"/>
      <c r="K404" s="331"/>
      <c r="L404" s="327"/>
      <c r="N404" s="111" t="s">
        <v>6</v>
      </c>
      <c r="O404" s="112">
        <v>2</v>
      </c>
      <c r="P404" s="112">
        <v>4</v>
      </c>
      <c r="Q404" s="112">
        <v>6</v>
      </c>
      <c r="R404" s="112"/>
      <c r="S404" s="113">
        <f t="shared" ref="S404" si="170">S408</f>
        <v>3</v>
      </c>
      <c r="T404" s="114">
        <f t="shared" ref="T404:T408" si="171">R404*S404</f>
        <v>0</v>
      </c>
    </row>
    <row r="405" spans="1:20" s="104" customFormat="1" ht="22.5" customHeight="1" x14ac:dyDescent="0.25">
      <c r="A405" s="91"/>
      <c r="B405" s="91"/>
      <c r="C405" s="241"/>
      <c r="D405" s="242"/>
      <c r="E405" s="91"/>
      <c r="F405" s="330"/>
      <c r="G405" s="332"/>
      <c r="H405" s="328"/>
      <c r="J405" s="330"/>
      <c r="K405" s="332"/>
      <c r="L405" s="328"/>
      <c r="N405" s="111" t="s">
        <v>7</v>
      </c>
      <c r="O405" s="112">
        <v>0</v>
      </c>
      <c r="P405" s="112">
        <v>8</v>
      </c>
      <c r="Q405" s="112">
        <v>7</v>
      </c>
      <c r="R405" s="112"/>
      <c r="S405" s="113">
        <f t="shared" ref="S405" si="172">S408</f>
        <v>3</v>
      </c>
      <c r="T405" s="114">
        <f t="shared" si="171"/>
        <v>0</v>
      </c>
    </row>
    <row r="406" spans="1:20" s="104" customFormat="1" ht="22.5" customHeight="1" x14ac:dyDescent="0.25">
      <c r="A406" s="91"/>
      <c r="B406" s="91"/>
      <c r="C406" s="241"/>
      <c r="D406" s="242"/>
      <c r="E406" s="91"/>
      <c r="F406" s="321"/>
      <c r="G406" s="323"/>
      <c r="H406" s="325"/>
      <c r="J406" s="321"/>
      <c r="K406" s="323"/>
      <c r="L406" s="325"/>
      <c r="N406" s="115" t="s">
        <v>6</v>
      </c>
      <c r="O406" s="33">
        <v>0</v>
      </c>
      <c r="P406" s="33">
        <v>6</v>
      </c>
      <c r="Q406" s="33">
        <v>0</v>
      </c>
      <c r="R406" s="33"/>
      <c r="S406" s="116">
        <f t="shared" ref="S406" si="173">S408</f>
        <v>3</v>
      </c>
      <c r="T406" s="117">
        <f t="shared" si="171"/>
        <v>0</v>
      </c>
    </row>
    <row r="407" spans="1:20" s="104" customFormat="1" ht="22.5" customHeight="1" x14ac:dyDescent="0.25">
      <c r="A407" s="91"/>
      <c r="B407" s="91"/>
      <c r="C407" s="241"/>
      <c r="D407" s="242"/>
      <c r="E407" s="91"/>
      <c r="F407" s="322"/>
      <c r="G407" s="324"/>
      <c r="H407" s="326"/>
      <c r="J407" s="322"/>
      <c r="K407" s="324"/>
      <c r="L407" s="326"/>
      <c r="N407" s="115" t="s">
        <v>7</v>
      </c>
      <c r="O407" s="33">
        <v>0</v>
      </c>
      <c r="P407" s="33">
        <v>8</v>
      </c>
      <c r="Q407" s="33">
        <v>6</v>
      </c>
      <c r="R407" s="118"/>
      <c r="S407" s="116">
        <f t="shared" ref="S407" si="174">S408</f>
        <v>3</v>
      </c>
      <c r="T407" s="117">
        <f t="shared" si="171"/>
        <v>0</v>
      </c>
    </row>
    <row r="408" spans="1:20" s="104" customFormat="1" ht="22.5" customHeight="1" x14ac:dyDescent="0.25">
      <c r="A408" s="91"/>
      <c r="B408" s="91"/>
      <c r="C408" s="241"/>
      <c r="D408" s="231"/>
      <c r="E408" s="91"/>
      <c r="F408" s="119"/>
      <c r="G408" s="120"/>
      <c r="H408" s="121"/>
      <c r="J408" s="119"/>
      <c r="K408" s="120"/>
      <c r="L408" s="121"/>
      <c r="N408" s="122" t="s">
        <v>4</v>
      </c>
      <c r="O408" s="123"/>
      <c r="P408" s="123"/>
      <c r="Q408" s="123"/>
      <c r="R408" s="123"/>
      <c r="S408" s="124">
        <v>3</v>
      </c>
      <c r="T408" s="121">
        <f t="shared" si="171"/>
        <v>0</v>
      </c>
    </row>
    <row r="409" spans="1:20" customFormat="1" ht="11.25" customHeight="1" x14ac:dyDescent="0.25"/>
    <row r="410" spans="1:20" customFormat="1" ht="11.25" customHeight="1" x14ac:dyDescent="0.25"/>
    <row r="411" spans="1:20" s="104" customFormat="1" ht="22.5" customHeight="1" x14ac:dyDescent="0.25">
      <c r="A411" s="91"/>
      <c r="B411" s="91"/>
      <c r="C411" s="241"/>
      <c r="D411" s="242"/>
      <c r="E411" s="91"/>
      <c r="F411" s="319"/>
      <c r="G411" s="315"/>
      <c r="H411" s="317"/>
      <c r="J411" s="319"/>
      <c r="K411" s="315"/>
      <c r="L411" s="317"/>
      <c r="N411" s="125"/>
      <c r="O411" s="126">
        <v>10</v>
      </c>
      <c r="P411" s="126">
        <v>1</v>
      </c>
      <c r="Q411" s="126">
        <v>9</v>
      </c>
      <c r="R411" s="127"/>
      <c r="S411" s="128">
        <f t="shared" ref="S411" si="175">S415</f>
        <v>3.8</v>
      </c>
      <c r="T411" s="129">
        <f t="shared" ref="T411:T415" si="176">R411*S411</f>
        <v>0</v>
      </c>
    </row>
    <row r="412" spans="1:20" s="104" customFormat="1" ht="22.5" customHeight="1" x14ac:dyDescent="0.25">
      <c r="A412" s="91"/>
      <c r="B412" s="91"/>
      <c r="C412" s="241"/>
      <c r="D412" s="242"/>
      <c r="E412" s="91"/>
      <c r="F412" s="320"/>
      <c r="G412" s="316"/>
      <c r="H412" s="318"/>
      <c r="J412" s="320"/>
      <c r="K412" s="316"/>
      <c r="L412" s="318"/>
      <c r="N412" s="125"/>
      <c r="O412" s="126">
        <v>1</v>
      </c>
      <c r="P412" s="126">
        <v>8</v>
      </c>
      <c r="Q412" s="126">
        <v>7</v>
      </c>
      <c r="R412" s="127"/>
      <c r="S412" s="128">
        <f t="shared" ref="S412" si="177">S415</f>
        <v>3.8</v>
      </c>
      <c r="T412" s="129">
        <f t="shared" si="176"/>
        <v>0</v>
      </c>
    </row>
    <row r="413" spans="1:20" s="104" customFormat="1" ht="22.5" customHeight="1" x14ac:dyDescent="0.25">
      <c r="A413" s="91"/>
      <c r="B413" s="91"/>
      <c r="C413" s="241"/>
      <c r="D413" s="242"/>
      <c r="E413" s="91"/>
      <c r="F413" s="311"/>
      <c r="G413" s="313"/>
      <c r="H413" s="309"/>
      <c r="J413" s="311"/>
      <c r="K413" s="313"/>
      <c r="L413" s="309"/>
      <c r="N413" s="130"/>
      <c r="O413" s="59">
        <v>4</v>
      </c>
      <c r="P413" s="59">
        <v>6</v>
      </c>
      <c r="Q413" s="59">
        <v>8</v>
      </c>
      <c r="R413" s="131"/>
      <c r="S413" s="132">
        <f t="shared" ref="S413" si="178">S415</f>
        <v>3.8</v>
      </c>
      <c r="T413" s="133">
        <f t="shared" si="176"/>
        <v>0</v>
      </c>
    </row>
    <row r="414" spans="1:20" s="104" customFormat="1" ht="22.5" customHeight="1" x14ac:dyDescent="0.25">
      <c r="A414" s="91"/>
      <c r="B414" s="91"/>
      <c r="C414" s="241"/>
      <c r="D414" s="242"/>
      <c r="E414" s="91"/>
      <c r="F414" s="312"/>
      <c r="G414" s="314"/>
      <c r="H414" s="310"/>
      <c r="J414" s="312"/>
      <c r="K414" s="314"/>
      <c r="L414" s="310"/>
      <c r="N414" s="130"/>
      <c r="O414" s="59">
        <v>4</v>
      </c>
      <c r="P414" s="59">
        <v>8</v>
      </c>
      <c r="Q414" s="59">
        <v>6</v>
      </c>
      <c r="R414" s="131"/>
      <c r="S414" s="132">
        <f t="shared" ref="S414" si="179">S415</f>
        <v>3.8</v>
      </c>
      <c r="T414" s="133">
        <f t="shared" si="176"/>
        <v>0</v>
      </c>
    </row>
    <row r="415" spans="1:20" s="104" customFormat="1" ht="22.5" customHeight="1" x14ac:dyDescent="0.25">
      <c r="A415" s="91"/>
      <c r="B415" s="91"/>
      <c r="C415" s="241"/>
      <c r="D415" s="231"/>
      <c r="E415" s="91"/>
      <c r="F415" s="134"/>
      <c r="G415" s="135"/>
      <c r="H415" s="136"/>
      <c r="J415" s="134"/>
      <c r="K415" s="135"/>
      <c r="L415" s="136"/>
      <c r="N415" s="137"/>
      <c r="O415" s="138"/>
      <c r="P415" s="138"/>
      <c r="Q415" s="138"/>
      <c r="R415" s="138"/>
      <c r="S415" s="124">
        <v>3.8</v>
      </c>
      <c r="T415" s="136">
        <f t="shared" si="176"/>
        <v>0</v>
      </c>
    </row>
    <row r="416" spans="1:20" customFormat="1" ht="11.25" customHeight="1" x14ac:dyDescent="0.25"/>
    <row r="417" spans="1:20" customFormat="1" ht="11.25" customHeight="1" x14ac:dyDescent="0.25"/>
    <row r="418" spans="1:20" s="104" customFormat="1" ht="22.5" customHeight="1" x14ac:dyDescent="0.25">
      <c r="A418" s="91"/>
      <c r="B418" s="91"/>
      <c r="C418" s="241"/>
      <c r="D418" s="242"/>
      <c r="E418" s="91"/>
      <c r="F418" s="307"/>
      <c r="G418" s="303"/>
      <c r="H418" s="305"/>
      <c r="J418" s="307"/>
      <c r="K418" s="303"/>
      <c r="L418" s="305"/>
      <c r="N418" s="139"/>
      <c r="O418" s="140">
        <v>2</v>
      </c>
      <c r="P418" s="140">
        <v>4</v>
      </c>
      <c r="Q418" s="140">
        <v>6</v>
      </c>
      <c r="R418" s="141"/>
      <c r="S418" s="142">
        <f t="shared" ref="S418" si="180">S422</f>
        <v>3.5</v>
      </c>
      <c r="T418" s="143">
        <f t="shared" ref="T418:T422" si="181">R418*S418</f>
        <v>0</v>
      </c>
    </row>
    <row r="419" spans="1:20" s="104" customFormat="1" ht="22.5" customHeight="1" x14ac:dyDescent="0.25">
      <c r="A419" s="91"/>
      <c r="B419" s="91"/>
      <c r="C419" s="241"/>
      <c r="D419" s="242"/>
      <c r="E419" s="91"/>
      <c r="F419" s="308"/>
      <c r="G419" s="304"/>
      <c r="H419" s="306"/>
      <c r="J419" s="308"/>
      <c r="K419" s="304"/>
      <c r="L419" s="306"/>
      <c r="N419" s="139"/>
      <c r="O419" s="140">
        <v>0</v>
      </c>
      <c r="P419" s="140">
        <v>0</v>
      </c>
      <c r="Q419" s="140">
        <v>7</v>
      </c>
      <c r="R419" s="141"/>
      <c r="S419" s="142">
        <f t="shared" ref="S419" si="182">S422</f>
        <v>3.5</v>
      </c>
      <c r="T419" s="143">
        <f t="shared" si="181"/>
        <v>0</v>
      </c>
    </row>
    <row r="420" spans="1:20" s="104" customFormat="1" ht="22.5" customHeight="1" x14ac:dyDescent="0.25">
      <c r="A420" s="91"/>
      <c r="B420" s="91"/>
      <c r="C420" s="241"/>
      <c r="D420" s="242"/>
      <c r="E420" s="91"/>
      <c r="F420" s="299"/>
      <c r="G420" s="301"/>
      <c r="H420" s="297"/>
      <c r="J420" s="299"/>
      <c r="K420" s="301"/>
      <c r="L420" s="297"/>
      <c r="N420" s="144"/>
      <c r="O420" s="80">
        <v>6</v>
      </c>
      <c r="P420" s="80">
        <v>1</v>
      </c>
      <c r="Q420" s="80">
        <v>8</v>
      </c>
      <c r="R420" s="145"/>
      <c r="S420" s="146">
        <f t="shared" ref="S420" si="183">S422</f>
        <v>3.5</v>
      </c>
      <c r="T420" s="147">
        <f t="shared" si="181"/>
        <v>0</v>
      </c>
    </row>
    <row r="421" spans="1:20" s="104" customFormat="1" ht="22.5" customHeight="1" x14ac:dyDescent="0.25">
      <c r="A421" s="91"/>
      <c r="B421" s="91"/>
      <c r="C421" s="241"/>
      <c r="D421" s="242"/>
      <c r="E421" s="91"/>
      <c r="F421" s="300"/>
      <c r="G421" s="302"/>
      <c r="H421" s="298"/>
      <c r="J421" s="300"/>
      <c r="K421" s="302"/>
      <c r="L421" s="298"/>
      <c r="N421" s="144"/>
      <c r="O421" s="80">
        <v>4</v>
      </c>
      <c r="P421" s="80">
        <v>0</v>
      </c>
      <c r="Q421" s="80">
        <v>6</v>
      </c>
      <c r="R421" s="145"/>
      <c r="S421" s="146">
        <f t="shared" ref="S421" si="184">S422</f>
        <v>3.5</v>
      </c>
      <c r="T421" s="147">
        <f t="shared" si="181"/>
        <v>0</v>
      </c>
    </row>
    <row r="422" spans="1:20" s="104" customFormat="1" ht="22.5" customHeight="1" x14ac:dyDescent="0.25">
      <c r="A422" s="91"/>
      <c r="B422" s="91"/>
      <c r="C422" s="241"/>
      <c r="D422" s="231"/>
      <c r="E422" s="91"/>
      <c r="F422" s="148"/>
      <c r="G422" s="149"/>
      <c r="H422" s="150"/>
      <c r="J422" s="148"/>
      <c r="K422" s="149"/>
      <c r="L422" s="150"/>
      <c r="N422" s="151"/>
      <c r="O422" s="152"/>
      <c r="P422" s="152"/>
      <c r="Q422" s="152"/>
      <c r="R422" s="152"/>
      <c r="S422" s="124">
        <v>3.5</v>
      </c>
      <c r="T422" s="150">
        <f t="shared" si="181"/>
        <v>0</v>
      </c>
    </row>
    <row r="423" spans="1:20" customFormat="1" ht="11.25" customHeight="1" x14ac:dyDescent="0.25"/>
    <row r="424" spans="1:20" customFormat="1" ht="11.25" customHeight="1" x14ac:dyDescent="0.25"/>
    <row r="425" spans="1:20" s="104" customFormat="1" ht="22.5" customHeight="1" x14ac:dyDescent="0.25">
      <c r="A425" s="91"/>
      <c r="B425" s="91"/>
      <c r="C425" s="241"/>
      <c r="D425" s="242"/>
      <c r="E425" s="91"/>
      <c r="F425" s="295"/>
      <c r="G425" s="291"/>
      <c r="H425" s="293"/>
      <c r="J425" s="295"/>
      <c r="K425" s="291"/>
      <c r="L425" s="293"/>
      <c r="N425" s="153"/>
      <c r="O425" s="154">
        <v>2</v>
      </c>
      <c r="P425" s="154">
        <v>4</v>
      </c>
      <c r="Q425" s="154">
        <v>0</v>
      </c>
      <c r="R425" s="155"/>
      <c r="S425" s="156">
        <f t="shared" ref="S425" si="185">S429</f>
        <v>3.6</v>
      </c>
      <c r="T425" s="157">
        <f t="shared" ref="T425:T429" si="186">R425*S425</f>
        <v>0</v>
      </c>
    </row>
    <row r="426" spans="1:20" s="104" customFormat="1" ht="22.5" customHeight="1" x14ac:dyDescent="0.25">
      <c r="A426" s="91"/>
      <c r="B426" s="91"/>
      <c r="C426" s="241"/>
      <c r="D426" s="242"/>
      <c r="E426" s="91"/>
      <c r="F426" s="296"/>
      <c r="G426" s="292"/>
      <c r="H426" s="294"/>
      <c r="J426" s="296"/>
      <c r="K426" s="292"/>
      <c r="L426" s="294"/>
      <c r="N426" s="153"/>
      <c r="O426" s="154">
        <v>1</v>
      </c>
      <c r="P426" s="154">
        <v>8</v>
      </c>
      <c r="Q426" s="154">
        <v>7</v>
      </c>
      <c r="R426" s="155"/>
      <c r="S426" s="156">
        <f t="shared" ref="S426" si="187">S429</f>
        <v>3.6</v>
      </c>
      <c r="T426" s="157">
        <f t="shared" si="186"/>
        <v>0</v>
      </c>
    </row>
    <row r="427" spans="1:20" s="104" customFormat="1" ht="22.5" customHeight="1" x14ac:dyDescent="0.25">
      <c r="A427" s="91"/>
      <c r="B427" s="91"/>
      <c r="C427" s="241"/>
      <c r="D427" s="242"/>
      <c r="E427" s="91"/>
      <c r="F427" s="287"/>
      <c r="G427" s="289"/>
      <c r="H427" s="285"/>
      <c r="J427" s="287"/>
      <c r="K427" s="289"/>
      <c r="L427" s="285"/>
      <c r="N427" s="158"/>
      <c r="O427" s="98">
        <v>6</v>
      </c>
      <c r="P427" s="98">
        <v>2</v>
      </c>
      <c r="Q427" s="98">
        <v>5</v>
      </c>
      <c r="R427" s="159"/>
      <c r="S427" s="160">
        <f t="shared" ref="S427" si="188">S429</f>
        <v>3.6</v>
      </c>
      <c r="T427" s="161">
        <f t="shared" si="186"/>
        <v>0</v>
      </c>
    </row>
    <row r="428" spans="1:20" s="104" customFormat="1" ht="22.5" customHeight="1" x14ac:dyDescent="0.25">
      <c r="A428" s="91"/>
      <c r="B428" s="91"/>
      <c r="C428" s="241"/>
      <c r="D428" s="242"/>
      <c r="E428" s="91"/>
      <c r="F428" s="288"/>
      <c r="G428" s="290"/>
      <c r="H428" s="286"/>
      <c r="J428" s="288"/>
      <c r="K428" s="290"/>
      <c r="L428" s="286"/>
      <c r="N428" s="158"/>
      <c r="O428" s="98">
        <v>4</v>
      </c>
      <c r="P428" s="98">
        <v>8</v>
      </c>
      <c r="Q428" s="98">
        <v>6</v>
      </c>
      <c r="R428" s="159"/>
      <c r="S428" s="160">
        <f t="shared" ref="S428" si="189">S429</f>
        <v>3.6</v>
      </c>
      <c r="T428" s="161">
        <f t="shared" si="186"/>
        <v>0</v>
      </c>
    </row>
    <row r="429" spans="1:20" s="104" customFormat="1" ht="22.5" customHeight="1" x14ac:dyDescent="0.25">
      <c r="A429" s="91"/>
      <c r="B429" s="91"/>
      <c r="C429" s="241"/>
      <c r="D429" s="231"/>
      <c r="E429" s="91"/>
      <c r="F429" s="162"/>
      <c r="G429" s="163"/>
      <c r="H429" s="164"/>
      <c r="J429" s="162"/>
      <c r="K429" s="163"/>
      <c r="L429" s="164"/>
      <c r="N429" s="165"/>
      <c r="O429" s="166"/>
      <c r="P429" s="166"/>
      <c r="Q429" s="166"/>
      <c r="R429" s="166"/>
      <c r="S429" s="124">
        <v>3.6</v>
      </c>
      <c r="T429" s="164">
        <f t="shared" si="186"/>
        <v>0</v>
      </c>
    </row>
    <row r="430" spans="1:20" customFormat="1" ht="11.25" customHeight="1" x14ac:dyDescent="0.25"/>
    <row r="431" spans="1:20" customFormat="1" ht="11.25" customHeight="1" x14ac:dyDescent="0.25"/>
    <row r="432" spans="1:20" s="104" customFormat="1" ht="22.5" customHeight="1" x14ac:dyDescent="0.25">
      <c r="A432" s="91"/>
      <c r="B432" s="91"/>
      <c r="C432" s="241"/>
      <c r="D432" s="242"/>
      <c r="E432" s="91"/>
      <c r="F432" s="283"/>
      <c r="G432" s="279"/>
      <c r="H432" s="281"/>
      <c r="J432" s="283"/>
      <c r="K432" s="279"/>
      <c r="L432" s="281"/>
      <c r="N432" s="167"/>
      <c r="O432" s="168">
        <v>1</v>
      </c>
      <c r="P432" s="168">
        <v>0</v>
      </c>
      <c r="Q432" s="168">
        <v>6</v>
      </c>
      <c r="R432" s="169"/>
      <c r="S432" s="170">
        <f t="shared" ref="S432" si="190">S436</f>
        <v>3.7</v>
      </c>
      <c r="T432" s="171">
        <f t="shared" ref="T432:T436" si="191">R432*S432</f>
        <v>0</v>
      </c>
    </row>
    <row r="433" spans="1:20" s="104" customFormat="1" ht="22.5" customHeight="1" x14ac:dyDescent="0.25">
      <c r="A433" s="91"/>
      <c r="B433" s="91"/>
      <c r="C433" s="241"/>
      <c r="D433" s="242"/>
      <c r="E433" s="91"/>
      <c r="F433" s="284"/>
      <c r="G433" s="280"/>
      <c r="H433" s="282"/>
      <c r="J433" s="284"/>
      <c r="K433" s="280"/>
      <c r="L433" s="282"/>
      <c r="N433" s="167"/>
      <c r="O433" s="168">
        <v>0</v>
      </c>
      <c r="P433" s="168">
        <v>8</v>
      </c>
      <c r="Q433" s="168">
        <v>7</v>
      </c>
      <c r="R433" s="169"/>
      <c r="S433" s="170">
        <f t="shared" ref="S433" si="192">S436</f>
        <v>3.7</v>
      </c>
      <c r="T433" s="171">
        <f t="shared" si="191"/>
        <v>0</v>
      </c>
    </row>
    <row r="434" spans="1:20" s="104" customFormat="1" ht="22.5" customHeight="1" x14ac:dyDescent="0.25">
      <c r="A434" s="91"/>
      <c r="B434" s="91"/>
      <c r="C434" s="241"/>
      <c r="D434" s="242"/>
      <c r="E434" s="91"/>
      <c r="F434" s="275"/>
      <c r="G434" s="277"/>
      <c r="H434" s="273"/>
      <c r="J434" s="275"/>
      <c r="K434" s="277"/>
      <c r="L434" s="273"/>
      <c r="N434" s="172"/>
      <c r="O434" s="38">
        <v>1</v>
      </c>
      <c r="P434" s="38">
        <v>6</v>
      </c>
      <c r="Q434" s="38">
        <v>0</v>
      </c>
      <c r="R434" s="173"/>
      <c r="S434" s="174">
        <f t="shared" ref="S434" si="193">S436</f>
        <v>3.7</v>
      </c>
      <c r="T434" s="175">
        <f t="shared" si="191"/>
        <v>0</v>
      </c>
    </row>
    <row r="435" spans="1:20" s="104" customFormat="1" ht="22.5" customHeight="1" x14ac:dyDescent="0.25">
      <c r="A435" s="91"/>
      <c r="B435" s="91"/>
      <c r="C435" s="241"/>
      <c r="D435" s="242"/>
      <c r="E435" s="91"/>
      <c r="F435" s="276"/>
      <c r="G435" s="278"/>
      <c r="H435" s="274"/>
      <c r="J435" s="276"/>
      <c r="K435" s="278"/>
      <c r="L435" s="274"/>
      <c r="N435" s="172"/>
      <c r="O435" s="38">
        <v>4</v>
      </c>
      <c r="P435" s="38">
        <v>5</v>
      </c>
      <c r="Q435" s="38">
        <v>6</v>
      </c>
      <c r="R435" s="173"/>
      <c r="S435" s="174">
        <f t="shared" ref="S435" si="194">S436</f>
        <v>3.7</v>
      </c>
      <c r="T435" s="175">
        <f t="shared" si="191"/>
        <v>0</v>
      </c>
    </row>
    <row r="436" spans="1:20" s="104" customFormat="1" ht="22.5" customHeight="1" x14ac:dyDescent="0.25">
      <c r="A436" s="91"/>
      <c r="B436" s="91"/>
      <c r="C436" s="241"/>
      <c r="D436" s="231"/>
      <c r="E436" s="91"/>
      <c r="F436" s="176"/>
      <c r="G436" s="177"/>
      <c r="H436" s="178"/>
      <c r="J436" s="176"/>
      <c r="K436" s="177"/>
      <c r="L436" s="178"/>
      <c r="N436" s="179"/>
      <c r="O436" s="180"/>
      <c r="P436" s="180"/>
      <c r="Q436" s="180"/>
      <c r="R436" s="180"/>
      <c r="S436" s="124">
        <v>3.7</v>
      </c>
      <c r="T436" s="178">
        <f t="shared" si="191"/>
        <v>0</v>
      </c>
    </row>
    <row r="437" spans="1:20" customFormat="1" ht="11.25" customHeight="1" x14ac:dyDescent="0.25"/>
    <row r="438" spans="1:20" customFormat="1" ht="11.25" customHeight="1" x14ac:dyDescent="0.25"/>
    <row r="439" spans="1:20" s="104" customFormat="1" ht="22.5" customHeight="1" x14ac:dyDescent="0.25">
      <c r="A439" s="91"/>
      <c r="B439" s="91"/>
      <c r="C439" s="241"/>
      <c r="D439" s="242"/>
      <c r="E439" s="91"/>
      <c r="F439" s="271"/>
      <c r="G439" s="267"/>
      <c r="H439" s="269"/>
      <c r="J439" s="271"/>
      <c r="K439" s="267"/>
      <c r="L439" s="269"/>
      <c r="N439" s="181"/>
      <c r="O439" s="182">
        <v>2</v>
      </c>
      <c r="P439" s="182">
        <v>4</v>
      </c>
      <c r="Q439" s="182">
        <v>1</v>
      </c>
      <c r="R439" s="183"/>
      <c r="S439" s="184">
        <f t="shared" ref="S439" si="195">S443</f>
        <v>4.2</v>
      </c>
      <c r="T439" s="185">
        <f t="shared" ref="T439:T443" si="196">R439*S439</f>
        <v>0</v>
      </c>
    </row>
    <row r="440" spans="1:20" s="104" customFormat="1" ht="22.5" customHeight="1" x14ac:dyDescent="0.25">
      <c r="A440" s="91"/>
      <c r="B440" s="91"/>
      <c r="C440" s="241"/>
      <c r="D440" s="242"/>
      <c r="E440" s="91"/>
      <c r="F440" s="272"/>
      <c r="G440" s="268"/>
      <c r="H440" s="270"/>
      <c r="J440" s="272"/>
      <c r="K440" s="268"/>
      <c r="L440" s="270"/>
      <c r="N440" s="181"/>
      <c r="O440" s="182">
        <v>9</v>
      </c>
      <c r="P440" s="182">
        <v>0</v>
      </c>
      <c r="Q440" s="182">
        <v>7</v>
      </c>
      <c r="R440" s="183"/>
      <c r="S440" s="184">
        <f t="shared" ref="S440" si="197">S443</f>
        <v>4.2</v>
      </c>
      <c r="T440" s="185">
        <f t="shared" si="196"/>
        <v>0</v>
      </c>
    </row>
    <row r="441" spans="1:20" s="104" customFormat="1" ht="22.5" customHeight="1" x14ac:dyDescent="0.25">
      <c r="A441" s="91"/>
      <c r="B441" s="91"/>
      <c r="C441" s="241"/>
      <c r="D441" s="242"/>
      <c r="E441" s="91"/>
      <c r="F441" s="263"/>
      <c r="G441" s="265"/>
      <c r="H441" s="261"/>
      <c r="J441" s="263"/>
      <c r="K441" s="265"/>
      <c r="L441" s="261"/>
      <c r="N441" s="186"/>
      <c r="O441" s="63">
        <v>6</v>
      </c>
      <c r="P441" s="63">
        <v>6</v>
      </c>
      <c r="Q441" s="63">
        <v>5</v>
      </c>
      <c r="R441" s="187"/>
      <c r="S441" s="188">
        <f t="shared" ref="S441" si="198">S443</f>
        <v>4.2</v>
      </c>
      <c r="T441" s="189">
        <f t="shared" si="196"/>
        <v>0</v>
      </c>
    </row>
    <row r="442" spans="1:20" s="104" customFormat="1" ht="22.5" customHeight="1" x14ac:dyDescent="0.25">
      <c r="A442" s="91"/>
      <c r="B442" s="91"/>
      <c r="C442" s="241"/>
      <c r="D442" s="242"/>
      <c r="E442" s="91"/>
      <c r="F442" s="264"/>
      <c r="G442" s="266"/>
      <c r="H442" s="262"/>
      <c r="J442" s="264"/>
      <c r="K442" s="266"/>
      <c r="L442" s="262"/>
      <c r="N442" s="186"/>
      <c r="O442" s="63">
        <v>4</v>
      </c>
      <c r="P442" s="63">
        <v>3</v>
      </c>
      <c r="Q442" s="63">
        <v>6</v>
      </c>
      <c r="R442" s="187"/>
      <c r="S442" s="188">
        <f t="shared" ref="S442" si="199">S443</f>
        <v>4.2</v>
      </c>
      <c r="T442" s="189">
        <f t="shared" si="196"/>
        <v>0</v>
      </c>
    </row>
    <row r="443" spans="1:20" s="104" customFormat="1" ht="22.5" customHeight="1" x14ac:dyDescent="0.25">
      <c r="A443" s="91"/>
      <c r="B443" s="91"/>
      <c r="C443" s="241"/>
      <c r="D443" s="231"/>
      <c r="E443" s="91"/>
      <c r="F443" s="190"/>
      <c r="G443" s="191"/>
      <c r="H443" s="192"/>
      <c r="J443" s="190"/>
      <c r="K443" s="191"/>
      <c r="L443" s="192"/>
      <c r="N443" s="193"/>
      <c r="O443" s="194"/>
      <c r="P443" s="194"/>
      <c r="Q443" s="194"/>
      <c r="R443" s="194"/>
      <c r="S443" s="124">
        <v>4.2</v>
      </c>
      <c r="T443" s="192">
        <f t="shared" si="196"/>
        <v>0</v>
      </c>
    </row>
    <row r="444" spans="1:20" customFormat="1" ht="11.25" customHeight="1" x14ac:dyDescent="0.25"/>
    <row r="445" spans="1:20" customFormat="1" ht="11.25" customHeight="1" x14ac:dyDescent="0.25"/>
    <row r="446" spans="1:20" s="104" customFormat="1" ht="22.5" customHeight="1" x14ac:dyDescent="0.25">
      <c r="A446" s="91"/>
      <c r="B446" s="91"/>
      <c r="C446" s="241"/>
      <c r="D446" s="242"/>
      <c r="E446" s="91"/>
      <c r="F446" s="259"/>
      <c r="G446" s="255"/>
      <c r="H446" s="257"/>
      <c r="J446" s="259"/>
      <c r="K446" s="255"/>
      <c r="L446" s="257"/>
      <c r="N446" s="195"/>
      <c r="O446" s="196">
        <v>0</v>
      </c>
      <c r="P446" s="196">
        <v>4</v>
      </c>
      <c r="Q446" s="196">
        <v>0</v>
      </c>
      <c r="R446" s="197"/>
      <c r="S446" s="198">
        <f t="shared" ref="S446" si="200">S450</f>
        <v>4.2</v>
      </c>
      <c r="T446" s="199">
        <f t="shared" ref="T446:T450" si="201">R446*S446</f>
        <v>0</v>
      </c>
    </row>
    <row r="447" spans="1:20" s="104" customFormat="1" ht="22.5" customHeight="1" x14ac:dyDescent="0.25">
      <c r="A447" s="91"/>
      <c r="B447" s="91"/>
      <c r="C447" s="241"/>
      <c r="D447" s="242"/>
      <c r="E447" s="91"/>
      <c r="F447" s="260"/>
      <c r="G447" s="256"/>
      <c r="H447" s="258"/>
      <c r="J447" s="260"/>
      <c r="K447" s="256"/>
      <c r="L447" s="258"/>
      <c r="N447" s="195"/>
      <c r="O447" s="196">
        <v>9</v>
      </c>
      <c r="P447" s="196">
        <v>5</v>
      </c>
      <c r="Q447" s="196">
        <v>7</v>
      </c>
      <c r="R447" s="197"/>
      <c r="S447" s="198">
        <f t="shared" ref="S447" si="202">S450</f>
        <v>4.2</v>
      </c>
      <c r="T447" s="199">
        <f t="shared" si="201"/>
        <v>0</v>
      </c>
    </row>
    <row r="448" spans="1:20" s="104" customFormat="1" ht="22.5" customHeight="1" x14ac:dyDescent="0.25">
      <c r="A448" s="91"/>
      <c r="B448" s="91"/>
      <c r="C448" s="241"/>
      <c r="D448" s="242"/>
      <c r="E448" s="91"/>
      <c r="F448" s="251"/>
      <c r="G448" s="253"/>
      <c r="H448" s="249"/>
      <c r="J448" s="251"/>
      <c r="K448" s="253"/>
      <c r="L448" s="249"/>
      <c r="N448" s="200"/>
      <c r="O448" s="84">
        <v>1</v>
      </c>
      <c r="P448" s="84">
        <v>0</v>
      </c>
      <c r="Q448" s="84">
        <v>7</v>
      </c>
      <c r="R448" s="201"/>
      <c r="S448" s="202">
        <f t="shared" ref="S448" si="203">S450</f>
        <v>4.2</v>
      </c>
      <c r="T448" s="203">
        <f t="shared" si="201"/>
        <v>0</v>
      </c>
    </row>
    <row r="449" spans="1:20" s="104" customFormat="1" ht="22.5" customHeight="1" x14ac:dyDescent="0.25">
      <c r="A449" s="91"/>
      <c r="B449" s="91"/>
      <c r="C449" s="241"/>
      <c r="D449" s="242"/>
      <c r="E449" s="91"/>
      <c r="F449" s="252"/>
      <c r="G449" s="254"/>
      <c r="H449" s="250"/>
      <c r="J449" s="252"/>
      <c r="K449" s="254"/>
      <c r="L449" s="250"/>
      <c r="N449" s="200"/>
      <c r="O449" s="84">
        <v>4</v>
      </c>
      <c r="P449" s="84">
        <v>8</v>
      </c>
      <c r="Q449" s="84">
        <v>0</v>
      </c>
      <c r="R449" s="201"/>
      <c r="S449" s="202">
        <f t="shared" ref="S449" si="204">S450</f>
        <v>4.2</v>
      </c>
      <c r="T449" s="203">
        <f t="shared" si="201"/>
        <v>0</v>
      </c>
    </row>
    <row r="450" spans="1:20" s="104" customFormat="1" ht="22.5" customHeight="1" x14ac:dyDescent="0.25">
      <c r="A450" s="91"/>
      <c r="B450" s="91"/>
      <c r="C450" s="241"/>
      <c r="D450" s="231"/>
      <c r="E450" s="91"/>
      <c r="F450" s="204"/>
      <c r="G450" s="205"/>
      <c r="H450" s="206"/>
      <c r="J450" s="204"/>
      <c r="K450" s="205"/>
      <c r="L450" s="206"/>
      <c r="N450" s="207"/>
      <c r="O450" s="208"/>
      <c r="P450" s="208"/>
      <c r="Q450" s="208"/>
      <c r="R450" s="208"/>
      <c r="S450" s="124">
        <v>4.2</v>
      </c>
      <c r="T450" s="206">
        <f t="shared" si="201"/>
        <v>0</v>
      </c>
    </row>
    <row r="451" spans="1:20" customFormat="1" ht="11.25" customHeight="1" x14ac:dyDescent="0.25"/>
    <row r="452" spans="1:20" customFormat="1" ht="11.25" customHeight="1" x14ac:dyDescent="0.25"/>
    <row r="453" spans="1:20" ht="11.25" customHeight="1" x14ac:dyDescent="0.25">
      <c r="F453" s="104"/>
      <c r="G453" s="104"/>
      <c r="H453" s="104"/>
      <c r="I453" s="104"/>
      <c r="J453" s="104"/>
      <c r="K453" s="104"/>
      <c r="L453" s="104"/>
      <c r="M453" s="104"/>
      <c r="N453" s="104"/>
      <c r="O453" s="104"/>
      <c r="P453" s="104"/>
      <c r="Q453" s="104"/>
      <c r="R453" s="104"/>
      <c r="S453" s="104"/>
      <c r="T453" s="104"/>
    </row>
    <row r="454" spans="1:20" ht="22.5" customHeight="1" x14ac:dyDescent="0.25">
      <c r="B454" s="228"/>
      <c r="C454" s="232"/>
      <c r="D454" s="233"/>
      <c r="F454" s="209"/>
      <c r="G454" s="104"/>
      <c r="H454" s="104"/>
      <c r="I454" s="104"/>
      <c r="J454" s="104"/>
      <c r="K454" s="104"/>
      <c r="L454" s="104"/>
      <c r="M454" s="104"/>
      <c r="N454" s="104"/>
      <c r="O454" s="104"/>
      <c r="P454" s="104"/>
      <c r="Q454" s="104"/>
      <c r="R454" s="104"/>
      <c r="S454" s="104"/>
      <c r="T454" s="104"/>
    </row>
    <row r="455" spans="1:20" s="104" customFormat="1" ht="11.25" customHeight="1" x14ac:dyDescent="0.25">
      <c r="A455" s="91"/>
      <c r="B455" s="91"/>
      <c r="C455" s="91"/>
      <c r="D455" s="91"/>
      <c r="E455" s="91"/>
    </row>
    <row r="456" spans="1:20" ht="11.25" customHeight="1" x14ac:dyDescent="0.25">
      <c r="F456" s="104"/>
      <c r="G456" s="104"/>
      <c r="H456" s="104"/>
      <c r="I456" s="104"/>
      <c r="J456" s="104"/>
      <c r="K456" s="104"/>
      <c r="L456" s="104"/>
      <c r="M456" s="104"/>
      <c r="N456" s="104"/>
      <c r="O456" s="104"/>
      <c r="P456" s="104"/>
      <c r="Q456" s="104"/>
      <c r="R456" s="104"/>
      <c r="S456" s="104"/>
      <c r="T456" s="104"/>
    </row>
    <row r="457" spans="1:20" ht="22.5" customHeight="1" x14ac:dyDescent="0.25">
      <c r="C457" s="230"/>
      <c r="D457" s="234"/>
      <c r="F457" s="210"/>
      <c r="G457" s="211"/>
      <c r="H457" s="212"/>
      <c r="I457" s="104"/>
      <c r="J457" s="104"/>
      <c r="K457" s="104"/>
      <c r="L457" s="104"/>
      <c r="M457" s="104"/>
      <c r="N457" s="104"/>
      <c r="O457" s="104"/>
      <c r="P457" s="104"/>
      <c r="Q457" s="104"/>
      <c r="R457" s="104"/>
      <c r="S457" s="104"/>
      <c r="T457" s="104"/>
    </row>
    <row r="458" spans="1:20" ht="11.25" customHeight="1" x14ac:dyDescent="0.25">
      <c r="F458" s="104"/>
      <c r="G458" s="104"/>
      <c r="H458" s="104"/>
      <c r="I458" s="104"/>
      <c r="J458" s="104"/>
      <c r="K458" s="104"/>
      <c r="L458" s="104"/>
      <c r="M458" s="104"/>
      <c r="N458" s="104"/>
      <c r="O458" s="104"/>
      <c r="P458" s="104"/>
      <c r="Q458" s="104"/>
      <c r="R458" s="104"/>
      <c r="S458" s="104"/>
      <c r="T458" s="104"/>
    </row>
    <row r="459" spans="1:20" ht="11.25" customHeight="1" x14ac:dyDescent="0.25">
      <c r="F459" s="104"/>
      <c r="G459" s="104"/>
      <c r="H459" s="104"/>
      <c r="I459" s="104"/>
      <c r="J459" s="104"/>
      <c r="K459" s="104"/>
      <c r="L459" s="104"/>
      <c r="M459" s="104"/>
      <c r="N459" s="104"/>
      <c r="O459" s="104"/>
      <c r="P459" s="104"/>
      <c r="Q459" s="104"/>
      <c r="R459" s="104"/>
      <c r="S459" s="104"/>
      <c r="T459" s="104"/>
    </row>
    <row r="460" spans="1:20" ht="22.5" customHeight="1" x14ac:dyDescent="0.25">
      <c r="C460" s="230"/>
      <c r="D460" s="234"/>
      <c r="F460" s="213"/>
      <c r="G460" s="214"/>
      <c r="H460" s="215"/>
      <c r="I460" s="104"/>
      <c r="J460" s="104"/>
      <c r="K460" s="104"/>
      <c r="L460" s="104"/>
      <c r="M460" s="104"/>
      <c r="N460" s="104"/>
      <c r="O460" s="104"/>
      <c r="P460" s="104"/>
      <c r="Q460" s="104"/>
      <c r="R460" s="104"/>
      <c r="S460" s="104"/>
      <c r="T460" s="104"/>
    </row>
    <row r="461" spans="1:20" ht="11.25" customHeight="1" x14ac:dyDescent="0.25">
      <c r="F461" s="104"/>
      <c r="G461" s="104"/>
      <c r="H461" s="104"/>
      <c r="I461" s="104"/>
      <c r="J461" s="104"/>
      <c r="K461" s="104"/>
      <c r="L461" s="104"/>
      <c r="M461" s="104"/>
      <c r="N461" s="104"/>
      <c r="O461" s="104"/>
      <c r="P461" s="104"/>
      <c r="Q461" s="104"/>
      <c r="R461" s="104"/>
      <c r="S461" s="104"/>
      <c r="T461" s="104"/>
    </row>
    <row r="462" spans="1:20" ht="11.25" customHeight="1" x14ac:dyDescent="0.25">
      <c r="F462" s="104"/>
      <c r="G462" s="104"/>
      <c r="H462" s="104"/>
      <c r="I462" s="104"/>
      <c r="J462" s="104"/>
      <c r="K462" s="104"/>
      <c r="L462" s="104"/>
      <c r="M462" s="104"/>
      <c r="N462" s="104"/>
      <c r="O462" s="104"/>
      <c r="P462" s="104"/>
      <c r="Q462" s="104"/>
      <c r="R462" s="104"/>
      <c r="S462" s="104"/>
      <c r="T462" s="104"/>
    </row>
    <row r="463" spans="1:20" ht="11.25" customHeight="1" x14ac:dyDescent="0.25">
      <c r="F463" s="104"/>
      <c r="G463" s="104"/>
      <c r="H463" s="104"/>
      <c r="I463" s="104"/>
      <c r="J463" s="104"/>
      <c r="K463" s="104"/>
      <c r="L463" s="104"/>
      <c r="M463" s="104"/>
      <c r="N463" s="104"/>
      <c r="O463" s="104"/>
      <c r="P463" s="104"/>
      <c r="Q463" s="104"/>
      <c r="R463" s="104" t="s">
        <v>5</v>
      </c>
      <c r="S463" s="104"/>
      <c r="T463" s="104"/>
    </row>
    <row r="464" spans="1:20" ht="22.5" customHeight="1" x14ac:dyDescent="0.25">
      <c r="B464" s="228"/>
      <c r="C464" s="232"/>
      <c r="D464" s="233"/>
      <c r="F464" s="209"/>
      <c r="G464" s="104"/>
      <c r="H464" s="104"/>
      <c r="I464" s="104"/>
      <c r="J464" s="104"/>
      <c r="K464" s="104"/>
      <c r="L464" s="104"/>
      <c r="M464" s="104"/>
      <c r="N464" s="104"/>
      <c r="O464" s="104"/>
      <c r="P464" s="104"/>
      <c r="Q464" s="104"/>
      <c r="R464" s="216">
        <f t="shared" ref="R464" si="205">SUM(R408,R415,R422,R429,R436,R443,R450)</f>
        <v>0</v>
      </c>
      <c r="S464" s="104"/>
      <c r="T464" s="104"/>
    </row>
    <row r="465" spans="1:20" s="104" customFormat="1" ht="11.25" customHeight="1" x14ac:dyDescent="0.25">
      <c r="A465" s="91"/>
      <c r="B465" s="91"/>
      <c r="C465" s="91"/>
      <c r="D465" s="91"/>
      <c r="E465" s="91"/>
    </row>
    <row r="466" spans="1:20" ht="11.25" customHeight="1" x14ac:dyDescent="0.25">
      <c r="F466" s="104"/>
      <c r="G466" s="104"/>
      <c r="H466" s="104"/>
      <c r="I466" s="104"/>
      <c r="J466" s="104"/>
      <c r="K466" s="104"/>
      <c r="L466" s="104"/>
      <c r="M466" s="104"/>
      <c r="N466" s="104"/>
      <c r="O466" s="104"/>
      <c r="P466" s="104"/>
      <c r="Q466" s="104"/>
      <c r="R466" s="104"/>
      <c r="S466" s="104"/>
      <c r="T466" s="104"/>
    </row>
    <row r="467" spans="1:20" ht="11.25" customHeight="1" x14ac:dyDescent="0.25">
      <c r="F467" s="104"/>
      <c r="G467" s="104"/>
      <c r="H467" s="104"/>
      <c r="I467" s="104"/>
      <c r="J467" s="104"/>
      <c r="K467" s="104"/>
      <c r="L467" s="104"/>
      <c r="M467" s="104"/>
      <c r="N467" s="104"/>
      <c r="O467" s="104"/>
      <c r="P467" s="104"/>
      <c r="Q467" s="104"/>
      <c r="R467" s="104"/>
      <c r="S467" s="104"/>
      <c r="T467" s="104"/>
    </row>
    <row r="468" spans="1:20" ht="22.5" customHeight="1" x14ac:dyDescent="0.25">
      <c r="C468" s="241"/>
      <c r="D468" s="242"/>
      <c r="F468" s="243"/>
      <c r="G468" s="245"/>
      <c r="H468" s="247"/>
      <c r="I468" s="104"/>
      <c r="J468" s="243"/>
      <c r="K468" s="245"/>
      <c r="L468" s="247"/>
      <c r="M468" s="104"/>
      <c r="N468" s="217"/>
      <c r="O468" s="218"/>
      <c r="P468" s="218"/>
      <c r="Q468" s="218"/>
      <c r="R468" s="219"/>
      <c r="S468" s="220">
        <f t="shared" ref="S468" si="206">S470</f>
        <v>5.7</v>
      </c>
      <c r="T468" s="221">
        <f t="shared" ref="T468:T470" si="207">R468*S468</f>
        <v>0</v>
      </c>
    </row>
    <row r="469" spans="1:20" ht="22.5" customHeight="1" x14ac:dyDescent="0.25">
      <c r="C469" s="241"/>
      <c r="D469" s="242"/>
      <c r="F469" s="244"/>
      <c r="G469" s="246"/>
      <c r="H469" s="248"/>
      <c r="I469" s="104"/>
      <c r="J469" s="244"/>
      <c r="K469" s="246"/>
      <c r="L469" s="248"/>
      <c r="M469" s="104"/>
      <c r="N469" s="217"/>
      <c r="O469" s="218"/>
      <c r="P469" s="218"/>
      <c r="Q469" s="218"/>
      <c r="R469" s="219"/>
      <c r="S469" s="220">
        <f t="shared" ref="S469" si="208">S470</f>
        <v>5.7</v>
      </c>
      <c r="T469" s="221">
        <f t="shared" si="207"/>
        <v>0</v>
      </c>
    </row>
    <row r="470" spans="1:20" ht="22.5" customHeight="1" x14ac:dyDescent="0.25">
      <c r="C470" s="241"/>
      <c r="D470" s="234"/>
      <c r="F470" s="222"/>
      <c r="G470" s="223"/>
      <c r="H470" s="224"/>
      <c r="I470" s="104"/>
      <c r="J470" s="222"/>
      <c r="K470" s="223"/>
      <c r="L470" s="224"/>
      <c r="M470" s="104"/>
      <c r="N470" s="225"/>
      <c r="O470" s="222"/>
      <c r="P470" s="222"/>
      <c r="Q470" s="222"/>
      <c r="R470" s="222"/>
      <c r="S470" s="226">
        <v>5.7</v>
      </c>
      <c r="T470" s="224">
        <f t="shared" si="207"/>
        <v>0</v>
      </c>
    </row>
    <row r="471" spans="1:20" customFormat="1" ht="11.25" customHeight="1" x14ac:dyDescent="0.25"/>
    <row r="472" spans="1:20" customFormat="1" ht="11.25" customHeight="1" x14ac:dyDescent="0.25"/>
    <row r="473" spans="1:20" ht="22.5" customHeight="1" x14ac:dyDescent="0.25">
      <c r="G473" s="104"/>
      <c r="H473" s="104"/>
      <c r="I473" s="104"/>
      <c r="J473" s="104"/>
      <c r="K473" s="104"/>
      <c r="L473" s="104"/>
      <c r="M473" s="104"/>
      <c r="N473" s="104"/>
      <c r="O473" s="104"/>
      <c r="P473" s="104"/>
      <c r="Q473" s="104"/>
      <c r="R473" s="104"/>
      <c r="S473" s="104"/>
      <c r="T473" s="104"/>
    </row>
    <row r="474" spans="1:20" ht="11.25" customHeight="1" x14ac:dyDescent="0.25">
      <c r="F474" s="104"/>
      <c r="G474" s="104"/>
      <c r="H474" s="104"/>
      <c r="I474" s="104"/>
      <c r="J474" s="104"/>
      <c r="K474" s="104"/>
      <c r="L474" s="104"/>
      <c r="M474" s="104"/>
      <c r="N474" s="104"/>
      <c r="O474" s="104"/>
      <c r="P474" s="104"/>
      <c r="Q474" s="104"/>
      <c r="R474" s="104" t="s">
        <v>5</v>
      </c>
      <c r="S474" s="104"/>
      <c r="T474" s="104"/>
    </row>
    <row r="475" spans="1:20" ht="22.5" customHeight="1" x14ac:dyDescent="0.25">
      <c r="C475" s="228"/>
      <c r="D475" s="233"/>
      <c r="G475" s="104"/>
      <c r="H475" s="104"/>
      <c r="I475" s="104"/>
      <c r="J475" s="104"/>
      <c r="K475" s="104"/>
      <c r="L475" s="104"/>
      <c r="M475" s="104"/>
      <c r="N475" s="104"/>
      <c r="O475" s="104"/>
      <c r="P475" s="104"/>
      <c r="Q475" s="104"/>
      <c r="R475" s="216">
        <f t="shared" ref="R475" si="209">SUM(R464,R470)</f>
        <v>0</v>
      </c>
      <c r="S475" s="104"/>
      <c r="T475" s="104"/>
    </row>
    <row r="476" spans="1:20" ht="11.25" customHeight="1" x14ac:dyDescent="0.25">
      <c r="F476" s="104"/>
      <c r="G476" s="104"/>
      <c r="H476" s="104"/>
      <c r="I476" s="104"/>
      <c r="J476" s="104"/>
      <c r="K476" s="104"/>
      <c r="L476" s="104"/>
      <c r="M476" s="104"/>
      <c r="N476" s="104"/>
      <c r="O476" s="104"/>
      <c r="P476" s="104"/>
      <c r="Q476" s="104"/>
      <c r="R476" s="104"/>
      <c r="S476" s="104"/>
      <c r="T476" s="104"/>
    </row>
    <row r="477" spans="1:20" ht="11.25" customHeight="1" thickBot="1" x14ac:dyDescent="0.3">
      <c r="F477" s="227"/>
      <c r="G477" s="227"/>
      <c r="H477" s="227"/>
      <c r="I477" s="227"/>
      <c r="J477" s="227"/>
      <c r="K477" s="227"/>
      <c r="L477" s="227"/>
      <c r="M477" s="227"/>
      <c r="N477" s="227"/>
      <c r="O477" s="227"/>
      <c r="P477" s="227"/>
      <c r="Q477" s="227"/>
      <c r="R477" s="227"/>
      <c r="S477" s="227"/>
      <c r="T477" s="227"/>
    </row>
    <row r="478" spans="1:20" ht="11.25" customHeight="1" thickTop="1" x14ac:dyDescent="0.25">
      <c r="F478" s="105"/>
      <c r="G478" s="105"/>
      <c r="H478" s="105"/>
      <c r="I478" s="105"/>
      <c r="J478" s="105"/>
      <c r="K478" s="105"/>
      <c r="L478" s="105"/>
      <c r="M478" s="105"/>
      <c r="N478" s="105"/>
      <c r="O478" s="105"/>
      <c r="P478" s="105"/>
      <c r="Q478" s="105"/>
      <c r="R478" s="105"/>
      <c r="S478" s="105"/>
      <c r="T478" s="105"/>
    </row>
    <row r="479" spans="1:20" ht="37.5" customHeight="1" x14ac:dyDescent="0.25">
      <c r="C479" s="333">
        <f t="shared" ref="C479" si="210">+EDATE(C400,1)</f>
        <v>43556</v>
      </c>
      <c r="D479" s="333"/>
      <c r="F479" s="334" t="s">
        <v>1</v>
      </c>
      <c r="G479" s="335"/>
      <c r="H479" s="335"/>
      <c r="I479" s="335"/>
      <c r="J479" s="335"/>
      <c r="K479" s="335"/>
      <c r="L479" s="335"/>
      <c r="M479" s="335"/>
      <c r="N479" s="335"/>
      <c r="O479" s="335"/>
      <c r="P479" s="335"/>
      <c r="Q479" s="335"/>
      <c r="R479" s="335"/>
      <c r="S479" s="335"/>
      <c r="T479" s="335"/>
    </row>
    <row r="480" spans="1:20" ht="11.25" customHeight="1" x14ac:dyDescent="0.25">
      <c r="F480" s="104"/>
      <c r="G480" s="104"/>
      <c r="H480" s="104"/>
      <c r="I480" s="104"/>
      <c r="J480" s="104"/>
      <c r="K480" s="104"/>
      <c r="L480" s="104"/>
      <c r="M480" s="104"/>
      <c r="N480" s="104"/>
      <c r="O480" s="104"/>
      <c r="P480" s="104"/>
      <c r="Q480" s="104"/>
      <c r="R480" s="104"/>
      <c r="S480" s="104"/>
      <c r="T480" s="104"/>
    </row>
    <row r="481" spans="1:20" ht="37.5" customHeight="1" x14ac:dyDescent="0.25">
      <c r="C481" s="230"/>
      <c r="D481" s="230"/>
      <c r="F481" s="107"/>
      <c r="G481" s="108"/>
      <c r="H481" s="109"/>
      <c r="I481" s="104"/>
      <c r="J481" s="110"/>
      <c r="K481" s="108"/>
      <c r="L481" s="109"/>
      <c r="M481" s="104"/>
      <c r="N481" s="110" t="s">
        <v>2</v>
      </c>
      <c r="O481" s="110" t="s">
        <v>8</v>
      </c>
      <c r="P481" s="110" t="s">
        <v>9</v>
      </c>
      <c r="Q481" s="110" t="s">
        <v>6</v>
      </c>
      <c r="R481" s="110" t="s">
        <v>10</v>
      </c>
      <c r="S481" s="108" t="s">
        <v>0</v>
      </c>
      <c r="T481" s="106" t="s">
        <v>3</v>
      </c>
    </row>
    <row r="482" spans="1:20" ht="11.25" customHeight="1" x14ac:dyDescent="0.25">
      <c r="F482" s="104"/>
      <c r="G482" s="104"/>
      <c r="H482" s="104"/>
      <c r="I482" s="104"/>
      <c r="J482" s="104"/>
      <c r="K482" s="104"/>
      <c r="L482" s="104"/>
      <c r="M482" s="104"/>
      <c r="N482" s="104"/>
      <c r="O482" s="104"/>
      <c r="P482" s="104"/>
      <c r="Q482" s="104"/>
      <c r="R482" s="104"/>
      <c r="S482" s="104"/>
      <c r="T482" s="104"/>
    </row>
    <row r="483" spans="1:20" s="104" customFormat="1" ht="22.5" customHeight="1" x14ac:dyDescent="0.25">
      <c r="A483" s="91"/>
      <c r="B483" s="91"/>
      <c r="C483" s="241"/>
      <c r="D483" s="242"/>
      <c r="E483" s="91"/>
      <c r="F483" s="329"/>
      <c r="G483" s="331"/>
      <c r="H483" s="327"/>
      <c r="J483" s="329"/>
      <c r="K483" s="331"/>
      <c r="L483" s="327"/>
      <c r="N483" s="111" t="s">
        <v>6</v>
      </c>
      <c r="O483" s="112"/>
      <c r="P483" s="112"/>
      <c r="Q483" s="112"/>
      <c r="R483" s="112"/>
      <c r="S483" s="113">
        <f t="shared" ref="S483" si="211">S487</f>
        <v>3</v>
      </c>
      <c r="T483" s="114">
        <f t="shared" ref="T483:T487" si="212">R483*S483</f>
        <v>0</v>
      </c>
    </row>
    <row r="484" spans="1:20" s="104" customFormat="1" ht="22.5" customHeight="1" x14ac:dyDescent="0.25">
      <c r="A484" s="91"/>
      <c r="B484" s="91"/>
      <c r="C484" s="241"/>
      <c r="D484" s="242"/>
      <c r="E484" s="91"/>
      <c r="F484" s="330"/>
      <c r="G484" s="332"/>
      <c r="H484" s="328"/>
      <c r="J484" s="330"/>
      <c r="K484" s="332"/>
      <c r="L484" s="328"/>
      <c r="N484" s="111" t="s">
        <v>7</v>
      </c>
      <c r="O484" s="112"/>
      <c r="P484" s="112"/>
      <c r="Q484" s="112"/>
      <c r="R484" s="112"/>
      <c r="S484" s="113">
        <f t="shared" ref="S484" si="213">S487</f>
        <v>3</v>
      </c>
      <c r="T484" s="114">
        <f t="shared" si="212"/>
        <v>0</v>
      </c>
    </row>
    <row r="485" spans="1:20" s="104" customFormat="1" ht="22.5" customHeight="1" x14ac:dyDescent="0.25">
      <c r="A485" s="91"/>
      <c r="B485" s="91"/>
      <c r="C485" s="241"/>
      <c r="D485" s="242"/>
      <c r="E485" s="91"/>
      <c r="F485" s="321"/>
      <c r="G485" s="323"/>
      <c r="H485" s="325"/>
      <c r="J485" s="321"/>
      <c r="K485" s="323"/>
      <c r="L485" s="325"/>
      <c r="N485" s="115" t="s">
        <v>6</v>
      </c>
      <c r="O485" s="33"/>
      <c r="P485" s="33"/>
      <c r="Q485" s="33"/>
      <c r="R485" s="33"/>
      <c r="S485" s="116">
        <f t="shared" ref="S485" si="214">S487</f>
        <v>3</v>
      </c>
      <c r="T485" s="117">
        <f t="shared" si="212"/>
        <v>0</v>
      </c>
    </row>
    <row r="486" spans="1:20" s="104" customFormat="1" ht="22.5" customHeight="1" x14ac:dyDescent="0.25">
      <c r="A486" s="91"/>
      <c r="B486" s="91"/>
      <c r="C486" s="241"/>
      <c r="D486" s="242"/>
      <c r="E486" s="91"/>
      <c r="F486" s="322"/>
      <c r="G486" s="324"/>
      <c r="H486" s="326"/>
      <c r="J486" s="322"/>
      <c r="K486" s="324"/>
      <c r="L486" s="326"/>
      <c r="N486" s="115" t="s">
        <v>7</v>
      </c>
      <c r="O486" s="33"/>
      <c r="P486" s="33"/>
      <c r="Q486" s="33"/>
      <c r="R486" s="118"/>
      <c r="S486" s="116">
        <f t="shared" ref="S486" si="215">S487</f>
        <v>3</v>
      </c>
      <c r="T486" s="117">
        <f t="shared" si="212"/>
        <v>0</v>
      </c>
    </row>
    <row r="487" spans="1:20" s="104" customFormat="1" ht="22.5" customHeight="1" x14ac:dyDescent="0.25">
      <c r="A487" s="91"/>
      <c r="B487" s="91"/>
      <c r="C487" s="241"/>
      <c r="D487" s="231"/>
      <c r="E487" s="91"/>
      <c r="F487" s="119"/>
      <c r="G487" s="120"/>
      <c r="H487" s="121"/>
      <c r="J487" s="119"/>
      <c r="K487" s="120"/>
      <c r="L487" s="121"/>
      <c r="N487" s="122" t="s">
        <v>4</v>
      </c>
      <c r="O487" s="123"/>
      <c r="P487" s="123"/>
      <c r="Q487" s="123"/>
      <c r="R487" s="123"/>
      <c r="S487" s="124">
        <v>3</v>
      </c>
      <c r="T487" s="121">
        <f t="shared" si="212"/>
        <v>0</v>
      </c>
    </row>
    <row r="488" spans="1:20" customFormat="1" ht="11.25" customHeight="1" x14ac:dyDescent="0.25"/>
    <row r="489" spans="1:20" customFormat="1" ht="11.25" customHeight="1" x14ac:dyDescent="0.25"/>
    <row r="490" spans="1:20" s="104" customFormat="1" ht="22.5" customHeight="1" x14ac:dyDescent="0.25">
      <c r="A490" s="91"/>
      <c r="B490" s="91"/>
      <c r="C490" s="241"/>
      <c r="D490" s="242"/>
      <c r="E490" s="91"/>
      <c r="F490" s="319"/>
      <c r="G490" s="315"/>
      <c r="H490" s="317"/>
      <c r="J490" s="319"/>
      <c r="K490" s="315"/>
      <c r="L490" s="317"/>
      <c r="N490" s="125"/>
      <c r="O490" s="126"/>
      <c r="P490" s="126"/>
      <c r="Q490" s="126"/>
      <c r="R490" s="127"/>
      <c r="S490" s="128">
        <f t="shared" ref="S490" si="216">S494</f>
        <v>3.8</v>
      </c>
      <c r="T490" s="129">
        <f t="shared" ref="T490:T494" si="217">R490*S490</f>
        <v>0</v>
      </c>
    </row>
    <row r="491" spans="1:20" s="104" customFormat="1" ht="22.5" customHeight="1" x14ac:dyDescent="0.25">
      <c r="A491" s="91"/>
      <c r="B491" s="91"/>
      <c r="C491" s="241"/>
      <c r="D491" s="242"/>
      <c r="E491" s="91"/>
      <c r="F491" s="320"/>
      <c r="G491" s="316"/>
      <c r="H491" s="318"/>
      <c r="J491" s="320"/>
      <c r="K491" s="316"/>
      <c r="L491" s="318"/>
      <c r="N491" s="125"/>
      <c r="O491" s="126"/>
      <c r="P491" s="126"/>
      <c r="Q491" s="126"/>
      <c r="R491" s="127"/>
      <c r="S491" s="128">
        <f t="shared" ref="S491" si="218">S494</f>
        <v>3.8</v>
      </c>
      <c r="T491" s="129">
        <f t="shared" si="217"/>
        <v>0</v>
      </c>
    </row>
    <row r="492" spans="1:20" s="104" customFormat="1" ht="22.5" customHeight="1" x14ac:dyDescent="0.25">
      <c r="A492" s="91"/>
      <c r="B492" s="91"/>
      <c r="C492" s="241"/>
      <c r="D492" s="242"/>
      <c r="E492" s="91"/>
      <c r="F492" s="311"/>
      <c r="G492" s="313"/>
      <c r="H492" s="309"/>
      <c r="J492" s="311"/>
      <c r="K492" s="313"/>
      <c r="L492" s="309"/>
      <c r="N492" s="130"/>
      <c r="O492" s="59"/>
      <c r="P492" s="59"/>
      <c r="Q492" s="59"/>
      <c r="R492" s="131"/>
      <c r="S492" s="132">
        <f t="shared" ref="S492" si="219">S494</f>
        <v>3.8</v>
      </c>
      <c r="T492" s="133">
        <f t="shared" si="217"/>
        <v>0</v>
      </c>
    </row>
    <row r="493" spans="1:20" s="104" customFormat="1" ht="22.5" customHeight="1" x14ac:dyDescent="0.25">
      <c r="A493" s="91"/>
      <c r="B493" s="91"/>
      <c r="C493" s="241"/>
      <c r="D493" s="242"/>
      <c r="E493" s="91"/>
      <c r="F493" s="312"/>
      <c r="G493" s="314"/>
      <c r="H493" s="310"/>
      <c r="J493" s="312"/>
      <c r="K493" s="314"/>
      <c r="L493" s="310"/>
      <c r="N493" s="130"/>
      <c r="O493" s="59"/>
      <c r="P493" s="59"/>
      <c r="Q493" s="59"/>
      <c r="R493" s="131"/>
      <c r="S493" s="132">
        <f t="shared" ref="S493" si="220">S494</f>
        <v>3.8</v>
      </c>
      <c r="T493" s="133">
        <f t="shared" si="217"/>
        <v>0</v>
      </c>
    </row>
    <row r="494" spans="1:20" s="104" customFormat="1" ht="22.5" customHeight="1" x14ac:dyDescent="0.25">
      <c r="A494" s="91"/>
      <c r="B494" s="91"/>
      <c r="C494" s="241"/>
      <c r="D494" s="231"/>
      <c r="E494" s="91"/>
      <c r="F494" s="134"/>
      <c r="G494" s="135"/>
      <c r="H494" s="136"/>
      <c r="J494" s="134"/>
      <c r="K494" s="135"/>
      <c r="L494" s="136"/>
      <c r="N494" s="137"/>
      <c r="O494" s="138"/>
      <c r="P494" s="138"/>
      <c r="Q494" s="138"/>
      <c r="R494" s="138"/>
      <c r="S494" s="124">
        <v>3.8</v>
      </c>
      <c r="T494" s="136">
        <f t="shared" si="217"/>
        <v>0</v>
      </c>
    </row>
    <row r="495" spans="1:20" customFormat="1" ht="11.25" customHeight="1" x14ac:dyDescent="0.25"/>
    <row r="496" spans="1:20" customFormat="1" ht="11.25" customHeight="1" x14ac:dyDescent="0.25"/>
    <row r="497" spans="1:20" s="104" customFormat="1" ht="22.5" customHeight="1" x14ac:dyDescent="0.25">
      <c r="A497" s="91"/>
      <c r="B497" s="91"/>
      <c r="C497" s="241"/>
      <c r="D497" s="242"/>
      <c r="E497" s="91"/>
      <c r="F497" s="307"/>
      <c r="G497" s="303"/>
      <c r="H497" s="305"/>
      <c r="J497" s="307"/>
      <c r="K497" s="303"/>
      <c r="L497" s="305"/>
      <c r="N497" s="139"/>
      <c r="O497" s="140"/>
      <c r="P497" s="140"/>
      <c r="Q497" s="140"/>
      <c r="R497" s="141"/>
      <c r="S497" s="142">
        <f t="shared" ref="S497" si="221">S501</f>
        <v>3.5</v>
      </c>
      <c r="T497" s="143">
        <f t="shared" ref="T497:T501" si="222">R497*S497</f>
        <v>0</v>
      </c>
    </row>
    <row r="498" spans="1:20" s="104" customFormat="1" ht="22.5" customHeight="1" x14ac:dyDescent="0.25">
      <c r="A498" s="91"/>
      <c r="B498" s="91"/>
      <c r="C498" s="241"/>
      <c r="D498" s="242"/>
      <c r="E498" s="91"/>
      <c r="F498" s="308"/>
      <c r="G498" s="304"/>
      <c r="H498" s="306"/>
      <c r="J498" s="308"/>
      <c r="K498" s="304"/>
      <c r="L498" s="306"/>
      <c r="N498" s="139"/>
      <c r="O498" s="140"/>
      <c r="P498" s="140"/>
      <c r="Q498" s="140"/>
      <c r="R498" s="141"/>
      <c r="S498" s="142">
        <f t="shared" ref="S498" si="223">S501</f>
        <v>3.5</v>
      </c>
      <c r="T498" s="143">
        <f t="shared" si="222"/>
        <v>0</v>
      </c>
    </row>
    <row r="499" spans="1:20" s="104" customFormat="1" ht="22.5" customHeight="1" x14ac:dyDescent="0.25">
      <c r="A499" s="91"/>
      <c r="B499" s="91"/>
      <c r="C499" s="241"/>
      <c r="D499" s="242"/>
      <c r="E499" s="91"/>
      <c r="F499" s="299"/>
      <c r="G499" s="301"/>
      <c r="H499" s="297"/>
      <c r="J499" s="299"/>
      <c r="K499" s="301"/>
      <c r="L499" s="297"/>
      <c r="N499" s="144"/>
      <c r="O499" s="80"/>
      <c r="P499" s="80"/>
      <c r="Q499" s="80"/>
      <c r="R499" s="145"/>
      <c r="S499" s="146">
        <f t="shared" ref="S499" si="224">S501</f>
        <v>3.5</v>
      </c>
      <c r="T499" s="147">
        <f t="shared" si="222"/>
        <v>0</v>
      </c>
    </row>
    <row r="500" spans="1:20" s="104" customFormat="1" ht="22.5" customHeight="1" x14ac:dyDescent="0.25">
      <c r="A500" s="91"/>
      <c r="B500" s="91"/>
      <c r="C500" s="241"/>
      <c r="D500" s="242"/>
      <c r="E500" s="91"/>
      <c r="F500" s="300"/>
      <c r="G500" s="302"/>
      <c r="H500" s="298"/>
      <c r="J500" s="300"/>
      <c r="K500" s="302"/>
      <c r="L500" s="298"/>
      <c r="N500" s="144"/>
      <c r="O500" s="80"/>
      <c r="P500" s="80"/>
      <c r="Q500" s="80"/>
      <c r="R500" s="145"/>
      <c r="S500" s="146">
        <f t="shared" ref="S500" si="225">S501</f>
        <v>3.5</v>
      </c>
      <c r="T500" s="147">
        <f t="shared" si="222"/>
        <v>0</v>
      </c>
    </row>
    <row r="501" spans="1:20" s="104" customFormat="1" ht="22.5" customHeight="1" x14ac:dyDescent="0.25">
      <c r="A501" s="91"/>
      <c r="B501" s="91"/>
      <c r="C501" s="241"/>
      <c r="D501" s="231"/>
      <c r="E501" s="91"/>
      <c r="F501" s="148"/>
      <c r="G501" s="149"/>
      <c r="H501" s="150"/>
      <c r="J501" s="148"/>
      <c r="K501" s="149"/>
      <c r="L501" s="150"/>
      <c r="N501" s="151"/>
      <c r="O501" s="152"/>
      <c r="P501" s="152"/>
      <c r="Q501" s="152"/>
      <c r="R501" s="152"/>
      <c r="S501" s="124">
        <v>3.5</v>
      </c>
      <c r="T501" s="150">
        <f t="shared" si="222"/>
        <v>0</v>
      </c>
    </row>
    <row r="502" spans="1:20" customFormat="1" ht="11.25" customHeight="1" x14ac:dyDescent="0.25"/>
    <row r="503" spans="1:20" customFormat="1" ht="11.25" customHeight="1" x14ac:dyDescent="0.25"/>
    <row r="504" spans="1:20" s="104" customFormat="1" ht="22.5" customHeight="1" x14ac:dyDescent="0.25">
      <c r="A504" s="91"/>
      <c r="B504" s="91"/>
      <c r="C504" s="241"/>
      <c r="D504" s="242"/>
      <c r="E504" s="91"/>
      <c r="F504" s="295"/>
      <c r="G504" s="291"/>
      <c r="H504" s="293"/>
      <c r="J504" s="295"/>
      <c r="K504" s="291"/>
      <c r="L504" s="293"/>
      <c r="N504" s="153"/>
      <c r="O504" s="154"/>
      <c r="P504" s="154"/>
      <c r="Q504" s="154"/>
      <c r="R504" s="155"/>
      <c r="S504" s="156">
        <f t="shared" ref="S504" si="226">S508</f>
        <v>3.6</v>
      </c>
      <c r="T504" s="157">
        <f t="shared" ref="T504:T508" si="227">R504*S504</f>
        <v>0</v>
      </c>
    </row>
    <row r="505" spans="1:20" s="104" customFormat="1" ht="22.5" customHeight="1" x14ac:dyDescent="0.25">
      <c r="A505" s="91"/>
      <c r="B505" s="91"/>
      <c r="C505" s="241"/>
      <c r="D505" s="242"/>
      <c r="E505" s="91"/>
      <c r="F505" s="296"/>
      <c r="G505" s="292"/>
      <c r="H505" s="294"/>
      <c r="J505" s="296"/>
      <c r="K505" s="292"/>
      <c r="L505" s="294"/>
      <c r="N505" s="153"/>
      <c r="O505" s="154"/>
      <c r="P505" s="154"/>
      <c r="Q505" s="154"/>
      <c r="R505" s="155"/>
      <c r="S505" s="156">
        <f t="shared" ref="S505" si="228">S508</f>
        <v>3.6</v>
      </c>
      <c r="T505" s="157">
        <f t="shared" si="227"/>
        <v>0</v>
      </c>
    </row>
    <row r="506" spans="1:20" s="104" customFormat="1" ht="22.5" customHeight="1" x14ac:dyDescent="0.25">
      <c r="A506" s="91"/>
      <c r="B506" s="91"/>
      <c r="C506" s="241"/>
      <c r="D506" s="242"/>
      <c r="E506" s="91"/>
      <c r="F506" s="287"/>
      <c r="G506" s="289"/>
      <c r="H506" s="285"/>
      <c r="J506" s="287"/>
      <c r="K506" s="289"/>
      <c r="L506" s="285"/>
      <c r="N506" s="158"/>
      <c r="O506" s="98"/>
      <c r="P506" s="98"/>
      <c r="Q506" s="98"/>
      <c r="R506" s="159"/>
      <c r="S506" s="160">
        <f t="shared" ref="S506" si="229">S508</f>
        <v>3.6</v>
      </c>
      <c r="T506" s="161">
        <f t="shared" si="227"/>
        <v>0</v>
      </c>
    </row>
    <row r="507" spans="1:20" s="104" customFormat="1" ht="22.5" customHeight="1" x14ac:dyDescent="0.25">
      <c r="A507" s="91"/>
      <c r="B507" s="91"/>
      <c r="C507" s="241"/>
      <c r="D507" s="242"/>
      <c r="E507" s="91"/>
      <c r="F507" s="288"/>
      <c r="G507" s="290"/>
      <c r="H507" s="286"/>
      <c r="J507" s="288"/>
      <c r="K507" s="290"/>
      <c r="L507" s="286"/>
      <c r="N507" s="158"/>
      <c r="O507" s="98"/>
      <c r="P507" s="98"/>
      <c r="Q507" s="98"/>
      <c r="R507" s="159"/>
      <c r="S507" s="160">
        <f t="shared" ref="S507" si="230">S508</f>
        <v>3.6</v>
      </c>
      <c r="T507" s="161">
        <f t="shared" si="227"/>
        <v>0</v>
      </c>
    </row>
    <row r="508" spans="1:20" s="104" customFormat="1" ht="22.5" customHeight="1" x14ac:dyDescent="0.25">
      <c r="A508" s="91"/>
      <c r="B508" s="91"/>
      <c r="C508" s="241"/>
      <c r="D508" s="231"/>
      <c r="E508" s="91"/>
      <c r="F508" s="162"/>
      <c r="G508" s="163"/>
      <c r="H508" s="164"/>
      <c r="J508" s="162"/>
      <c r="K508" s="163"/>
      <c r="L508" s="164"/>
      <c r="N508" s="165"/>
      <c r="O508" s="166"/>
      <c r="P508" s="166"/>
      <c r="Q508" s="166"/>
      <c r="R508" s="166"/>
      <c r="S508" s="124">
        <v>3.6</v>
      </c>
      <c r="T508" s="164">
        <f t="shared" si="227"/>
        <v>0</v>
      </c>
    </row>
    <row r="509" spans="1:20" customFormat="1" ht="11.25" customHeight="1" x14ac:dyDescent="0.25"/>
    <row r="510" spans="1:20" customFormat="1" ht="11.25" customHeight="1" x14ac:dyDescent="0.25"/>
    <row r="511" spans="1:20" s="104" customFormat="1" ht="22.5" customHeight="1" x14ac:dyDescent="0.25">
      <c r="A511" s="91"/>
      <c r="B511" s="91"/>
      <c r="C511" s="241"/>
      <c r="D511" s="242"/>
      <c r="E511" s="91"/>
      <c r="F511" s="283"/>
      <c r="G511" s="279"/>
      <c r="H511" s="281"/>
      <c r="J511" s="283"/>
      <c r="K511" s="279"/>
      <c r="L511" s="281"/>
      <c r="N511" s="167"/>
      <c r="O511" s="168"/>
      <c r="P511" s="168"/>
      <c r="Q511" s="168"/>
      <c r="R511" s="169"/>
      <c r="S511" s="170">
        <f t="shared" ref="S511" si="231">S515</f>
        <v>3.7</v>
      </c>
      <c r="T511" s="171">
        <f t="shared" ref="T511:T515" si="232">R511*S511</f>
        <v>0</v>
      </c>
    </row>
    <row r="512" spans="1:20" s="104" customFormat="1" ht="22.5" customHeight="1" x14ac:dyDescent="0.25">
      <c r="A512" s="91"/>
      <c r="B512" s="91"/>
      <c r="C512" s="241"/>
      <c r="D512" s="242"/>
      <c r="E512" s="91"/>
      <c r="F512" s="284"/>
      <c r="G512" s="280"/>
      <c r="H512" s="282"/>
      <c r="J512" s="284"/>
      <c r="K512" s="280"/>
      <c r="L512" s="282"/>
      <c r="N512" s="167"/>
      <c r="O512" s="168"/>
      <c r="P512" s="168"/>
      <c r="Q512" s="168"/>
      <c r="R512" s="169"/>
      <c r="S512" s="170">
        <f t="shared" ref="S512" si="233">S515</f>
        <v>3.7</v>
      </c>
      <c r="T512" s="171">
        <f t="shared" si="232"/>
        <v>0</v>
      </c>
    </row>
    <row r="513" spans="1:20" s="104" customFormat="1" ht="22.5" customHeight="1" x14ac:dyDescent="0.25">
      <c r="A513" s="91"/>
      <c r="B513" s="91"/>
      <c r="C513" s="241"/>
      <c r="D513" s="242"/>
      <c r="E513" s="91"/>
      <c r="F513" s="275"/>
      <c r="G513" s="277"/>
      <c r="H513" s="273"/>
      <c r="J513" s="275"/>
      <c r="K513" s="277"/>
      <c r="L513" s="273"/>
      <c r="N513" s="172"/>
      <c r="O513" s="38"/>
      <c r="P513" s="38"/>
      <c r="Q513" s="38"/>
      <c r="R513" s="173"/>
      <c r="S513" s="174">
        <f t="shared" ref="S513" si="234">S515</f>
        <v>3.7</v>
      </c>
      <c r="T513" s="175">
        <f t="shared" si="232"/>
        <v>0</v>
      </c>
    </row>
    <row r="514" spans="1:20" s="104" customFormat="1" ht="22.5" customHeight="1" x14ac:dyDescent="0.25">
      <c r="A514" s="91"/>
      <c r="B514" s="91"/>
      <c r="C514" s="241"/>
      <c r="D514" s="242"/>
      <c r="E514" s="91"/>
      <c r="F514" s="276"/>
      <c r="G514" s="278"/>
      <c r="H514" s="274"/>
      <c r="J514" s="276"/>
      <c r="K514" s="278"/>
      <c r="L514" s="274"/>
      <c r="N514" s="172"/>
      <c r="O514" s="38"/>
      <c r="P514" s="38"/>
      <c r="Q514" s="38"/>
      <c r="R514" s="173"/>
      <c r="S514" s="174">
        <f t="shared" ref="S514" si="235">S515</f>
        <v>3.7</v>
      </c>
      <c r="T514" s="175">
        <f t="shared" si="232"/>
        <v>0</v>
      </c>
    </row>
    <row r="515" spans="1:20" s="104" customFormat="1" ht="22.5" customHeight="1" x14ac:dyDescent="0.25">
      <c r="A515" s="91"/>
      <c r="B515" s="91"/>
      <c r="C515" s="241"/>
      <c r="D515" s="231"/>
      <c r="E515" s="91"/>
      <c r="F515" s="176"/>
      <c r="G515" s="177"/>
      <c r="H515" s="178"/>
      <c r="J515" s="176"/>
      <c r="K515" s="177"/>
      <c r="L515" s="178"/>
      <c r="N515" s="179"/>
      <c r="O515" s="180"/>
      <c r="P515" s="180"/>
      <c r="Q515" s="180"/>
      <c r="R515" s="180"/>
      <c r="S515" s="124">
        <v>3.7</v>
      </c>
      <c r="T515" s="178">
        <f t="shared" si="232"/>
        <v>0</v>
      </c>
    </row>
    <row r="516" spans="1:20" customFormat="1" ht="11.25" customHeight="1" x14ac:dyDescent="0.25"/>
    <row r="517" spans="1:20" customFormat="1" ht="11.25" customHeight="1" x14ac:dyDescent="0.25"/>
    <row r="518" spans="1:20" s="104" customFormat="1" ht="22.5" customHeight="1" x14ac:dyDescent="0.25">
      <c r="A518" s="91"/>
      <c r="B518" s="91"/>
      <c r="C518" s="241"/>
      <c r="D518" s="242"/>
      <c r="E518" s="91"/>
      <c r="F518" s="271"/>
      <c r="G518" s="267"/>
      <c r="H518" s="269"/>
      <c r="J518" s="271"/>
      <c r="K518" s="267"/>
      <c r="L518" s="269"/>
      <c r="N518" s="181"/>
      <c r="O518" s="182"/>
      <c r="P518" s="182"/>
      <c r="Q518" s="182"/>
      <c r="R518" s="183"/>
      <c r="S518" s="184">
        <f t="shared" ref="S518" si="236">S522</f>
        <v>4.2</v>
      </c>
      <c r="T518" s="185">
        <f t="shared" ref="T518:T522" si="237">R518*S518</f>
        <v>0</v>
      </c>
    </row>
    <row r="519" spans="1:20" s="104" customFormat="1" ht="22.5" customHeight="1" x14ac:dyDescent="0.25">
      <c r="A519" s="91"/>
      <c r="B519" s="91"/>
      <c r="C519" s="241"/>
      <c r="D519" s="242"/>
      <c r="E519" s="91"/>
      <c r="F519" s="272"/>
      <c r="G519" s="268"/>
      <c r="H519" s="270"/>
      <c r="J519" s="272"/>
      <c r="K519" s="268"/>
      <c r="L519" s="270"/>
      <c r="N519" s="181"/>
      <c r="O519" s="182"/>
      <c r="P519" s="182"/>
      <c r="Q519" s="182"/>
      <c r="R519" s="183"/>
      <c r="S519" s="184">
        <f t="shared" ref="S519" si="238">S522</f>
        <v>4.2</v>
      </c>
      <c r="T519" s="185">
        <f t="shared" si="237"/>
        <v>0</v>
      </c>
    </row>
    <row r="520" spans="1:20" s="104" customFormat="1" ht="22.5" customHeight="1" x14ac:dyDescent="0.25">
      <c r="A520" s="91"/>
      <c r="B520" s="91"/>
      <c r="C520" s="241"/>
      <c r="D520" s="242"/>
      <c r="E520" s="91"/>
      <c r="F520" s="263"/>
      <c r="G520" s="265"/>
      <c r="H520" s="261"/>
      <c r="J520" s="263"/>
      <c r="K520" s="265"/>
      <c r="L520" s="261"/>
      <c r="N520" s="186"/>
      <c r="O520" s="63"/>
      <c r="P520" s="63"/>
      <c r="Q520" s="63"/>
      <c r="R520" s="187"/>
      <c r="S520" s="188">
        <f t="shared" ref="S520" si="239">S522</f>
        <v>4.2</v>
      </c>
      <c r="T520" s="189">
        <f t="shared" si="237"/>
        <v>0</v>
      </c>
    </row>
    <row r="521" spans="1:20" s="104" customFormat="1" ht="22.5" customHeight="1" x14ac:dyDescent="0.25">
      <c r="A521" s="91"/>
      <c r="B521" s="91"/>
      <c r="C521" s="241"/>
      <c r="D521" s="242"/>
      <c r="E521" s="91"/>
      <c r="F521" s="264"/>
      <c r="G521" s="266"/>
      <c r="H521" s="262"/>
      <c r="J521" s="264"/>
      <c r="K521" s="266"/>
      <c r="L521" s="262"/>
      <c r="N521" s="186"/>
      <c r="O521" s="63"/>
      <c r="P521" s="63"/>
      <c r="Q521" s="63"/>
      <c r="R521" s="187"/>
      <c r="S521" s="188">
        <f t="shared" ref="S521" si="240">S522</f>
        <v>4.2</v>
      </c>
      <c r="T521" s="189">
        <f t="shared" si="237"/>
        <v>0</v>
      </c>
    </row>
    <row r="522" spans="1:20" s="104" customFormat="1" ht="22.5" customHeight="1" x14ac:dyDescent="0.25">
      <c r="A522" s="91"/>
      <c r="B522" s="91"/>
      <c r="C522" s="241"/>
      <c r="D522" s="231"/>
      <c r="E522" s="91"/>
      <c r="F522" s="190"/>
      <c r="G522" s="191"/>
      <c r="H522" s="192"/>
      <c r="J522" s="190"/>
      <c r="K522" s="191"/>
      <c r="L522" s="192"/>
      <c r="N522" s="193"/>
      <c r="O522" s="194"/>
      <c r="P522" s="194"/>
      <c r="Q522" s="194"/>
      <c r="R522" s="194"/>
      <c r="S522" s="124">
        <v>4.2</v>
      </c>
      <c r="T522" s="192">
        <f t="shared" si="237"/>
        <v>0</v>
      </c>
    </row>
    <row r="523" spans="1:20" customFormat="1" ht="11.25" customHeight="1" x14ac:dyDescent="0.25"/>
    <row r="524" spans="1:20" customFormat="1" ht="11.25" customHeight="1" x14ac:dyDescent="0.25"/>
    <row r="525" spans="1:20" s="104" customFormat="1" ht="22.5" customHeight="1" x14ac:dyDescent="0.25">
      <c r="A525" s="91"/>
      <c r="B525" s="91"/>
      <c r="C525" s="241"/>
      <c r="D525" s="242"/>
      <c r="E525" s="91"/>
      <c r="F525" s="259"/>
      <c r="G525" s="255"/>
      <c r="H525" s="257"/>
      <c r="J525" s="259"/>
      <c r="K525" s="255"/>
      <c r="L525" s="257"/>
      <c r="N525" s="195"/>
      <c r="O525" s="196"/>
      <c r="P525" s="196"/>
      <c r="Q525" s="196"/>
      <c r="R525" s="197"/>
      <c r="S525" s="198">
        <f t="shared" ref="S525" si="241">S529</f>
        <v>4.2</v>
      </c>
      <c r="T525" s="199">
        <f t="shared" ref="T525:T529" si="242">R525*S525</f>
        <v>0</v>
      </c>
    </row>
    <row r="526" spans="1:20" s="104" customFormat="1" ht="22.5" customHeight="1" x14ac:dyDescent="0.25">
      <c r="A526" s="91"/>
      <c r="B526" s="91"/>
      <c r="C526" s="241"/>
      <c r="D526" s="242"/>
      <c r="E526" s="91"/>
      <c r="F526" s="260"/>
      <c r="G526" s="256"/>
      <c r="H526" s="258"/>
      <c r="J526" s="260"/>
      <c r="K526" s="256"/>
      <c r="L526" s="258"/>
      <c r="N526" s="195"/>
      <c r="O526" s="196"/>
      <c r="P526" s="196"/>
      <c r="Q526" s="196"/>
      <c r="R526" s="197"/>
      <c r="S526" s="198">
        <f t="shared" ref="S526" si="243">S529</f>
        <v>4.2</v>
      </c>
      <c r="T526" s="199">
        <f t="shared" si="242"/>
        <v>0</v>
      </c>
    </row>
    <row r="527" spans="1:20" s="104" customFormat="1" ht="22.5" customHeight="1" x14ac:dyDescent="0.25">
      <c r="A527" s="91"/>
      <c r="B527" s="91"/>
      <c r="C527" s="241"/>
      <c r="D527" s="242"/>
      <c r="E527" s="91"/>
      <c r="F527" s="251"/>
      <c r="G527" s="253"/>
      <c r="H527" s="249"/>
      <c r="J527" s="251"/>
      <c r="K527" s="253"/>
      <c r="L527" s="249"/>
      <c r="N527" s="200"/>
      <c r="O527" s="84"/>
      <c r="P527" s="84"/>
      <c r="Q527" s="84"/>
      <c r="R527" s="201"/>
      <c r="S527" s="202">
        <f t="shared" ref="S527" si="244">S529</f>
        <v>4.2</v>
      </c>
      <c r="T527" s="203">
        <f t="shared" si="242"/>
        <v>0</v>
      </c>
    </row>
    <row r="528" spans="1:20" s="104" customFormat="1" ht="22.5" customHeight="1" x14ac:dyDescent="0.25">
      <c r="A528" s="91"/>
      <c r="B528" s="91"/>
      <c r="C528" s="241"/>
      <c r="D528" s="242"/>
      <c r="E528" s="91"/>
      <c r="F528" s="252"/>
      <c r="G528" s="254"/>
      <c r="H528" s="250"/>
      <c r="J528" s="252"/>
      <c r="K528" s="254"/>
      <c r="L528" s="250"/>
      <c r="N528" s="200"/>
      <c r="O528" s="84"/>
      <c r="P528" s="84"/>
      <c r="Q528" s="84"/>
      <c r="R528" s="201"/>
      <c r="S528" s="202">
        <f t="shared" ref="S528" si="245">S529</f>
        <v>4.2</v>
      </c>
      <c r="T528" s="203">
        <f t="shared" si="242"/>
        <v>0</v>
      </c>
    </row>
    <row r="529" spans="1:20" s="104" customFormat="1" ht="22.5" customHeight="1" x14ac:dyDescent="0.25">
      <c r="A529" s="91"/>
      <c r="B529" s="91"/>
      <c r="C529" s="241"/>
      <c r="D529" s="231"/>
      <c r="E529" s="91"/>
      <c r="F529" s="204"/>
      <c r="G529" s="205"/>
      <c r="H529" s="206"/>
      <c r="J529" s="204"/>
      <c r="K529" s="205"/>
      <c r="L529" s="206"/>
      <c r="N529" s="207"/>
      <c r="O529" s="208"/>
      <c r="P529" s="208"/>
      <c r="Q529" s="208"/>
      <c r="R529" s="208"/>
      <c r="S529" s="124">
        <v>4.2</v>
      </c>
      <c r="T529" s="206">
        <f t="shared" si="242"/>
        <v>0</v>
      </c>
    </row>
    <row r="530" spans="1:20" customFormat="1" ht="11.25" customHeight="1" x14ac:dyDescent="0.25"/>
    <row r="531" spans="1:20" customFormat="1" ht="11.25" customHeight="1" x14ac:dyDescent="0.25"/>
    <row r="532" spans="1:20" ht="11.25" customHeight="1" x14ac:dyDescent="0.25">
      <c r="F532" s="104"/>
      <c r="G532" s="104"/>
      <c r="H532" s="104"/>
      <c r="I532" s="104"/>
      <c r="J532" s="104"/>
      <c r="K532" s="104"/>
      <c r="L532" s="104"/>
      <c r="M532" s="104"/>
      <c r="N532" s="104"/>
      <c r="O532" s="104"/>
      <c r="P532" s="104"/>
      <c r="Q532" s="104"/>
      <c r="R532" s="104"/>
      <c r="S532" s="104"/>
      <c r="T532" s="104"/>
    </row>
    <row r="533" spans="1:20" ht="22.5" customHeight="1" x14ac:dyDescent="0.25">
      <c r="B533" s="228"/>
      <c r="C533" s="232"/>
      <c r="D533" s="233"/>
      <c r="F533" s="209"/>
      <c r="G533" s="104"/>
      <c r="H533" s="104"/>
      <c r="I533" s="104"/>
      <c r="J533" s="104"/>
      <c r="K533" s="104"/>
      <c r="L533" s="104"/>
      <c r="M533" s="104"/>
      <c r="N533" s="104"/>
      <c r="O533" s="104"/>
      <c r="P533" s="104"/>
      <c r="Q533" s="104"/>
      <c r="R533" s="104"/>
      <c r="S533" s="104"/>
      <c r="T533" s="104"/>
    </row>
    <row r="534" spans="1:20" s="104" customFormat="1" ht="11.25" customHeight="1" x14ac:dyDescent="0.25">
      <c r="A534" s="91"/>
      <c r="B534" s="91"/>
      <c r="C534" s="91"/>
      <c r="D534" s="91"/>
      <c r="E534" s="91"/>
    </row>
    <row r="535" spans="1:20" ht="11.25" customHeight="1" x14ac:dyDescent="0.25">
      <c r="F535" s="104"/>
      <c r="G535" s="104"/>
      <c r="H535" s="104"/>
      <c r="I535" s="104"/>
      <c r="J535" s="104"/>
      <c r="K535" s="104"/>
      <c r="L535" s="104"/>
      <c r="M535" s="104"/>
      <c r="N535" s="104"/>
      <c r="O535" s="104"/>
      <c r="P535" s="104"/>
      <c r="Q535" s="104"/>
      <c r="R535" s="104"/>
      <c r="S535" s="104"/>
      <c r="T535" s="104"/>
    </row>
    <row r="536" spans="1:20" ht="22.5" customHeight="1" x14ac:dyDescent="0.25">
      <c r="C536" s="230"/>
      <c r="D536" s="234"/>
      <c r="F536" s="210"/>
      <c r="G536" s="211"/>
      <c r="H536" s="212"/>
      <c r="I536" s="104"/>
      <c r="J536" s="104"/>
      <c r="K536" s="104"/>
      <c r="L536" s="104"/>
      <c r="M536" s="104"/>
      <c r="N536" s="104"/>
      <c r="O536" s="104"/>
      <c r="P536" s="104"/>
      <c r="Q536" s="104"/>
      <c r="R536" s="104"/>
      <c r="S536" s="104"/>
      <c r="T536" s="104"/>
    </row>
    <row r="537" spans="1:20" ht="11.25" customHeight="1" x14ac:dyDescent="0.25">
      <c r="F537" s="104"/>
      <c r="G537" s="104"/>
      <c r="H537" s="104"/>
      <c r="I537" s="104"/>
      <c r="J537" s="104"/>
      <c r="K537" s="104"/>
      <c r="L537" s="104"/>
      <c r="M537" s="104"/>
      <c r="N537" s="104"/>
      <c r="O537" s="104"/>
      <c r="P537" s="104"/>
      <c r="Q537" s="104"/>
      <c r="R537" s="104"/>
      <c r="S537" s="104"/>
      <c r="T537" s="104"/>
    </row>
    <row r="538" spans="1:20" ht="11.25" customHeight="1" x14ac:dyDescent="0.25">
      <c r="F538" s="104"/>
      <c r="G538" s="104"/>
      <c r="H538" s="104"/>
      <c r="I538" s="104"/>
      <c r="J538" s="104"/>
      <c r="K538" s="104"/>
      <c r="L538" s="104"/>
      <c r="M538" s="104"/>
      <c r="N538" s="104"/>
      <c r="O538" s="104"/>
      <c r="P538" s="104"/>
      <c r="Q538" s="104"/>
      <c r="R538" s="104"/>
      <c r="S538" s="104"/>
      <c r="T538" s="104"/>
    </row>
    <row r="539" spans="1:20" ht="22.5" customHeight="1" x14ac:dyDescent="0.25">
      <c r="C539" s="230"/>
      <c r="D539" s="234"/>
      <c r="F539" s="213"/>
      <c r="G539" s="214"/>
      <c r="H539" s="215"/>
      <c r="I539" s="104"/>
      <c r="J539" s="104"/>
      <c r="K539" s="104"/>
      <c r="L539" s="104"/>
      <c r="M539" s="104"/>
      <c r="N539" s="104"/>
      <c r="O539" s="104"/>
      <c r="P539" s="104"/>
      <c r="Q539" s="104"/>
      <c r="R539" s="104"/>
      <c r="S539" s="104"/>
      <c r="T539" s="104"/>
    </row>
    <row r="540" spans="1:20" ht="11.25" customHeight="1" x14ac:dyDescent="0.25">
      <c r="F540" s="104"/>
      <c r="G540" s="104"/>
      <c r="H540" s="104"/>
      <c r="I540" s="104"/>
      <c r="J540" s="104"/>
      <c r="K540" s="104"/>
      <c r="L540" s="104"/>
      <c r="M540" s="104"/>
      <c r="N540" s="104"/>
      <c r="O540" s="104"/>
      <c r="P540" s="104"/>
      <c r="Q540" s="104"/>
      <c r="R540" s="104"/>
      <c r="S540" s="104"/>
      <c r="T540" s="104"/>
    </row>
    <row r="541" spans="1:20" ht="11.25" customHeight="1" x14ac:dyDescent="0.25">
      <c r="F541" s="104"/>
      <c r="G541" s="104"/>
      <c r="H541" s="104"/>
      <c r="I541" s="104"/>
      <c r="J541" s="104"/>
      <c r="K541" s="104"/>
      <c r="L541" s="104"/>
      <c r="M541" s="104"/>
      <c r="N541" s="104"/>
      <c r="O541" s="104"/>
      <c r="P541" s="104"/>
      <c r="Q541" s="104"/>
      <c r="R541" s="104"/>
      <c r="S541" s="104"/>
      <c r="T541" s="104"/>
    </row>
    <row r="542" spans="1:20" ht="11.25" customHeight="1" x14ac:dyDescent="0.25">
      <c r="F542" s="104"/>
      <c r="G542" s="104"/>
      <c r="H542" s="104"/>
      <c r="I542" s="104"/>
      <c r="J542" s="104"/>
      <c r="K542" s="104"/>
      <c r="L542" s="104"/>
      <c r="M542" s="104"/>
      <c r="N542" s="104"/>
      <c r="O542" s="104"/>
      <c r="P542" s="104"/>
      <c r="Q542" s="104"/>
      <c r="R542" s="104" t="s">
        <v>5</v>
      </c>
      <c r="S542" s="104"/>
      <c r="T542" s="104"/>
    </row>
    <row r="543" spans="1:20" ht="22.5" customHeight="1" x14ac:dyDescent="0.25">
      <c r="B543" s="228"/>
      <c r="C543" s="232"/>
      <c r="D543" s="233"/>
      <c r="F543" s="209"/>
      <c r="G543" s="104"/>
      <c r="H543" s="104"/>
      <c r="I543" s="104"/>
      <c r="J543" s="104"/>
      <c r="K543" s="104"/>
      <c r="L543" s="104"/>
      <c r="M543" s="104"/>
      <c r="N543" s="104"/>
      <c r="O543" s="104"/>
      <c r="P543" s="104"/>
      <c r="Q543" s="104"/>
      <c r="R543" s="216">
        <f t="shared" ref="R543" si="246">SUM(R487,R494,R501,R508,R515,R522,R529)</f>
        <v>0</v>
      </c>
      <c r="S543" s="104"/>
      <c r="T543" s="104"/>
    </row>
    <row r="544" spans="1:20" s="104" customFormat="1" ht="11.25" customHeight="1" x14ac:dyDescent="0.25">
      <c r="A544" s="91"/>
      <c r="B544" s="91"/>
      <c r="C544" s="91"/>
      <c r="D544" s="91"/>
      <c r="E544" s="91"/>
    </row>
    <row r="545" spans="3:20" ht="11.25" customHeight="1" x14ac:dyDescent="0.25">
      <c r="F545" s="104"/>
      <c r="G545" s="104"/>
      <c r="H545" s="104"/>
      <c r="I545" s="104"/>
      <c r="J545" s="104"/>
      <c r="K545" s="104"/>
      <c r="L545" s="104"/>
      <c r="M545" s="104"/>
      <c r="N545" s="104"/>
      <c r="O545" s="104"/>
      <c r="P545" s="104"/>
      <c r="Q545" s="104"/>
      <c r="R545" s="104"/>
      <c r="S545" s="104"/>
      <c r="T545" s="104"/>
    </row>
    <row r="546" spans="3:20" ht="11.25" customHeight="1" x14ac:dyDescent="0.25">
      <c r="F546" s="104"/>
      <c r="G546" s="104"/>
      <c r="H546" s="104"/>
      <c r="I546" s="104"/>
      <c r="J546" s="104"/>
      <c r="K546" s="104"/>
      <c r="L546" s="104"/>
      <c r="M546" s="104"/>
      <c r="N546" s="104"/>
      <c r="O546" s="104"/>
      <c r="P546" s="104"/>
      <c r="Q546" s="104"/>
      <c r="R546" s="104"/>
      <c r="S546" s="104"/>
      <c r="T546" s="104"/>
    </row>
    <row r="547" spans="3:20" ht="22.5" customHeight="1" x14ac:dyDescent="0.25">
      <c r="C547" s="241"/>
      <c r="D547" s="242"/>
      <c r="F547" s="243"/>
      <c r="G547" s="245"/>
      <c r="H547" s="247"/>
      <c r="I547" s="104"/>
      <c r="J547" s="243"/>
      <c r="K547" s="245"/>
      <c r="L547" s="247"/>
      <c r="M547" s="104"/>
      <c r="N547" s="217"/>
      <c r="O547" s="218"/>
      <c r="P547" s="218"/>
      <c r="Q547" s="218"/>
      <c r="R547" s="219"/>
      <c r="S547" s="220">
        <f t="shared" ref="S547" si="247">S549</f>
        <v>5.7</v>
      </c>
      <c r="T547" s="221">
        <f t="shared" ref="T547:T549" si="248">R547*S547</f>
        <v>0</v>
      </c>
    </row>
    <row r="548" spans="3:20" ht="22.5" customHeight="1" x14ac:dyDescent="0.25">
      <c r="C548" s="241"/>
      <c r="D548" s="242"/>
      <c r="F548" s="244"/>
      <c r="G548" s="246"/>
      <c r="H548" s="248"/>
      <c r="I548" s="104"/>
      <c r="J548" s="244"/>
      <c r="K548" s="246"/>
      <c r="L548" s="248"/>
      <c r="M548" s="104"/>
      <c r="N548" s="217"/>
      <c r="O548" s="218"/>
      <c r="P548" s="218"/>
      <c r="Q548" s="218"/>
      <c r="R548" s="219"/>
      <c r="S548" s="220">
        <f t="shared" ref="S548" si="249">S549</f>
        <v>5.7</v>
      </c>
      <c r="T548" s="221">
        <f t="shared" si="248"/>
        <v>0</v>
      </c>
    </row>
    <row r="549" spans="3:20" ht="22.5" customHeight="1" x14ac:dyDescent="0.25">
      <c r="C549" s="241"/>
      <c r="D549" s="234"/>
      <c r="F549" s="222"/>
      <c r="G549" s="223"/>
      <c r="H549" s="224"/>
      <c r="I549" s="104"/>
      <c r="J549" s="222"/>
      <c r="K549" s="223"/>
      <c r="L549" s="224"/>
      <c r="M549" s="104"/>
      <c r="N549" s="225"/>
      <c r="O549" s="222"/>
      <c r="P549" s="222"/>
      <c r="Q549" s="222"/>
      <c r="R549" s="222"/>
      <c r="S549" s="226">
        <v>5.7</v>
      </c>
      <c r="T549" s="224">
        <f t="shared" si="248"/>
        <v>0</v>
      </c>
    </row>
    <row r="550" spans="3:20" customFormat="1" ht="11.25" customHeight="1" x14ac:dyDescent="0.25"/>
    <row r="551" spans="3:20" customFormat="1" ht="11.25" customHeight="1" x14ac:dyDescent="0.25"/>
    <row r="552" spans="3:20" ht="22.5" customHeight="1" x14ac:dyDescent="0.25">
      <c r="G552" s="104"/>
      <c r="H552" s="104"/>
      <c r="I552" s="104"/>
      <c r="J552" s="104"/>
      <c r="K552" s="104"/>
      <c r="L552" s="104"/>
      <c r="M552" s="104"/>
      <c r="N552" s="104"/>
      <c r="O552" s="104"/>
      <c r="P552" s="104"/>
      <c r="Q552" s="104"/>
      <c r="R552" s="104"/>
      <c r="S552" s="104"/>
      <c r="T552" s="104"/>
    </row>
    <row r="553" spans="3:20" ht="11.25" customHeight="1" x14ac:dyDescent="0.25">
      <c r="F553" s="104"/>
      <c r="G553" s="104"/>
      <c r="H553" s="104"/>
      <c r="I553" s="104"/>
      <c r="J553" s="104"/>
      <c r="K553" s="104"/>
      <c r="L553" s="104"/>
      <c r="M553" s="104"/>
      <c r="N553" s="104"/>
      <c r="O553" s="104"/>
      <c r="P553" s="104"/>
      <c r="Q553" s="104"/>
      <c r="R553" s="104" t="s">
        <v>5</v>
      </c>
      <c r="S553" s="104"/>
      <c r="T553" s="104"/>
    </row>
    <row r="554" spans="3:20" ht="22.5" customHeight="1" x14ac:dyDescent="0.25">
      <c r="C554" s="228"/>
      <c r="D554" s="233"/>
      <c r="G554" s="104"/>
      <c r="H554" s="104"/>
      <c r="I554" s="104"/>
      <c r="J554" s="104"/>
      <c r="K554" s="104"/>
      <c r="L554" s="104"/>
      <c r="M554" s="104"/>
      <c r="N554" s="104"/>
      <c r="O554" s="104"/>
      <c r="P554" s="104"/>
      <c r="Q554" s="104"/>
      <c r="R554" s="216">
        <f t="shared" ref="R554" si="250">SUM(R543,R549)</f>
        <v>0</v>
      </c>
      <c r="S554" s="104"/>
      <c r="T554" s="104"/>
    </row>
    <row r="555" spans="3:20" ht="11.25" customHeight="1" x14ac:dyDescent="0.25">
      <c r="F555" s="104"/>
      <c r="G555" s="104"/>
      <c r="H555" s="104"/>
      <c r="I555" s="104"/>
      <c r="J555" s="104"/>
      <c r="K555" s="104"/>
      <c r="L555" s="104"/>
      <c r="M555" s="104"/>
      <c r="N555" s="104"/>
      <c r="O555" s="104"/>
      <c r="P555" s="104"/>
      <c r="Q555" s="104"/>
      <c r="R555" s="104"/>
      <c r="S555" s="104"/>
      <c r="T555" s="104"/>
    </row>
    <row r="556" spans="3:20" ht="11.25" customHeight="1" thickBot="1" x14ac:dyDescent="0.3">
      <c r="F556" s="227"/>
      <c r="G556" s="227"/>
      <c r="H556" s="227"/>
      <c r="I556" s="227"/>
      <c r="J556" s="227"/>
      <c r="K556" s="227"/>
      <c r="L556" s="227"/>
      <c r="M556" s="227"/>
      <c r="N556" s="227"/>
      <c r="O556" s="227"/>
      <c r="P556" s="227"/>
      <c r="Q556" s="227"/>
      <c r="R556" s="227"/>
      <c r="S556" s="227"/>
      <c r="T556" s="227"/>
    </row>
    <row r="557" spans="3:20" ht="11.25" customHeight="1" thickTop="1" x14ac:dyDescent="0.25">
      <c r="F557" s="105"/>
      <c r="G557" s="105"/>
      <c r="H557" s="105"/>
      <c r="I557" s="105"/>
      <c r="J557" s="105"/>
      <c r="K557" s="105"/>
      <c r="L557" s="105"/>
      <c r="M557" s="105"/>
      <c r="N557" s="105"/>
      <c r="O557" s="105"/>
      <c r="P557" s="105"/>
      <c r="Q557" s="105"/>
      <c r="R557" s="105"/>
      <c r="S557" s="105"/>
      <c r="T557" s="105"/>
    </row>
    <row r="558" spans="3:20" ht="37.5" customHeight="1" x14ac:dyDescent="0.25">
      <c r="C558" s="333">
        <f t="shared" ref="C558" si="251">+EDATE(C479,1)</f>
        <v>43586</v>
      </c>
      <c r="D558" s="333"/>
      <c r="F558" s="334" t="s">
        <v>1</v>
      </c>
      <c r="G558" s="335"/>
      <c r="H558" s="335"/>
      <c r="I558" s="335"/>
      <c r="J558" s="335"/>
      <c r="K558" s="335"/>
      <c r="L558" s="335"/>
      <c r="M558" s="335"/>
      <c r="N558" s="335"/>
      <c r="O558" s="335"/>
      <c r="P558" s="335"/>
      <c r="Q558" s="335"/>
      <c r="R558" s="335"/>
      <c r="S558" s="335"/>
      <c r="T558" s="335"/>
    </row>
    <row r="559" spans="3:20" ht="11.25" customHeight="1" x14ac:dyDescent="0.25">
      <c r="F559" s="104"/>
      <c r="G559" s="104"/>
      <c r="H559" s="104"/>
      <c r="I559" s="104"/>
      <c r="J559" s="104"/>
      <c r="K559" s="104"/>
      <c r="L559" s="104"/>
      <c r="M559" s="104"/>
      <c r="N559" s="104"/>
      <c r="O559" s="104"/>
      <c r="P559" s="104"/>
      <c r="Q559" s="104"/>
      <c r="R559" s="104"/>
      <c r="S559" s="104"/>
      <c r="T559" s="104"/>
    </row>
    <row r="560" spans="3:20" ht="37.5" customHeight="1" x14ac:dyDescent="0.25">
      <c r="C560" s="230"/>
      <c r="D560" s="230"/>
      <c r="F560" s="107"/>
      <c r="G560" s="108"/>
      <c r="H560" s="109"/>
      <c r="I560" s="104"/>
      <c r="J560" s="110"/>
      <c r="K560" s="108"/>
      <c r="L560" s="109"/>
      <c r="M560" s="104"/>
      <c r="N560" s="110" t="s">
        <v>2</v>
      </c>
      <c r="O560" s="110" t="s">
        <v>8</v>
      </c>
      <c r="P560" s="110" t="s">
        <v>9</v>
      </c>
      <c r="Q560" s="110" t="s">
        <v>6</v>
      </c>
      <c r="R560" s="110" t="s">
        <v>10</v>
      </c>
      <c r="S560" s="108" t="s">
        <v>0</v>
      </c>
      <c r="T560" s="106" t="s">
        <v>3</v>
      </c>
    </row>
    <row r="561" spans="1:20" ht="11.25" customHeight="1" x14ac:dyDescent="0.25">
      <c r="F561" s="104"/>
      <c r="G561" s="104"/>
      <c r="H561" s="104"/>
      <c r="I561" s="104"/>
      <c r="J561" s="104"/>
      <c r="K561" s="104"/>
      <c r="L561" s="104"/>
      <c r="M561" s="104"/>
      <c r="N561" s="104"/>
      <c r="O561" s="104"/>
      <c r="P561" s="104"/>
      <c r="Q561" s="104"/>
      <c r="R561" s="104"/>
      <c r="S561" s="104"/>
      <c r="T561" s="104"/>
    </row>
    <row r="562" spans="1:20" s="104" customFormat="1" ht="22.5" customHeight="1" x14ac:dyDescent="0.25">
      <c r="A562" s="91"/>
      <c r="B562" s="91"/>
      <c r="C562" s="241"/>
      <c r="D562" s="242"/>
      <c r="E562" s="91"/>
      <c r="F562" s="329"/>
      <c r="G562" s="331"/>
      <c r="H562" s="327"/>
      <c r="J562" s="329"/>
      <c r="K562" s="331"/>
      <c r="L562" s="327"/>
      <c r="N562" s="111" t="s">
        <v>6</v>
      </c>
      <c r="O562" s="112">
        <v>2</v>
      </c>
      <c r="P562" s="112">
        <v>4</v>
      </c>
      <c r="Q562" s="112">
        <v>6</v>
      </c>
      <c r="R562" s="112"/>
      <c r="S562" s="113">
        <f t="shared" ref="S562" si="252">S566</f>
        <v>3</v>
      </c>
      <c r="T562" s="114">
        <f t="shared" ref="T562:T566" si="253">R562*S562</f>
        <v>0</v>
      </c>
    </row>
    <row r="563" spans="1:20" s="104" customFormat="1" ht="22.5" customHeight="1" x14ac:dyDescent="0.25">
      <c r="A563" s="91"/>
      <c r="B563" s="91"/>
      <c r="C563" s="241"/>
      <c r="D563" s="242"/>
      <c r="E563" s="91"/>
      <c r="F563" s="330"/>
      <c r="G563" s="332"/>
      <c r="H563" s="328"/>
      <c r="J563" s="330"/>
      <c r="K563" s="332"/>
      <c r="L563" s="328"/>
      <c r="N563" s="111" t="s">
        <v>7</v>
      </c>
      <c r="O563" s="112">
        <v>0</v>
      </c>
      <c r="P563" s="112">
        <v>8</v>
      </c>
      <c r="Q563" s="112">
        <v>7</v>
      </c>
      <c r="R563" s="112"/>
      <c r="S563" s="113">
        <f t="shared" ref="S563" si="254">S566</f>
        <v>3</v>
      </c>
      <c r="T563" s="114">
        <f t="shared" si="253"/>
        <v>0</v>
      </c>
    </row>
    <row r="564" spans="1:20" s="104" customFormat="1" ht="22.5" customHeight="1" x14ac:dyDescent="0.25">
      <c r="A564" s="91"/>
      <c r="B564" s="91"/>
      <c r="C564" s="241"/>
      <c r="D564" s="242"/>
      <c r="E564" s="91"/>
      <c r="F564" s="321"/>
      <c r="G564" s="323"/>
      <c r="H564" s="325"/>
      <c r="J564" s="321"/>
      <c r="K564" s="323"/>
      <c r="L564" s="325"/>
      <c r="N564" s="115" t="s">
        <v>6</v>
      </c>
      <c r="O564" s="33">
        <v>0</v>
      </c>
      <c r="P564" s="33">
        <v>6</v>
      </c>
      <c r="Q564" s="33">
        <v>0</v>
      </c>
      <c r="R564" s="33"/>
      <c r="S564" s="116">
        <f t="shared" ref="S564" si="255">S566</f>
        <v>3</v>
      </c>
      <c r="T564" s="117">
        <f t="shared" si="253"/>
        <v>0</v>
      </c>
    </row>
    <row r="565" spans="1:20" s="104" customFormat="1" ht="22.5" customHeight="1" x14ac:dyDescent="0.25">
      <c r="A565" s="91"/>
      <c r="B565" s="91"/>
      <c r="C565" s="241"/>
      <c r="D565" s="242"/>
      <c r="E565" s="91"/>
      <c r="F565" s="322"/>
      <c r="G565" s="324"/>
      <c r="H565" s="326"/>
      <c r="J565" s="322"/>
      <c r="K565" s="324"/>
      <c r="L565" s="326"/>
      <c r="N565" s="115" t="s">
        <v>7</v>
      </c>
      <c r="O565" s="33">
        <v>0</v>
      </c>
      <c r="P565" s="33">
        <v>8</v>
      </c>
      <c r="Q565" s="33">
        <v>6</v>
      </c>
      <c r="R565" s="118"/>
      <c r="S565" s="116">
        <f t="shared" ref="S565" si="256">S566</f>
        <v>3</v>
      </c>
      <c r="T565" s="117">
        <f t="shared" si="253"/>
        <v>0</v>
      </c>
    </row>
    <row r="566" spans="1:20" s="104" customFormat="1" ht="22.5" customHeight="1" x14ac:dyDescent="0.25">
      <c r="A566" s="91"/>
      <c r="B566" s="91"/>
      <c r="C566" s="241"/>
      <c r="D566" s="231"/>
      <c r="E566" s="91"/>
      <c r="F566" s="119"/>
      <c r="G566" s="120"/>
      <c r="H566" s="121"/>
      <c r="J566" s="119"/>
      <c r="K566" s="120"/>
      <c r="L566" s="121"/>
      <c r="N566" s="122" t="s">
        <v>4</v>
      </c>
      <c r="O566" s="123"/>
      <c r="P566" s="123"/>
      <c r="Q566" s="123"/>
      <c r="R566" s="123"/>
      <c r="S566" s="124">
        <v>3</v>
      </c>
      <c r="T566" s="121">
        <f t="shared" si="253"/>
        <v>0</v>
      </c>
    </row>
    <row r="567" spans="1:20" customFormat="1" ht="11.25" customHeight="1" x14ac:dyDescent="0.25"/>
    <row r="568" spans="1:20" customFormat="1" ht="11.25" customHeight="1" x14ac:dyDescent="0.25"/>
    <row r="569" spans="1:20" s="104" customFormat="1" ht="22.5" customHeight="1" x14ac:dyDescent="0.25">
      <c r="A569" s="91"/>
      <c r="B569" s="91"/>
      <c r="C569" s="241"/>
      <c r="D569" s="242"/>
      <c r="E569" s="91"/>
      <c r="F569" s="319"/>
      <c r="G569" s="315"/>
      <c r="H569" s="317"/>
      <c r="J569" s="319"/>
      <c r="K569" s="315"/>
      <c r="L569" s="317"/>
      <c r="N569" s="125"/>
      <c r="O569" s="126">
        <v>10</v>
      </c>
      <c r="P569" s="126">
        <v>1</v>
      </c>
      <c r="Q569" s="126">
        <v>9</v>
      </c>
      <c r="R569" s="127"/>
      <c r="S569" s="128">
        <f t="shared" ref="S569" si="257">S573</f>
        <v>3.8</v>
      </c>
      <c r="T569" s="129">
        <f t="shared" ref="T569:T573" si="258">R569*S569</f>
        <v>0</v>
      </c>
    </row>
    <row r="570" spans="1:20" s="104" customFormat="1" ht="22.5" customHeight="1" x14ac:dyDescent="0.25">
      <c r="A570" s="91"/>
      <c r="B570" s="91"/>
      <c r="C570" s="241"/>
      <c r="D570" s="242"/>
      <c r="E570" s="91"/>
      <c r="F570" s="320"/>
      <c r="G570" s="316"/>
      <c r="H570" s="318"/>
      <c r="J570" s="320"/>
      <c r="K570" s="316"/>
      <c r="L570" s="318"/>
      <c r="N570" s="125"/>
      <c r="O570" s="126">
        <v>1</v>
      </c>
      <c r="P570" s="126">
        <v>8</v>
      </c>
      <c r="Q570" s="126">
        <v>7</v>
      </c>
      <c r="R570" s="127"/>
      <c r="S570" s="128">
        <f t="shared" ref="S570" si="259">S573</f>
        <v>3.8</v>
      </c>
      <c r="T570" s="129">
        <f t="shared" si="258"/>
        <v>0</v>
      </c>
    </row>
    <row r="571" spans="1:20" s="104" customFormat="1" ht="22.5" customHeight="1" x14ac:dyDescent="0.25">
      <c r="A571" s="91"/>
      <c r="B571" s="91"/>
      <c r="C571" s="241"/>
      <c r="D571" s="242"/>
      <c r="E571" s="91"/>
      <c r="F571" s="311"/>
      <c r="G571" s="313"/>
      <c r="H571" s="309"/>
      <c r="J571" s="311"/>
      <c r="K571" s="313"/>
      <c r="L571" s="309"/>
      <c r="N571" s="130"/>
      <c r="O571" s="59">
        <v>4</v>
      </c>
      <c r="P571" s="59">
        <v>6</v>
      </c>
      <c r="Q571" s="59">
        <v>8</v>
      </c>
      <c r="R571" s="131"/>
      <c r="S571" s="132">
        <f t="shared" ref="S571" si="260">S573</f>
        <v>3.8</v>
      </c>
      <c r="T571" s="133">
        <f t="shared" si="258"/>
        <v>0</v>
      </c>
    </row>
    <row r="572" spans="1:20" s="104" customFormat="1" ht="22.5" customHeight="1" x14ac:dyDescent="0.25">
      <c r="A572" s="91"/>
      <c r="B572" s="91"/>
      <c r="C572" s="241"/>
      <c r="D572" s="242"/>
      <c r="E572" s="91"/>
      <c r="F572" s="312"/>
      <c r="G572" s="314"/>
      <c r="H572" s="310"/>
      <c r="J572" s="312"/>
      <c r="K572" s="314"/>
      <c r="L572" s="310"/>
      <c r="N572" s="130"/>
      <c r="O572" s="59">
        <v>4</v>
      </c>
      <c r="P572" s="59">
        <v>8</v>
      </c>
      <c r="Q572" s="59">
        <v>6</v>
      </c>
      <c r="R572" s="131"/>
      <c r="S572" s="132">
        <f t="shared" ref="S572" si="261">S573</f>
        <v>3.8</v>
      </c>
      <c r="T572" s="133">
        <f t="shared" si="258"/>
        <v>0</v>
      </c>
    </row>
    <row r="573" spans="1:20" s="104" customFormat="1" ht="22.5" customHeight="1" x14ac:dyDescent="0.25">
      <c r="A573" s="91"/>
      <c r="B573" s="91"/>
      <c r="C573" s="241"/>
      <c r="D573" s="231"/>
      <c r="E573" s="91"/>
      <c r="F573" s="134"/>
      <c r="G573" s="135"/>
      <c r="H573" s="136"/>
      <c r="J573" s="134"/>
      <c r="K573" s="135"/>
      <c r="L573" s="136"/>
      <c r="N573" s="137"/>
      <c r="O573" s="138"/>
      <c r="P573" s="138"/>
      <c r="Q573" s="138"/>
      <c r="R573" s="138"/>
      <c r="S573" s="124">
        <v>3.8</v>
      </c>
      <c r="T573" s="136">
        <f t="shared" si="258"/>
        <v>0</v>
      </c>
    </row>
    <row r="574" spans="1:20" customFormat="1" ht="11.25" customHeight="1" x14ac:dyDescent="0.25"/>
    <row r="575" spans="1:20" customFormat="1" ht="11.25" customHeight="1" x14ac:dyDescent="0.25"/>
    <row r="576" spans="1:20" s="104" customFormat="1" ht="22.5" customHeight="1" x14ac:dyDescent="0.25">
      <c r="A576" s="91"/>
      <c r="B576" s="91"/>
      <c r="C576" s="241"/>
      <c r="D576" s="242"/>
      <c r="E576" s="91"/>
      <c r="F576" s="307"/>
      <c r="G576" s="303"/>
      <c r="H576" s="305"/>
      <c r="J576" s="307"/>
      <c r="K576" s="303"/>
      <c r="L576" s="305"/>
      <c r="N576" s="139"/>
      <c r="O576" s="140">
        <v>2</v>
      </c>
      <c r="P576" s="140">
        <v>4</v>
      </c>
      <c r="Q576" s="140">
        <v>6</v>
      </c>
      <c r="R576" s="141"/>
      <c r="S576" s="142">
        <f t="shared" ref="S576" si="262">S580</f>
        <v>3.5</v>
      </c>
      <c r="T576" s="143">
        <f t="shared" ref="T576:T580" si="263">R576*S576</f>
        <v>0</v>
      </c>
    </row>
    <row r="577" spans="1:20" s="104" customFormat="1" ht="22.5" customHeight="1" x14ac:dyDescent="0.25">
      <c r="A577" s="91"/>
      <c r="B577" s="91"/>
      <c r="C577" s="241"/>
      <c r="D577" s="242"/>
      <c r="E577" s="91"/>
      <c r="F577" s="308"/>
      <c r="G577" s="304"/>
      <c r="H577" s="306"/>
      <c r="J577" s="308"/>
      <c r="K577" s="304"/>
      <c r="L577" s="306"/>
      <c r="N577" s="139"/>
      <c r="O577" s="140">
        <v>0</v>
      </c>
      <c r="P577" s="140">
        <v>0</v>
      </c>
      <c r="Q577" s="140">
        <v>7</v>
      </c>
      <c r="R577" s="141"/>
      <c r="S577" s="142">
        <f t="shared" ref="S577" si="264">S580</f>
        <v>3.5</v>
      </c>
      <c r="T577" s="143">
        <f t="shared" si="263"/>
        <v>0</v>
      </c>
    </row>
    <row r="578" spans="1:20" s="104" customFormat="1" ht="22.5" customHeight="1" x14ac:dyDescent="0.25">
      <c r="A578" s="91"/>
      <c r="B578" s="91"/>
      <c r="C578" s="241"/>
      <c r="D578" s="242"/>
      <c r="E578" s="91"/>
      <c r="F578" s="299"/>
      <c r="G578" s="301"/>
      <c r="H578" s="297"/>
      <c r="J578" s="299"/>
      <c r="K578" s="301"/>
      <c r="L578" s="297"/>
      <c r="N578" s="144"/>
      <c r="O578" s="80">
        <v>6</v>
      </c>
      <c r="P578" s="80">
        <v>1</v>
      </c>
      <c r="Q578" s="80">
        <v>8</v>
      </c>
      <c r="R578" s="145"/>
      <c r="S578" s="146">
        <f t="shared" ref="S578" si="265">S580</f>
        <v>3.5</v>
      </c>
      <c r="T578" s="147">
        <f t="shared" si="263"/>
        <v>0</v>
      </c>
    </row>
    <row r="579" spans="1:20" s="104" customFormat="1" ht="22.5" customHeight="1" x14ac:dyDescent="0.25">
      <c r="A579" s="91"/>
      <c r="B579" s="91"/>
      <c r="C579" s="241"/>
      <c r="D579" s="242"/>
      <c r="E579" s="91"/>
      <c r="F579" s="300"/>
      <c r="G579" s="302"/>
      <c r="H579" s="298"/>
      <c r="J579" s="300"/>
      <c r="K579" s="302"/>
      <c r="L579" s="298"/>
      <c r="N579" s="144"/>
      <c r="O579" s="80">
        <v>4</v>
      </c>
      <c r="P579" s="80">
        <v>0</v>
      </c>
      <c r="Q579" s="80">
        <v>6</v>
      </c>
      <c r="R579" s="145"/>
      <c r="S579" s="146">
        <f t="shared" ref="S579" si="266">S580</f>
        <v>3.5</v>
      </c>
      <c r="T579" s="147">
        <f t="shared" si="263"/>
        <v>0</v>
      </c>
    </row>
    <row r="580" spans="1:20" s="104" customFormat="1" ht="22.5" customHeight="1" x14ac:dyDescent="0.25">
      <c r="A580" s="91"/>
      <c r="B580" s="91"/>
      <c r="C580" s="241"/>
      <c r="D580" s="231"/>
      <c r="E580" s="91"/>
      <c r="F580" s="148"/>
      <c r="G580" s="149"/>
      <c r="H580" s="150"/>
      <c r="J580" s="148"/>
      <c r="K580" s="149"/>
      <c r="L580" s="150"/>
      <c r="N580" s="151"/>
      <c r="O580" s="152"/>
      <c r="P580" s="152"/>
      <c r="Q580" s="152"/>
      <c r="R580" s="152"/>
      <c r="S580" s="124">
        <v>3.5</v>
      </c>
      <c r="T580" s="150">
        <f t="shared" si="263"/>
        <v>0</v>
      </c>
    </row>
    <row r="581" spans="1:20" customFormat="1" ht="11.25" customHeight="1" x14ac:dyDescent="0.25"/>
    <row r="582" spans="1:20" customFormat="1" ht="11.25" customHeight="1" x14ac:dyDescent="0.25"/>
    <row r="583" spans="1:20" s="104" customFormat="1" ht="22.5" customHeight="1" x14ac:dyDescent="0.25">
      <c r="A583" s="91"/>
      <c r="B583" s="91"/>
      <c r="C583" s="241"/>
      <c r="D583" s="242"/>
      <c r="E583" s="91"/>
      <c r="F583" s="295"/>
      <c r="G583" s="291"/>
      <c r="H583" s="293"/>
      <c r="J583" s="295"/>
      <c r="K583" s="291"/>
      <c r="L583" s="293"/>
      <c r="N583" s="153"/>
      <c r="O583" s="154">
        <v>2</v>
      </c>
      <c r="P583" s="154">
        <v>4</v>
      </c>
      <c r="Q583" s="154">
        <v>0</v>
      </c>
      <c r="R583" s="155"/>
      <c r="S583" s="156">
        <f t="shared" ref="S583" si="267">S587</f>
        <v>3.6</v>
      </c>
      <c r="T583" s="157">
        <f t="shared" ref="T583:T587" si="268">R583*S583</f>
        <v>0</v>
      </c>
    </row>
    <row r="584" spans="1:20" s="104" customFormat="1" ht="22.5" customHeight="1" x14ac:dyDescent="0.25">
      <c r="A584" s="91"/>
      <c r="B584" s="91"/>
      <c r="C584" s="241"/>
      <c r="D584" s="242"/>
      <c r="E584" s="91"/>
      <c r="F584" s="296"/>
      <c r="G584" s="292"/>
      <c r="H584" s="294"/>
      <c r="J584" s="296"/>
      <c r="K584" s="292"/>
      <c r="L584" s="294"/>
      <c r="N584" s="153"/>
      <c r="O584" s="154">
        <v>1</v>
      </c>
      <c r="P584" s="154">
        <v>8</v>
      </c>
      <c r="Q584" s="154">
        <v>7</v>
      </c>
      <c r="R584" s="155"/>
      <c r="S584" s="156">
        <f t="shared" ref="S584" si="269">S587</f>
        <v>3.6</v>
      </c>
      <c r="T584" s="157">
        <f t="shared" si="268"/>
        <v>0</v>
      </c>
    </row>
    <row r="585" spans="1:20" s="104" customFormat="1" ht="22.5" customHeight="1" x14ac:dyDescent="0.25">
      <c r="A585" s="91"/>
      <c r="B585" s="91"/>
      <c r="C585" s="241"/>
      <c r="D585" s="242"/>
      <c r="E585" s="91"/>
      <c r="F585" s="287"/>
      <c r="G585" s="289"/>
      <c r="H585" s="285"/>
      <c r="J585" s="287"/>
      <c r="K585" s="289"/>
      <c r="L585" s="285"/>
      <c r="N585" s="158"/>
      <c r="O585" s="98">
        <v>6</v>
      </c>
      <c r="P585" s="98">
        <v>2</v>
      </c>
      <c r="Q585" s="98">
        <v>5</v>
      </c>
      <c r="R585" s="159"/>
      <c r="S585" s="160">
        <f t="shared" ref="S585" si="270">S587</f>
        <v>3.6</v>
      </c>
      <c r="T585" s="161">
        <f t="shared" si="268"/>
        <v>0</v>
      </c>
    </row>
    <row r="586" spans="1:20" s="104" customFormat="1" ht="22.5" customHeight="1" x14ac:dyDescent="0.25">
      <c r="A586" s="91"/>
      <c r="B586" s="91"/>
      <c r="C586" s="241"/>
      <c r="D586" s="242"/>
      <c r="E586" s="91"/>
      <c r="F586" s="288"/>
      <c r="G586" s="290"/>
      <c r="H586" s="286"/>
      <c r="J586" s="288"/>
      <c r="K586" s="290"/>
      <c r="L586" s="286"/>
      <c r="N586" s="158"/>
      <c r="O586" s="98">
        <v>4</v>
      </c>
      <c r="P586" s="98">
        <v>8</v>
      </c>
      <c r="Q586" s="98">
        <v>6</v>
      </c>
      <c r="R586" s="159"/>
      <c r="S586" s="160">
        <f t="shared" ref="S586" si="271">S587</f>
        <v>3.6</v>
      </c>
      <c r="T586" s="161">
        <f t="shared" si="268"/>
        <v>0</v>
      </c>
    </row>
    <row r="587" spans="1:20" s="104" customFormat="1" ht="22.5" customHeight="1" x14ac:dyDescent="0.25">
      <c r="A587" s="91"/>
      <c r="B587" s="91"/>
      <c r="C587" s="241"/>
      <c r="D587" s="231"/>
      <c r="E587" s="91"/>
      <c r="F587" s="162"/>
      <c r="G587" s="163"/>
      <c r="H587" s="164"/>
      <c r="J587" s="162"/>
      <c r="K587" s="163"/>
      <c r="L587" s="164"/>
      <c r="N587" s="165"/>
      <c r="O587" s="166"/>
      <c r="P587" s="166"/>
      <c r="Q587" s="166"/>
      <c r="R587" s="166"/>
      <c r="S587" s="124">
        <v>3.6</v>
      </c>
      <c r="T587" s="164">
        <f t="shared" si="268"/>
        <v>0</v>
      </c>
    </row>
    <row r="588" spans="1:20" customFormat="1" ht="11.25" customHeight="1" x14ac:dyDescent="0.25"/>
    <row r="589" spans="1:20" customFormat="1" ht="11.25" customHeight="1" x14ac:dyDescent="0.25"/>
    <row r="590" spans="1:20" s="104" customFormat="1" ht="22.5" customHeight="1" x14ac:dyDescent="0.25">
      <c r="A590" s="91"/>
      <c r="B590" s="91"/>
      <c r="C590" s="241"/>
      <c r="D590" s="242"/>
      <c r="E590" s="91"/>
      <c r="F590" s="283"/>
      <c r="G590" s="279"/>
      <c r="H590" s="281"/>
      <c r="J590" s="283"/>
      <c r="K590" s="279"/>
      <c r="L590" s="281"/>
      <c r="N590" s="167"/>
      <c r="O590" s="168">
        <v>1</v>
      </c>
      <c r="P590" s="168">
        <v>0</v>
      </c>
      <c r="Q590" s="168">
        <v>6</v>
      </c>
      <c r="R590" s="169"/>
      <c r="S590" s="170">
        <f t="shared" ref="S590" si="272">S594</f>
        <v>3.7</v>
      </c>
      <c r="T590" s="171">
        <f t="shared" ref="T590:T594" si="273">R590*S590</f>
        <v>0</v>
      </c>
    </row>
    <row r="591" spans="1:20" s="104" customFormat="1" ht="22.5" customHeight="1" x14ac:dyDescent="0.25">
      <c r="A591" s="91"/>
      <c r="B591" s="91"/>
      <c r="C591" s="241"/>
      <c r="D591" s="242"/>
      <c r="E591" s="91"/>
      <c r="F591" s="284"/>
      <c r="G591" s="280"/>
      <c r="H591" s="282"/>
      <c r="J591" s="284"/>
      <c r="K591" s="280"/>
      <c r="L591" s="282"/>
      <c r="N591" s="167"/>
      <c r="O591" s="168">
        <v>0</v>
      </c>
      <c r="P591" s="168">
        <v>8</v>
      </c>
      <c r="Q591" s="168">
        <v>7</v>
      </c>
      <c r="R591" s="169"/>
      <c r="S591" s="170">
        <f t="shared" ref="S591" si="274">S594</f>
        <v>3.7</v>
      </c>
      <c r="T591" s="171">
        <f t="shared" si="273"/>
        <v>0</v>
      </c>
    </row>
    <row r="592" spans="1:20" s="104" customFormat="1" ht="22.5" customHeight="1" x14ac:dyDescent="0.25">
      <c r="A592" s="91"/>
      <c r="B592" s="91"/>
      <c r="C592" s="241"/>
      <c r="D592" s="242"/>
      <c r="E592" s="91"/>
      <c r="F592" s="275"/>
      <c r="G592" s="277"/>
      <c r="H592" s="273"/>
      <c r="J592" s="275"/>
      <c r="K592" s="277"/>
      <c r="L592" s="273"/>
      <c r="N592" s="172"/>
      <c r="O592" s="38">
        <v>1</v>
      </c>
      <c r="P592" s="38">
        <v>6</v>
      </c>
      <c r="Q592" s="38">
        <v>0</v>
      </c>
      <c r="R592" s="173"/>
      <c r="S592" s="174">
        <f t="shared" ref="S592" si="275">S594</f>
        <v>3.7</v>
      </c>
      <c r="T592" s="175">
        <f t="shared" si="273"/>
        <v>0</v>
      </c>
    </row>
    <row r="593" spans="1:20" s="104" customFormat="1" ht="22.5" customHeight="1" x14ac:dyDescent="0.25">
      <c r="A593" s="91"/>
      <c r="B593" s="91"/>
      <c r="C593" s="241"/>
      <c r="D593" s="242"/>
      <c r="E593" s="91"/>
      <c r="F593" s="276"/>
      <c r="G593" s="278"/>
      <c r="H593" s="274"/>
      <c r="J593" s="276"/>
      <c r="K593" s="278"/>
      <c r="L593" s="274"/>
      <c r="N593" s="172"/>
      <c r="O593" s="38">
        <v>4</v>
      </c>
      <c r="P593" s="38">
        <v>5</v>
      </c>
      <c r="Q593" s="38">
        <v>6</v>
      </c>
      <c r="R593" s="173"/>
      <c r="S593" s="174">
        <f t="shared" ref="S593" si="276">S594</f>
        <v>3.7</v>
      </c>
      <c r="T593" s="175">
        <f t="shared" si="273"/>
        <v>0</v>
      </c>
    </row>
    <row r="594" spans="1:20" s="104" customFormat="1" ht="22.5" customHeight="1" x14ac:dyDescent="0.25">
      <c r="A594" s="91"/>
      <c r="B594" s="91"/>
      <c r="C594" s="241"/>
      <c r="D594" s="231"/>
      <c r="E594" s="91"/>
      <c r="F594" s="176"/>
      <c r="G594" s="177"/>
      <c r="H594" s="178"/>
      <c r="J594" s="176"/>
      <c r="K594" s="177"/>
      <c r="L594" s="178"/>
      <c r="N594" s="179"/>
      <c r="O594" s="180"/>
      <c r="P594" s="180"/>
      <c r="Q594" s="180"/>
      <c r="R594" s="180"/>
      <c r="S594" s="124">
        <v>3.7</v>
      </c>
      <c r="T594" s="178">
        <f t="shared" si="273"/>
        <v>0</v>
      </c>
    </row>
    <row r="595" spans="1:20" customFormat="1" ht="11.25" customHeight="1" x14ac:dyDescent="0.25"/>
    <row r="596" spans="1:20" customFormat="1" ht="11.25" customHeight="1" x14ac:dyDescent="0.25"/>
    <row r="597" spans="1:20" s="104" customFormat="1" ht="22.5" customHeight="1" x14ac:dyDescent="0.25">
      <c r="A597" s="91"/>
      <c r="B597" s="91"/>
      <c r="C597" s="241"/>
      <c r="D597" s="242"/>
      <c r="E597" s="91"/>
      <c r="F597" s="271"/>
      <c r="G597" s="267"/>
      <c r="H597" s="269"/>
      <c r="J597" s="271"/>
      <c r="K597" s="267"/>
      <c r="L597" s="269"/>
      <c r="N597" s="181"/>
      <c r="O597" s="182">
        <v>2</v>
      </c>
      <c r="P597" s="182">
        <v>4</v>
      </c>
      <c r="Q597" s="182">
        <v>1</v>
      </c>
      <c r="R597" s="183"/>
      <c r="S597" s="184">
        <f t="shared" ref="S597" si="277">S601</f>
        <v>4.2</v>
      </c>
      <c r="T597" s="185">
        <f t="shared" ref="T597:T601" si="278">R597*S597</f>
        <v>0</v>
      </c>
    </row>
    <row r="598" spans="1:20" s="104" customFormat="1" ht="22.5" customHeight="1" x14ac:dyDescent="0.25">
      <c r="A598" s="91"/>
      <c r="B598" s="91"/>
      <c r="C598" s="241"/>
      <c r="D598" s="242"/>
      <c r="E598" s="91"/>
      <c r="F598" s="272"/>
      <c r="G598" s="268"/>
      <c r="H598" s="270"/>
      <c r="J598" s="272"/>
      <c r="K598" s="268"/>
      <c r="L598" s="270"/>
      <c r="N598" s="181"/>
      <c r="O598" s="182">
        <v>9</v>
      </c>
      <c r="P598" s="182">
        <v>0</v>
      </c>
      <c r="Q598" s="182">
        <v>7</v>
      </c>
      <c r="R598" s="183"/>
      <c r="S598" s="184">
        <f t="shared" ref="S598" si="279">S601</f>
        <v>4.2</v>
      </c>
      <c r="T598" s="185">
        <f t="shared" si="278"/>
        <v>0</v>
      </c>
    </row>
    <row r="599" spans="1:20" s="104" customFormat="1" ht="22.5" customHeight="1" x14ac:dyDescent="0.25">
      <c r="A599" s="91"/>
      <c r="B599" s="91"/>
      <c r="C599" s="241"/>
      <c r="D599" s="242"/>
      <c r="E599" s="91"/>
      <c r="F599" s="263"/>
      <c r="G599" s="265"/>
      <c r="H599" s="261"/>
      <c r="J599" s="263"/>
      <c r="K599" s="265"/>
      <c r="L599" s="261"/>
      <c r="N599" s="186"/>
      <c r="O599" s="63">
        <v>6</v>
      </c>
      <c r="P599" s="63">
        <v>6</v>
      </c>
      <c r="Q599" s="63">
        <v>5</v>
      </c>
      <c r="R599" s="187"/>
      <c r="S599" s="188">
        <f t="shared" ref="S599" si="280">S601</f>
        <v>4.2</v>
      </c>
      <c r="T599" s="189">
        <f t="shared" si="278"/>
        <v>0</v>
      </c>
    </row>
    <row r="600" spans="1:20" s="104" customFormat="1" ht="22.5" customHeight="1" x14ac:dyDescent="0.25">
      <c r="A600" s="91"/>
      <c r="B600" s="91"/>
      <c r="C600" s="241"/>
      <c r="D600" s="242"/>
      <c r="E600" s="91"/>
      <c r="F600" s="264"/>
      <c r="G600" s="266"/>
      <c r="H600" s="262"/>
      <c r="J600" s="264"/>
      <c r="K600" s="266"/>
      <c r="L600" s="262"/>
      <c r="N600" s="186"/>
      <c r="O600" s="63">
        <v>4</v>
      </c>
      <c r="P600" s="63">
        <v>3</v>
      </c>
      <c r="Q600" s="63">
        <v>6</v>
      </c>
      <c r="R600" s="187"/>
      <c r="S600" s="188">
        <f t="shared" ref="S600" si="281">S601</f>
        <v>4.2</v>
      </c>
      <c r="T600" s="189">
        <f t="shared" si="278"/>
        <v>0</v>
      </c>
    </row>
    <row r="601" spans="1:20" s="104" customFormat="1" ht="22.5" customHeight="1" x14ac:dyDescent="0.25">
      <c r="A601" s="91"/>
      <c r="B601" s="91"/>
      <c r="C601" s="241"/>
      <c r="D601" s="231"/>
      <c r="E601" s="91"/>
      <c r="F601" s="190"/>
      <c r="G601" s="191"/>
      <c r="H601" s="192"/>
      <c r="J601" s="190"/>
      <c r="K601" s="191"/>
      <c r="L601" s="192"/>
      <c r="N601" s="193"/>
      <c r="O601" s="194"/>
      <c r="P601" s="194"/>
      <c r="Q601" s="194"/>
      <c r="R601" s="194"/>
      <c r="S601" s="124">
        <v>4.2</v>
      </c>
      <c r="T601" s="192">
        <f t="shared" si="278"/>
        <v>0</v>
      </c>
    </row>
    <row r="602" spans="1:20" customFormat="1" ht="11.25" customHeight="1" x14ac:dyDescent="0.25"/>
    <row r="603" spans="1:20" customFormat="1" ht="11.25" customHeight="1" x14ac:dyDescent="0.25"/>
    <row r="604" spans="1:20" s="104" customFormat="1" ht="22.5" customHeight="1" x14ac:dyDescent="0.25">
      <c r="A604" s="91"/>
      <c r="B604" s="91"/>
      <c r="C604" s="241"/>
      <c r="D604" s="242"/>
      <c r="E604" s="91"/>
      <c r="F604" s="259"/>
      <c r="G604" s="255"/>
      <c r="H604" s="257"/>
      <c r="J604" s="259"/>
      <c r="K604" s="255"/>
      <c r="L604" s="257"/>
      <c r="N604" s="195"/>
      <c r="O604" s="196">
        <v>0</v>
      </c>
      <c r="P604" s="196">
        <v>4</v>
      </c>
      <c r="Q604" s="196">
        <v>0</v>
      </c>
      <c r="R604" s="197"/>
      <c r="S604" s="198">
        <f t="shared" ref="S604" si="282">S608</f>
        <v>4.2</v>
      </c>
      <c r="T604" s="199">
        <f t="shared" ref="T604:T608" si="283">R604*S604</f>
        <v>0</v>
      </c>
    </row>
    <row r="605" spans="1:20" s="104" customFormat="1" ht="22.5" customHeight="1" x14ac:dyDescent="0.25">
      <c r="A605" s="91"/>
      <c r="B605" s="91"/>
      <c r="C605" s="241"/>
      <c r="D605" s="242"/>
      <c r="E605" s="91"/>
      <c r="F605" s="260"/>
      <c r="G605" s="256"/>
      <c r="H605" s="258"/>
      <c r="J605" s="260"/>
      <c r="K605" s="256"/>
      <c r="L605" s="258"/>
      <c r="N605" s="195"/>
      <c r="O605" s="196">
        <v>9</v>
      </c>
      <c r="P605" s="196">
        <v>5</v>
      </c>
      <c r="Q605" s="196">
        <v>7</v>
      </c>
      <c r="R605" s="197"/>
      <c r="S605" s="198">
        <f t="shared" ref="S605" si="284">S608</f>
        <v>4.2</v>
      </c>
      <c r="T605" s="199">
        <f t="shared" si="283"/>
        <v>0</v>
      </c>
    </row>
    <row r="606" spans="1:20" s="104" customFormat="1" ht="22.5" customHeight="1" x14ac:dyDescent="0.25">
      <c r="A606" s="91"/>
      <c r="B606" s="91"/>
      <c r="C606" s="241"/>
      <c r="D606" s="242"/>
      <c r="E606" s="91"/>
      <c r="F606" s="251"/>
      <c r="G606" s="253"/>
      <c r="H606" s="249"/>
      <c r="J606" s="251"/>
      <c r="K606" s="253"/>
      <c r="L606" s="249"/>
      <c r="N606" s="200"/>
      <c r="O606" s="84">
        <v>1</v>
      </c>
      <c r="P606" s="84">
        <v>0</v>
      </c>
      <c r="Q606" s="84">
        <v>7</v>
      </c>
      <c r="R606" s="201"/>
      <c r="S606" s="202">
        <f t="shared" ref="S606" si="285">S608</f>
        <v>4.2</v>
      </c>
      <c r="T606" s="203">
        <f t="shared" si="283"/>
        <v>0</v>
      </c>
    </row>
    <row r="607" spans="1:20" s="104" customFormat="1" ht="22.5" customHeight="1" x14ac:dyDescent="0.25">
      <c r="A607" s="91"/>
      <c r="B607" s="91"/>
      <c r="C607" s="241"/>
      <c r="D607" s="242"/>
      <c r="E607" s="91"/>
      <c r="F607" s="252"/>
      <c r="G607" s="254"/>
      <c r="H607" s="250"/>
      <c r="J607" s="252"/>
      <c r="K607" s="254"/>
      <c r="L607" s="250"/>
      <c r="N607" s="200"/>
      <c r="O607" s="84">
        <v>4</v>
      </c>
      <c r="P607" s="84">
        <v>8</v>
      </c>
      <c r="Q607" s="84">
        <v>0</v>
      </c>
      <c r="R607" s="201"/>
      <c r="S607" s="202">
        <f t="shared" ref="S607" si="286">S608</f>
        <v>4.2</v>
      </c>
      <c r="T607" s="203">
        <f t="shared" si="283"/>
        <v>0</v>
      </c>
    </row>
    <row r="608" spans="1:20" s="104" customFormat="1" ht="22.5" customHeight="1" x14ac:dyDescent="0.25">
      <c r="A608" s="91"/>
      <c r="B608" s="91"/>
      <c r="C608" s="241"/>
      <c r="D608" s="231"/>
      <c r="E608" s="91"/>
      <c r="F608" s="204"/>
      <c r="G608" s="205"/>
      <c r="H608" s="206"/>
      <c r="J608" s="204"/>
      <c r="K608" s="205"/>
      <c r="L608" s="206"/>
      <c r="N608" s="207"/>
      <c r="O608" s="208"/>
      <c r="P608" s="208"/>
      <c r="Q608" s="208"/>
      <c r="R608" s="208"/>
      <c r="S608" s="124">
        <v>4.2</v>
      </c>
      <c r="T608" s="206">
        <f t="shared" si="283"/>
        <v>0</v>
      </c>
    </row>
    <row r="609" spans="1:20" customFormat="1" ht="11.25" customHeight="1" x14ac:dyDescent="0.25"/>
    <row r="610" spans="1:20" customFormat="1" ht="11.25" customHeight="1" x14ac:dyDescent="0.25"/>
    <row r="611" spans="1:20" ht="11.25" customHeight="1" x14ac:dyDescent="0.25">
      <c r="F611" s="104"/>
      <c r="G611" s="104"/>
      <c r="H611" s="104"/>
      <c r="I611" s="104"/>
      <c r="J611" s="104"/>
      <c r="K611" s="104"/>
      <c r="L611" s="104"/>
      <c r="M611" s="104"/>
      <c r="N611" s="104"/>
      <c r="O611" s="104"/>
      <c r="P611" s="104"/>
      <c r="Q611" s="104"/>
      <c r="R611" s="104"/>
      <c r="S611" s="104"/>
      <c r="T611" s="104"/>
    </row>
    <row r="612" spans="1:20" ht="22.5" customHeight="1" x14ac:dyDescent="0.25">
      <c r="B612" s="228"/>
      <c r="C612" s="232"/>
      <c r="D612" s="233"/>
      <c r="F612" s="209"/>
      <c r="G612" s="104"/>
      <c r="H612" s="104"/>
      <c r="I612" s="104"/>
      <c r="J612" s="104"/>
      <c r="K612" s="104"/>
      <c r="L612" s="104"/>
      <c r="M612" s="104"/>
      <c r="N612" s="104"/>
      <c r="O612" s="104"/>
      <c r="P612" s="104"/>
      <c r="Q612" s="104"/>
      <c r="R612" s="104"/>
      <c r="S612" s="104"/>
      <c r="T612" s="104"/>
    </row>
    <row r="613" spans="1:20" s="104" customFormat="1" ht="11.25" customHeight="1" x14ac:dyDescent="0.25">
      <c r="A613" s="91"/>
      <c r="B613" s="91"/>
      <c r="C613" s="91"/>
      <c r="D613" s="91"/>
      <c r="E613" s="91"/>
    </row>
    <row r="614" spans="1:20" ht="11.25" customHeight="1" x14ac:dyDescent="0.25">
      <c r="F614" s="104"/>
      <c r="G614" s="104"/>
      <c r="H614" s="104"/>
      <c r="I614" s="104"/>
      <c r="J614" s="104"/>
      <c r="K614" s="104"/>
      <c r="L614" s="104"/>
      <c r="M614" s="104"/>
      <c r="N614" s="104"/>
      <c r="O614" s="104"/>
      <c r="P614" s="104"/>
      <c r="Q614" s="104"/>
      <c r="R614" s="104"/>
      <c r="S614" s="104"/>
      <c r="T614" s="104"/>
    </row>
    <row r="615" spans="1:20" ht="22.5" customHeight="1" x14ac:dyDescent="0.25">
      <c r="C615" s="230"/>
      <c r="D615" s="234"/>
      <c r="F615" s="210"/>
      <c r="G615" s="211"/>
      <c r="H615" s="212"/>
      <c r="I615" s="104"/>
      <c r="J615" s="104"/>
      <c r="K615" s="104"/>
      <c r="L615" s="104"/>
      <c r="M615" s="104"/>
      <c r="N615" s="104"/>
      <c r="O615" s="104"/>
      <c r="P615" s="104"/>
      <c r="Q615" s="104"/>
      <c r="R615" s="104"/>
      <c r="S615" s="104"/>
      <c r="T615" s="104"/>
    </row>
    <row r="616" spans="1:20" ht="11.25" customHeight="1" x14ac:dyDescent="0.25">
      <c r="F616" s="104"/>
      <c r="G616" s="104"/>
      <c r="H616" s="104"/>
      <c r="I616" s="104"/>
      <c r="J616" s="104"/>
      <c r="K616" s="104"/>
      <c r="L616" s="104"/>
      <c r="M616" s="104"/>
      <c r="N616" s="104"/>
      <c r="O616" s="104"/>
      <c r="P616" s="104"/>
      <c r="Q616" s="104"/>
      <c r="R616" s="104"/>
      <c r="S616" s="104"/>
      <c r="T616" s="104"/>
    </row>
    <row r="617" spans="1:20" ht="11.25" customHeight="1" x14ac:dyDescent="0.25">
      <c r="F617" s="104"/>
      <c r="G617" s="104"/>
      <c r="H617" s="104"/>
      <c r="I617" s="104"/>
      <c r="J617" s="104"/>
      <c r="K617" s="104"/>
      <c r="L617" s="104"/>
      <c r="M617" s="104"/>
      <c r="N617" s="104"/>
      <c r="O617" s="104"/>
      <c r="P617" s="104"/>
      <c r="Q617" s="104"/>
      <c r="R617" s="104"/>
      <c r="S617" s="104"/>
      <c r="T617" s="104"/>
    </row>
    <row r="618" spans="1:20" ht="22.5" customHeight="1" x14ac:dyDescent="0.25">
      <c r="C618" s="230"/>
      <c r="D618" s="234"/>
      <c r="F618" s="213"/>
      <c r="G618" s="214"/>
      <c r="H618" s="215"/>
      <c r="I618" s="104"/>
      <c r="J618" s="104"/>
      <c r="K618" s="104"/>
      <c r="L618" s="104"/>
      <c r="M618" s="104"/>
      <c r="N618" s="104"/>
      <c r="O618" s="104"/>
      <c r="P618" s="104"/>
      <c r="Q618" s="104"/>
      <c r="R618" s="104"/>
      <c r="S618" s="104"/>
      <c r="T618" s="104"/>
    </row>
    <row r="619" spans="1:20" ht="11.25" customHeight="1" x14ac:dyDescent="0.25">
      <c r="F619" s="104"/>
      <c r="G619" s="104"/>
      <c r="H619" s="104"/>
      <c r="I619" s="104"/>
      <c r="J619" s="104"/>
      <c r="K619" s="104"/>
      <c r="L619" s="104"/>
      <c r="M619" s="104"/>
      <c r="N619" s="104"/>
      <c r="O619" s="104"/>
      <c r="P619" s="104"/>
      <c r="Q619" s="104"/>
      <c r="R619" s="104"/>
      <c r="S619" s="104"/>
      <c r="T619" s="104"/>
    </row>
    <row r="620" spans="1:20" ht="11.25" customHeight="1" x14ac:dyDescent="0.25">
      <c r="F620" s="104"/>
      <c r="G620" s="104"/>
      <c r="H620" s="104"/>
      <c r="I620" s="104"/>
      <c r="J620" s="104"/>
      <c r="K620" s="104"/>
      <c r="L620" s="104"/>
      <c r="M620" s="104"/>
      <c r="N620" s="104"/>
      <c r="O620" s="104"/>
      <c r="P620" s="104"/>
      <c r="Q620" s="104"/>
      <c r="R620" s="104"/>
      <c r="S620" s="104"/>
      <c r="T620" s="104"/>
    </row>
    <row r="621" spans="1:20" ht="11.25" customHeight="1" x14ac:dyDescent="0.25">
      <c r="F621" s="104"/>
      <c r="G621" s="104"/>
      <c r="H621" s="104"/>
      <c r="I621" s="104"/>
      <c r="J621" s="104"/>
      <c r="K621" s="104"/>
      <c r="L621" s="104"/>
      <c r="M621" s="104"/>
      <c r="N621" s="104"/>
      <c r="O621" s="104"/>
      <c r="P621" s="104"/>
      <c r="Q621" s="104"/>
      <c r="R621" s="104" t="s">
        <v>5</v>
      </c>
      <c r="S621" s="104"/>
      <c r="T621" s="104"/>
    </row>
    <row r="622" spans="1:20" ht="22.5" customHeight="1" x14ac:dyDescent="0.25">
      <c r="B622" s="228"/>
      <c r="C622" s="232"/>
      <c r="D622" s="233"/>
      <c r="F622" s="209"/>
      <c r="G622" s="104"/>
      <c r="H622" s="104"/>
      <c r="I622" s="104"/>
      <c r="J622" s="104"/>
      <c r="K622" s="104"/>
      <c r="L622" s="104"/>
      <c r="M622" s="104"/>
      <c r="N622" s="104"/>
      <c r="O622" s="104"/>
      <c r="P622" s="104"/>
      <c r="Q622" s="104"/>
      <c r="R622" s="216">
        <f t="shared" ref="R622" si="287">SUM(R566,R573,R580,R587,R594,R601,R608)</f>
        <v>0</v>
      </c>
      <c r="S622" s="104"/>
      <c r="T622" s="104"/>
    </row>
    <row r="623" spans="1:20" s="104" customFormat="1" ht="11.25" customHeight="1" x14ac:dyDescent="0.25">
      <c r="A623" s="91"/>
      <c r="B623" s="91"/>
      <c r="C623" s="91"/>
      <c r="D623" s="91"/>
      <c r="E623" s="91"/>
    </row>
    <row r="624" spans="1:20" ht="11.25" customHeight="1" x14ac:dyDescent="0.25">
      <c r="F624" s="104"/>
      <c r="G624" s="104"/>
      <c r="H624" s="104"/>
      <c r="I624" s="104"/>
      <c r="J624" s="104"/>
      <c r="K624" s="104"/>
      <c r="L624" s="104"/>
      <c r="M624" s="104"/>
      <c r="N624" s="104"/>
      <c r="O624" s="104"/>
      <c r="P624" s="104"/>
      <c r="Q624" s="104"/>
      <c r="R624" s="104"/>
      <c r="S624" s="104"/>
      <c r="T624" s="104"/>
    </row>
    <row r="625" spans="3:20" ht="11.25" customHeight="1" x14ac:dyDescent="0.25">
      <c r="F625" s="104"/>
      <c r="G625" s="104"/>
      <c r="H625" s="104"/>
      <c r="I625" s="104"/>
      <c r="J625" s="104"/>
      <c r="K625" s="104"/>
      <c r="L625" s="104"/>
      <c r="M625" s="104"/>
      <c r="N625" s="104"/>
      <c r="O625" s="104"/>
      <c r="P625" s="104"/>
      <c r="Q625" s="104"/>
      <c r="R625" s="104"/>
      <c r="S625" s="104"/>
      <c r="T625" s="104"/>
    </row>
    <row r="626" spans="3:20" ht="22.5" customHeight="1" x14ac:dyDescent="0.25">
      <c r="C626" s="241"/>
      <c r="D626" s="242"/>
      <c r="F626" s="243"/>
      <c r="G626" s="245"/>
      <c r="H626" s="247"/>
      <c r="I626" s="104"/>
      <c r="J626" s="243"/>
      <c r="K626" s="245"/>
      <c r="L626" s="247"/>
      <c r="M626" s="104"/>
      <c r="N626" s="217"/>
      <c r="O626" s="218"/>
      <c r="P626" s="218"/>
      <c r="Q626" s="218"/>
      <c r="R626" s="219"/>
      <c r="S626" s="220">
        <f t="shared" ref="S626" si="288">S628</f>
        <v>5.7</v>
      </c>
      <c r="T626" s="221">
        <f t="shared" ref="T626:T628" si="289">R626*S626</f>
        <v>0</v>
      </c>
    </row>
    <row r="627" spans="3:20" ht="22.5" customHeight="1" x14ac:dyDescent="0.25">
      <c r="C627" s="241"/>
      <c r="D627" s="242"/>
      <c r="F627" s="244"/>
      <c r="G627" s="246"/>
      <c r="H627" s="248"/>
      <c r="I627" s="104"/>
      <c r="J627" s="244"/>
      <c r="K627" s="246"/>
      <c r="L627" s="248"/>
      <c r="M627" s="104"/>
      <c r="N627" s="217"/>
      <c r="O627" s="218"/>
      <c r="P627" s="218"/>
      <c r="Q627" s="218"/>
      <c r="R627" s="219"/>
      <c r="S627" s="220">
        <f t="shared" ref="S627" si="290">S628</f>
        <v>5.7</v>
      </c>
      <c r="T627" s="221">
        <f t="shared" si="289"/>
        <v>0</v>
      </c>
    </row>
    <row r="628" spans="3:20" ht="22.5" customHeight="1" x14ac:dyDescent="0.25">
      <c r="C628" s="241"/>
      <c r="D628" s="234"/>
      <c r="F628" s="222"/>
      <c r="G628" s="223"/>
      <c r="H628" s="224"/>
      <c r="I628" s="104"/>
      <c r="J628" s="222"/>
      <c r="K628" s="223"/>
      <c r="L628" s="224"/>
      <c r="M628" s="104"/>
      <c r="N628" s="225"/>
      <c r="O628" s="222"/>
      <c r="P628" s="222"/>
      <c r="Q628" s="222"/>
      <c r="R628" s="222"/>
      <c r="S628" s="226">
        <v>5.7</v>
      </c>
      <c r="T628" s="224">
        <f t="shared" si="289"/>
        <v>0</v>
      </c>
    </row>
    <row r="629" spans="3:20" customFormat="1" ht="11.25" customHeight="1" x14ac:dyDescent="0.25"/>
    <row r="630" spans="3:20" customFormat="1" ht="11.25" customHeight="1" x14ac:dyDescent="0.25"/>
    <row r="631" spans="3:20" ht="22.5" customHeight="1" x14ac:dyDescent="0.25">
      <c r="G631" s="104"/>
      <c r="H631" s="104"/>
      <c r="I631" s="104"/>
      <c r="J631" s="104"/>
      <c r="K631" s="104"/>
      <c r="L631" s="104"/>
      <c r="M631" s="104"/>
      <c r="N631" s="104"/>
      <c r="O631" s="104"/>
      <c r="P631" s="104"/>
      <c r="Q631" s="104"/>
      <c r="R631" s="104"/>
      <c r="S631" s="104"/>
      <c r="T631" s="104"/>
    </row>
    <row r="632" spans="3:20" ht="11.25" customHeight="1" x14ac:dyDescent="0.25">
      <c r="F632" s="104"/>
      <c r="G632" s="104"/>
      <c r="H632" s="104"/>
      <c r="I632" s="104"/>
      <c r="J632" s="104"/>
      <c r="K632" s="104"/>
      <c r="L632" s="104"/>
      <c r="M632" s="104"/>
      <c r="N632" s="104"/>
      <c r="O632" s="104"/>
      <c r="P632" s="104"/>
      <c r="Q632" s="104"/>
      <c r="R632" s="104" t="s">
        <v>5</v>
      </c>
      <c r="S632" s="104"/>
      <c r="T632" s="104"/>
    </row>
    <row r="633" spans="3:20" ht="22.5" customHeight="1" x14ac:dyDescent="0.25">
      <c r="C633" s="228"/>
      <c r="D633" s="233"/>
      <c r="G633" s="104"/>
      <c r="H633" s="104"/>
      <c r="I633" s="104"/>
      <c r="J633" s="104"/>
      <c r="K633" s="104"/>
      <c r="L633" s="104"/>
      <c r="M633" s="104"/>
      <c r="N633" s="104"/>
      <c r="O633" s="104"/>
      <c r="P633" s="104"/>
      <c r="Q633" s="104"/>
      <c r="R633" s="216">
        <f t="shared" ref="R633" si="291">SUM(R622,R628)</f>
        <v>0</v>
      </c>
      <c r="S633" s="104"/>
      <c r="T633" s="104"/>
    </row>
    <row r="634" spans="3:20" ht="11.25" customHeight="1" x14ac:dyDescent="0.25">
      <c r="F634" s="104"/>
      <c r="G634" s="104"/>
      <c r="H634" s="104"/>
      <c r="I634" s="104"/>
      <c r="J634" s="104"/>
      <c r="K634" s="104"/>
      <c r="L634" s="104"/>
      <c r="M634" s="104"/>
      <c r="N634" s="104"/>
      <c r="O634" s="104"/>
      <c r="P634" s="104"/>
      <c r="Q634" s="104"/>
      <c r="R634" s="104"/>
      <c r="S634" s="104"/>
      <c r="T634" s="104"/>
    </row>
    <row r="635" spans="3:20" ht="11.25" customHeight="1" thickBot="1" x14ac:dyDescent="0.3">
      <c r="F635" s="227"/>
      <c r="G635" s="227"/>
      <c r="H635" s="227"/>
      <c r="I635" s="227"/>
      <c r="J635" s="227"/>
      <c r="K635" s="227"/>
      <c r="L635" s="227"/>
      <c r="M635" s="227"/>
      <c r="N635" s="227"/>
      <c r="O635" s="227"/>
      <c r="P635" s="227"/>
      <c r="Q635" s="227"/>
      <c r="R635" s="227"/>
      <c r="S635" s="227"/>
      <c r="T635" s="227"/>
    </row>
    <row r="636" spans="3:20" ht="11.25" customHeight="1" thickTop="1" x14ac:dyDescent="0.25">
      <c r="F636" s="105"/>
      <c r="G636" s="105"/>
      <c r="H636" s="105"/>
      <c r="I636" s="105"/>
      <c r="J636" s="105"/>
      <c r="K636" s="105"/>
      <c r="L636" s="105"/>
      <c r="M636" s="105"/>
      <c r="N636" s="105"/>
      <c r="O636" s="105"/>
      <c r="P636" s="105"/>
      <c r="Q636" s="105"/>
      <c r="R636" s="105"/>
      <c r="S636" s="105"/>
      <c r="T636" s="105"/>
    </row>
    <row r="637" spans="3:20" ht="37.5" customHeight="1" x14ac:dyDescent="0.25">
      <c r="C637" s="333">
        <f t="shared" ref="C637" si="292">+EDATE(C558,1)</f>
        <v>43617</v>
      </c>
      <c r="D637" s="333"/>
      <c r="F637" s="334" t="s">
        <v>1</v>
      </c>
      <c r="G637" s="335"/>
      <c r="H637" s="335"/>
      <c r="I637" s="335"/>
      <c r="J637" s="335"/>
      <c r="K637" s="335"/>
      <c r="L637" s="335"/>
      <c r="M637" s="335"/>
      <c r="N637" s="335"/>
      <c r="O637" s="335"/>
      <c r="P637" s="335"/>
      <c r="Q637" s="335"/>
      <c r="R637" s="335"/>
      <c r="S637" s="335"/>
      <c r="T637" s="335"/>
    </row>
    <row r="638" spans="3:20" ht="11.25" customHeight="1" x14ac:dyDescent="0.25">
      <c r="F638" s="104"/>
      <c r="G638" s="104"/>
      <c r="H638" s="104"/>
      <c r="I638" s="104"/>
      <c r="J638" s="104"/>
      <c r="K638" s="104"/>
      <c r="L638" s="104"/>
      <c r="M638" s="104"/>
      <c r="N638" s="104"/>
      <c r="O638" s="104"/>
      <c r="P638" s="104"/>
      <c r="Q638" s="104"/>
      <c r="R638" s="104"/>
      <c r="S638" s="104"/>
      <c r="T638" s="104"/>
    </row>
    <row r="639" spans="3:20" ht="37.5" customHeight="1" x14ac:dyDescent="0.25">
      <c r="C639" s="230"/>
      <c r="D639" s="230"/>
      <c r="F639" s="107"/>
      <c r="G639" s="108"/>
      <c r="H639" s="109"/>
      <c r="I639" s="104"/>
      <c r="J639" s="110"/>
      <c r="K639" s="108"/>
      <c r="L639" s="109"/>
      <c r="M639" s="104"/>
      <c r="N639" s="110" t="s">
        <v>2</v>
      </c>
      <c r="O639" s="110" t="s">
        <v>8</v>
      </c>
      <c r="P639" s="110" t="s">
        <v>9</v>
      </c>
      <c r="Q639" s="110" t="s">
        <v>6</v>
      </c>
      <c r="R639" s="110" t="s">
        <v>10</v>
      </c>
      <c r="S639" s="108" t="s">
        <v>0</v>
      </c>
      <c r="T639" s="106" t="s">
        <v>3</v>
      </c>
    </row>
    <row r="640" spans="3:20" ht="11.25" customHeight="1" x14ac:dyDescent="0.25">
      <c r="F640" s="104"/>
      <c r="G640" s="104"/>
      <c r="H640" s="104"/>
      <c r="I640" s="104"/>
      <c r="J640" s="104"/>
      <c r="K640" s="104"/>
      <c r="L640" s="104"/>
      <c r="M640" s="104"/>
      <c r="N640" s="104"/>
      <c r="O640" s="104"/>
      <c r="P640" s="104"/>
      <c r="Q640" s="104"/>
      <c r="R640" s="104"/>
      <c r="S640" s="104"/>
      <c r="T640" s="104"/>
    </row>
    <row r="641" spans="1:20" s="104" customFormat="1" ht="22.5" customHeight="1" x14ac:dyDescent="0.25">
      <c r="A641" s="91"/>
      <c r="B641" s="91"/>
      <c r="C641" s="241"/>
      <c r="D641" s="242"/>
      <c r="E641" s="91"/>
      <c r="F641" s="329"/>
      <c r="G641" s="331"/>
      <c r="H641" s="327"/>
      <c r="J641" s="329"/>
      <c r="K641" s="331"/>
      <c r="L641" s="327"/>
      <c r="N641" s="111" t="s">
        <v>6</v>
      </c>
      <c r="O641" s="112"/>
      <c r="P641" s="112"/>
      <c r="Q641" s="112"/>
      <c r="R641" s="112"/>
      <c r="S641" s="113">
        <f t="shared" ref="S641" si="293">S645</f>
        <v>3</v>
      </c>
      <c r="T641" s="114">
        <f t="shared" ref="T641:T645" si="294">R641*S641</f>
        <v>0</v>
      </c>
    </row>
    <row r="642" spans="1:20" s="104" customFormat="1" ht="22.5" customHeight="1" x14ac:dyDescent="0.25">
      <c r="A642" s="91"/>
      <c r="B642" s="91"/>
      <c r="C642" s="241"/>
      <c r="D642" s="242"/>
      <c r="E642" s="91"/>
      <c r="F642" s="330"/>
      <c r="G642" s="332"/>
      <c r="H642" s="328"/>
      <c r="J642" s="330"/>
      <c r="K642" s="332"/>
      <c r="L642" s="328"/>
      <c r="N642" s="111" t="s">
        <v>7</v>
      </c>
      <c r="O642" s="112"/>
      <c r="P642" s="112"/>
      <c r="Q642" s="112"/>
      <c r="R642" s="112"/>
      <c r="S642" s="113">
        <f t="shared" ref="S642" si="295">S645</f>
        <v>3</v>
      </c>
      <c r="T642" s="114">
        <f t="shared" si="294"/>
        <v>0</v>
      </c>
    </row>
    <row r="643" spans="1:20" s="104" customFormat="1" ht="22.5" customHeight="1" x14ac:dyDescent="0.25">
      <c r="A643" s="91"/>
      <c r="B643" s="91"/>
      <c r="C643" s="241"/>
      <c r="D643" s="242"/>
      <c r="E643" s="91"/>
      <c r="F643" s="321"/>
      <c r="G643" s="323"/>
      <c r="H643" s="325"/>
      <c r="J643" s="321"/>
      <c r="K643" s="323"/>
      <c r="L643" s="325"/>
      <c r="N643" s="115" t="s">
        <v>6</v>
      </c>
      <c r="O643" s="33"/>
      <c r="P643" s="33"/>
      <c r="Q643" s="33"/>
      <c r="R643" s="33"/>
      <c r="S643" s="116">
        <f t="shared" ref="S643" si="296">S645</f>
        <v>3</v>
      </c>
      <c r="T643" s="117">
        <f t="shared" si="294"/>
        <v>0</v>
      </c>
    </row>
    <row r="644" spans="1:20" s="104" customFormat="1" ht="22.5" customHeight="1" x14ac:dyDescent="0.25">
      <c r="A644" s="91"/>
      <c r="B644" s="91"/>
      <c r="C644" s="241"/>
      <c r="D644" s="242"/>
      <c r="E644" s="91"/>
      <c r="F644" s="322"/>
      <c r="G644" s="324"/>
      <c r="H644" s="326"/>
      <c r="J644" s="322"/>
      <c r="K644" s="324"/>
      <c r="L644" s="326"/>
      <c r="N644" s="115" t="s">
        <v>7</v>
      </c>
      <c r="O644" s="33"/>
      <c r="P644" s="33"/>
      <c r="Q644" s="33"/>
      <c r="R644" s="118"/>
      <c r="S644" s="116">
        <f t="shared" ref="S644" si="297">S645</f>
        <v>3</v>
      </c>
      <c r="T644" s="117">
        <f t="shared" si="294"/>
        <v>0</v>
      </c>
    </row>
    <row r="645" spans="1:20" s="104" customFormat="1" ht="22.5" customHeight="1" x14ac:dyDescent="0.25">
      <c r="A645" s="91"/>
      <c r="B645" s="91"/>
      <c r="C645" s="241"/>
      <c r="D645" s="231"/>
      <c r="E645" s="91"/>
      <c r="F645" s="119"/>
      <c r="G645" s="120"/>
      <c r="H645" s="121"/>
      <c r="J645" s="119"/>
      <c r="K645" s="120"/>
      <c r="L645" s="121"/>
      <c r="N645" s="122" t="s">
        <v>4</v>
      </c>
      <c r="O645" s="123"/>
      <c r="P645" s="123"/>
      <c r="Q645" s="123"/>
      <c r="R645" s="123"/>
      <c r="S645" s="124">
        <v>3</v>
      </c>
      <c r="T645" s="121">
        <f t="shared" si="294"/>
        <v>0</v>
      </c>
    </row>
    <row r="646" spans="1:20" customFormat="1" ht="11.25" customHeight="1" x14ac:dyDescent="0.25"/>
    <row r="647" spans="1:20" customFormat="1" ht="11.25" customHeight="1" x14ac:dyDescent="0.25"/>
    <row r="648" spans="1:20" s="104" customFormat="1" ht="22.5" customHeight="1" x14ac:dyDescent="0.25">
      <c r="A648" s="91"/>
      <c r="B648" s="91"/>
      <c r="C648" s="241"/>
      <c r="D648" s="242"/>
      <c r="E648" s="91"/>
      <c r="F648" s="319"/>
      <c r="G648" s="315"/>
      <c r="H648" s="317"/>
      <c r="J648" s="319"/>
      <c r="K648" s="315"/>
      <c r="L648" s="317"/>
      <c r="N648" s="125"/>
      <c r="O648" s="126"/>
      <c r="P648" s="126"/>
      <c r="Q648" s="126"/>
      <c r="R648" s="127"/>
      <c r="S648" s="128">
        <f t="shared" ref="S648" si="298">S652</f>
        <v>3.8</v>
      </c>
      <c r="T648" s="129">
        <f t="shared" ref="T648:T652" si="299">R648*S648</f>
        <v>0</v>
      </c>
    </row>
    <row r="649" spans="1:20" s="104" customFormat="1" ht="22.5" customHeight="1" x14ac:dyDescent="0.25">
      <c r="A649" s="91"/>
      <c r="B649" s="91"/>
      <c r="C649" s="241"/>
      <c r="D649" s="242"/>
      <c r="E649" s="91"/>
      <c r="F649" s="320"/>
      <c r="G649" s="316"/>
      <c r="H649" s="318"/>
      <c r="J649" s="320"/>
      <c r="K649" s="316"/>
      <c r="L649" s="318"/>
      <c r="N649" s="125"/>
      <c r="O649" s="126"/>
      <c r="P649" s="126"/>
      <c r="Q649" s="126"/>
      <c r="R649" s="127"/>
      <c r="S649" s="128">
        <f t="shared" ref="S649" si="300">S652</f>
        <v>3.8</v>
      </c>
      <c r="T649" s="129">
        <f t="shared" si="299"/>
        <v>0</v>
      </c>
    </row>
    <row r="650" spans="1:20" s="104" customFormat="1" ht="22.5" customHeight="1" x14ac:dyDescent="0.25">
      <c r="A650" s="91"/>
      <c r="B650" s="91"/>
      <c r="C650" s="241"/>
      <c r="D650" s="242"/>
      <c r="E650" s="91"/>
      <c r="F650" s="311"/>
      <c r="G650" s="313"/>
      <c r="H650" s="309"/>
      <c r="J650" s="311"/>
      <c r="K650" s="313"/>
      <c r="L650" s="309"/>
      <c r="N650" s="130"/>
      <c r="O650" s="59"/>
      <c r="P650" s="59"/>
      <c r="Q650" s="59"/>
      <c r="R650" s="131"/>
      <c r="S650" s="132">
        <f t="shared" ref="S650" si="301">S652</f>
        <v>3.8</v>
      </c>
      <c r="T650" s="133">
        <f t="shared" si="299"/>
        <v>0</v>
      </c>
    </row>
    <row r="651" spans="1:20" s="104" customFormat="1" ht="22.5" customHeight="1" x14ac:dyDescent="0.25">
      <c r="A651" s="91"/>
      <c r="B651" s="91"/>
      <c r="C651" s="241"/>
      <c r="D651" s="242"/>
      <c r="E651" s="91"/>
      <c r="F651" s="312"/>
      <c r="G651" s="314"/>
      <c r="H651" s="310"/>
      <c r="J651" s="312"/>
      <c r="K651" s="314"/>
      <c r="L651" s="310"/>
      <c r="N651" s="130"/>
      <c r="O651" s="59"/>
      <c r="P651" s="59"/>
      <c r="Q651" s="59"/>
      <c r="R651" s="131"/>
      <c r="S651" s="132">
        <f t="shared" ref="S651" si="302">S652</f>
        <v>3.8</v>
      </c>
      <c r="T651" s="133">
        <f t="shared" si="299"/>
        <v>0</v>
      </c>
    </row>
    <row r="652" spans="1:20" s="104" customFormat="1" ht="22.5" customHeight="1" x14ac:dyDescent="0.25">
      <c r="A652" s="91"/>
      <c r="B652" s="91"/>
      <c r="C652" s="241"/>
      <c r="D652" s="231"/>
      <c r="E652" s="91"/>
      <c r="F652" s="134"/>
      <c r="G652" s="135"/>
      <c r="H652" s="136"/>
      <c r="J652" s="134"/>
      <c r="K652" s="135"/>
      <c r="L652" s="136"/>
      <c r="N652" s="137"/>
      <c r="O652" s="138"/>
      <c r="P652" s="138"/>
      <c r="Q652" s="138"/>
      <c r="R652" s="138"/>
      <c r="S652" s="124">
        <v>3.8</v>
      </c>
      <c r="T652" s="136">
        <f t="shared" si="299"/>
        <v>0</v>
      </c>
    </row>
    <row r="653" spans="1:20" customFormat="1" ht="11.25" customHeight="1" x14ac:dyDescent="0.25"/>
    <row r="654" spans="1:20" customFormat="1" ht="11.25" customHeight="1" x14ac:dyDescent="0.25"/>
    <row r="655" spans="1:20" s="104" customFormat="1" ht="22.5" customHeight="1" x14ac:dyDescent="0.25">
      <c r="A655" s="91"/>
      <c r="B655" s="91"/>
      <c r="C655" s="241"/>
      <c r="D655" s="242"/>
      <c r="E655" s="91"/>
      <c r="F655" s="307"/>
      <c r="G655" s="303"/>
      <c r="H655" s="305"/>
      <c r="J655" s="307"/>
      <c r="K655" s="303"/>
      <c r="L655" s="305"/>
      <c r="N655" s="139"/>
      <c r="O655" s="140"/>
      <c r="P655" s="140"/>
      <c r="Q655" s="140"/>
      <c r="R655" s="141"/>
      <c r="S655" s="142">
        <f t="shared" ref="S655" si="303">S659</f>
        <v>3.5</v>
      </c>
      <c r="T655" s="143">
        <f t="shared" ref="T655:T659" si="304">R655*S655</f>
        <v>0</v>
      </c>
    </row>
    <row r="656" spans="1:20" s="104" customFormat="1" ht="22.5" customHeight="1" x14ac:dyDescent="0.25">
      <c r="A656" s="91"/>
      <c r="B656" s="91"/>
      <c r="C656" s="241"/>
      <c r="D656" s="242"/>
      <c r="E656" s="91"/>
      <c r="F656" s="308"/>
      <c r="G656" s="304"/>
      <c r="H656" s="306"/>
      <c r="J656" s="308"/>
      <c r="K656" s="304"/>
      <c r="L656" s="306"/>
      <c r="N656" s="139"/>
      <c r="O656" s="140"/>
      <c r="P656" s="140"/>
      <c r="Q656" s="140"/>
      <c r="R656" s="141"/>
      <c r="S656" s="142">
        <f t="shared" ref="S656" si="305">S659</f>
        <v>3.5</v>
      </c>
      <c r="T656" s="143">
        <f t="shared" si="304"/>
        <v>0</v>
      </c>
    </row>
    <row r="657" spans="1:20" s="104" customFormat="1" ht="22.5" customHeight="1" x14ac:dyDescent="0.25">
      <c r="A657" s="91"/>
      <c r="B657" s="91"/>
      <c r="C657" s="241"/>
      <c r="D657" s="242"/>
      <c r="E657" s="91"/>
      <c r="F657" s="299"/>
      <c r="G657" s="301"/>
      <c r="H657" s="297"/>
      <c r="J657" s="299"/>
      <c r="K657" s="301"/>
      <c r="L657" s="297"/>
      <c r="N657" s="144"/>
      <c r="O657" s="80"/>
      <c r="P657" s="80"/>
      <c r="Q657" s="80"/>
      <c r="R657" s="145"/>
      <c r="S657" s="146">
        <f t="shared" ref="S657" si="306">S659</f>
        <v>3.5</v>
      </c>
      <c r="T657" s="147">
        <f t="shared" si="304"/>
        <v>0</v>
      </c>
    </row>
    <row r="658" spans="1:20" s="104" customFormat="1" ht="22.5" customHeight="1" x14ac:dyDescent="0.25">
      <c r="A658" s="91"/>
      <c r="B658" s="91"/>
      <c r="C658" s="241"/>
      <c r="D658" s="242"/>
      <c r="E658" s="91"/>
      <c r="F658" s="300"/>
      <c r="G658" s="302"/>
      <c r="H658" s="298"/>
      <c r="J658" s="300"/>
      <c r="K658" s="302"/>
      <c r="L658" s="298"/>
      <c r="N658" s="144"/>
      <c r="O658" s="80"/>
      <c r="P658" s="80"/>
      <c r="Q658" s="80"/>
      <c r="R658" s="145"/>
      <c r="S658" s="146">
        <f t="shared" ref="S658" si="307">S659</f>
        <v>3.5</v>
      </c>
      <c r="T658" s="147">
        <f t="shared" si="304"/>
        <v>0</v>
      </c>
    </row>
    <row r="659" spans="1:20" s="104" customFormat="1" ht="22.5" customHeight="1" x14ac:dyDescent="0.25">
      <c r="A659" s="91"/>
      <c r="B659" s="91"/>
      <c r="C659" s="241"/>
      <c r="D659" s="231"/>
      <c r="E659" s="91"/>
      <c r="F659" s="148"/>
      <c r="G659" s="149"/>
      <c r="H659" s="150"/>
      <c r="J659" s="148"/>
      <c r="K659" s="149"/>
      <c r="L659" s="150"/>
      <c r="N659" s="151"/>
      <c r="O659" s="152"/>
      <c r="P659" s="152"/>
      <c r="Q659" s="152"/>
      <c r="R659" s="152"/>
      <c r="S659" s="124">
        <v>3.5</v>
      </c>
      <c r="T659" s="150">
        <f t="shared" si="304"/>
        <v>0</v>
      </c>
    </row>
    <row r="660" spans="1:20" customFormat="1" ht="11.25" customHeight="1" x14ac:dyDescent="0.25"/>
    <row r="661" spans="1:20" customFormat="1" ht="11.25" customHeight="1" x14ac:dyDescent="0.25"/>
    <row r="662" spans="1:20" s="104" customFormat="1" ht="22.5" customHeight="1" x14ac:dyDescent="0.25">
      <c r="A662" s="91"/>
      <c r="B662" s="91"/>
      <c r="C662" s="241"/>
      <c r="D662" s="242"/>
      <c r="E662" s="91"/>
      <c r="F662" s="295"/>
      <c r="G662" s="291"/>
      <c r="H662" s="293"/>
      <c r="J662" s="295"/>
      <c r="K662" s="291"/>
      <c r="L662" s="293"/>
      <c r="N662" s="153"/>
      <c r="O662" s="154"/>
      <c r="P662" s="154"/>
      <c r="Q662" s="154"/>
      <c r="R662" s="155"/>
      <c r="S662" s="156">
        <f t="shared" ref="S662" si="308">S666</f>
        <v>3.6</v>
      </c>
      <c r="T662" s="157">
        <f t="shared" ref="T662:T666" si="309">R662*S662</f>
        <v>0</v>
      </c>
    </row>
    <row r="663" spans="1:20" s="104" customFormat="1" ht="22.5" customHeight="1" x14ac:dyDescent="0.25">
      <c r="A663" s="91"/>
      <c r="B663" s="91"/>
      <c r="C663" s="241"/>
      <c r="D663" s="242"/>
      <c r="E663" s="91"/>
      <c r="F663" s="296"/>
      <c r="G663" s="292"/>
      <c r="H663" s="294"/>
      <c r="J663" s="296"/>
      <c r="K663" s="292"/>
      <c r="L663" s="294"/>
      <c r="N663" s="153"/>
      <c r="O663" s="154"/>
      <c r="P663" s="154"/>
      <c r="Q663" s="154"/>
      <c r="R663" s="155"/>
      <c r="S663" s="156">
        <f t="shared" ref="S663" si="310">S666</f>
        <v>3.6</v>
      </c>
      <c r="T663" s="157">
        <f t="shared" si="309"/>
        <v>0</v>
      </c>
    </row>
    <row r="664" spans="1:20" s="104" customFormat="1" ht="22.5" customHeight="1" x14ac:dyDescent="0.25">
      <c r="A664" s="91"/>
      <c r="B664" s="91"/>
      <c r="C664" s="241"/>
      <c r="D664" s="242"/>
      <c r="E664" s="91"/>
      <c r="F664" s="287"/>
      <c r="G664" s="289"/>
      <c r="H664" s="285"/>
      <c r="J664" s="287"/>
      <c r="K664" s="289"/>
      <c r="L664" s="285"/>
      <c r="N664" s="158"/>
      <c r="O664" s="98"/>
      <c r="P664" s="98"/>
      <c r="Q664" s="98"/>
      <c r="R664" s="159"/>
      <c r="S664" s="160">
        <f t="shared" ref="S664" si="311">S666</f>
        <v>3.6</v>
      </c>
      <c r="T664" s="161">
        <f t="shared" si="309"/>
        <v>0</v>
      </c>
    </row>
    <row r="665" spans="1:20" s="104" customFormat="1" ht="22.5" customHeight="1" x14ac:dyDescent="0.25">
      <c r="A665" s="91"/>
      <c r="B665" s="91"/>
      <c r="C665" s="241"/>
      <c r="D665" s="242"/>
      <c r="E665" s="91"/>
      <c r="F665" s="288"/>
      <c r="G665" s="290"/>
      <c r="H665" s="286"/>
      <c r="J665" s="288"/>
      <c r="K665" s="290"/>
      <c r="L665" s="286"/>
      <c r="N665" s="158"/>
      <c r="O665" s="98"/>
      <c r="P665" s="98"/>
      <c r="Q665" s="98"/>
      <c r="R665" s="159"/>
      <c r="S665" s="160">
        <f t="shared" ref="S665" si="312">S666</f>
        <v>3.6</v>
      </c>
      <c r="T665" s="161">
        <f t="shared" si="309"/>
        <v>0</v>
      </c>
    </row>
    <row r="666" spans="1:20" s="104" customFormat="1" ht="22.5" customHeight="1" x14ac:dyDescent="0.25">
      <c r="A666" s="91"/>
      <c r="B666" s="91"/>
      <c r="C666" s="241"/>
      <c r="D666" s="231"/>
      <c r="E666" s="91"/>
      <c r="F666" s="162"/>
      <c r="G666" s="163"/>
      <c r="H666" s="164"/>
      <c r="J666" s="162"/>
      <c r="K666" s="163"/>
      <c r="L666" s="164"/>
      <c r="N666" s="165"/>
      <c r="O666" s="166"/>
      <c r="P666" s="166"/>
      <c r="Q666" s="166"/>
      <c r="R666" s="166"/>
      <c r="S666" s="124">
        <v>3.6</v>
      </c>
      <c r="T666" s="164">
        <f t="shared" si="309"/>
        <v>0</v>
      </c>
    </row>
    <row r="667" spans="1:20" customFormat="1" ht="11.25" customHeight="1" x14ac:dyDescent="0.25"/>
    <row r="668" spans="1:20" customFormat="1" ht="11.25" customHeight="1" x14ac:dyDescent="0.25"/>
    <row r="669" spans="1:20" s="104" customFormat="1" ht="22.5" customHeight="1" x14ac:dyDescent="0.25">
      <c r="A669" s="91"/>
      <c r="B669" s="91"/>
      <c r="C669" s="241"/>
      <c r="D669" s="242"/>
      <c r="E669" s="91"/>
      <c r="F669" s="283"/>
      <c r="G669" s="279"/>
      <c r="H669" s="281"/>
      <c r="J669" s="283"/>
      <c r="K669" s="279"/>
      <c r="L669" s="281"/>
      <c r="N669" s="167"/>
      <c r="O669" s="168"/>
      <c r="P669" s="168"/>
      <c r="Q669" s="168"/>
      <c r="R669" s="169"/>
      <c r="S669" s="170">
        <f t="shared" ref="S669" si="313">S673</f>
        <v>3.7</v>
      </c>
      <c r="T669" s="171">
        <f t="shared" ref="T669:T673" si="314">R669*S669</f>
        <v>0</v>
      </c>
    </row>
    <row r="670" spans="1:20" s="104" customFormat="1" ht="22.5" customHeight="1" x14ac:dyDescent="0.25">
      <c r="A670" s="91"/>
      <c r="B670" s="91"/>
      <c r="C670" s="241"/>
      <c r="D670" s="242"/>
      <c r="E670" s="91"/>
      <c r="F670" s="284"/>
      <c r="G670" s="280"/>
      <c r="H670" s="282"/>
      <c r="J670" s="284"/>
      <c r="K670" s="280"/>
      <c r="L670" s="282"/>
      <c r="N670" s="167"/>
      <c r="O670" s="168"/>
      <c r="P670" s="168"/>
      <c r="Q670" s="168"/>
      <c r="R670" s="169"/>
      <c r="S670" s="170">
        <f t="shared" ref="S670" si="315">S673</f>
        <v>3.7</v>
      </c>
      <c r="T670" s="171">
        <f t="shared" si="314"/>
        <v>0</v>
      </c>
    </row>
    <row r="671" spans="1:20" s="104" customFormat="1" ht="22.5" customHeight="1" x14ac:dyDescent="0.25">
      <c r="A671" s="91"/>
      <c r="B671" s="91"/>
      <c r="C671" s="241"/>
      <c r="D671" s="242"/>
      <c r="E671" s="91"/>
      <c r="F671" s="275"/>
      <c r="G671" s="277"/>
      <c r="H671" s="273"/>
      <c r="J671" s="275"/>
      <c r="K671" s="277"/>
      <c r="L671" s="273"/>
      <c r="N671" s="172"/>
      <c r="O671" s="38"/>
      <c r="P671" s="38"/>
      <c r="Q671" s="38"/>
      <c r="R671" s="173"/>
      <c r="S671" s="174">
        <f t="shared" ref="S671" si="316">S673</f>
        <v>3.7</v>
      </c>
      <c r="T671" s="175">
        <f t="shared" si="314"/>
        <v>0</v>
      </c>
    </row>
    <row r="672" spans="1:20" s="104" customFormat="1" ht="22.5" customHeight="1" x14ac:dyDescent="0.25">
      <c r="A672" s="91"/>
      <c r="B672" s="91"/>
      <c r="C672" s="241"/>
      <c r="D672" s="242"/>
      <c r="E672" s="91"/>
      <c r="F672" s="276"/>
      <c r="G672" s="278"/>
      <c r="H672" s="274"/>
      <c r="J672" s="276"/>
      <c r="K672" s="278"/>
      <c r="L672" s="274"/>
      <c r="N672" s="172"/>
      <c r="O672" s="38"/>
      <c r="P672" s="38"/>
      <c r="Q672" s="38"/>
      <c r="R672" s="173"/>
      <c r="S672" s="174">
        <f t="shared" ref="S672" si="317">S673</f>
        <v>3.7</v>
      </c>
      <c r="T672" s="175">
        <f t="shared" si="314"/>
        <v>0</v>
      </c>
    </row>
    <row r="673" spans="1:20" s="104" customFormat="1" ht="22.5" customHeight="1" x14ac:dyDescent="0.25">
      <c r="A673" s="91"/>
      <c r="B673" s="91"/>
      <c r="C673" s="241"/>
      <c r="D673" s="231"/>
      <c r="E673" s="91"/>
      <c r="F673" s="176"/>
      <c r="G673" s="177"/>
      <c r="H673" s="178"/>
      <c r="J673" s="176"/>
      <c r="K673" s="177"/>
      <c r="L673" s="178"/>
      <c r="N673" s="179"/>
      <c r="O673" s="180"/>
      <c r="P673" s="180"/>
      <c r="Q673" s="180"/>
      <c r="R673" s="180"/>
      <c r="S673" s="124">
        <v>3.7</v>
      </c>
      <c r="T673" s="178">
        <f t="shared" si="314"/>
        <v>0</v>
      </c>
    </row>
    <row r="674" spans="1:20" customFormat="1" ht="11.25" customHeight="1" x14ac:dyDescent="0.25"/>
    <row r="675" spans="1:20" customFormat="1" ht="11.25" customHeight="1" x14ac:dyDescent="0.25"/>
    <row r="676" spans="1:20" s="104" customFormat="1" ht="22.5" customHeight="1" x14ac:dyDescent="0.25">
      <c r="A676" s="91"/>
      <c r="B676" s="91"/>
      <c r="C676" s="241"/>
      <c r="D676" s="242"/>
      <c r="E676" s="91"/>
      <c r="F676" s="271"/>
      <c r="G676" s="267"/>
      <c r="H676" s="269"/>
      <c r="J676" s="271"/>
      <c r="K676" s="267"/>
      <c r="L676" s="269"/>
      <c r="N676" s="181"/>
      <c r="O676" s="182"/>
      <c r="P676" s="182"/>
      <c r="Q676" s="182"/>
      <c r="R676" s="183"/>
      <c r="S676" s="184">
        <f t="shared" ref="S676" si="318">S680</f>
        <v>4.2</v>
      </c>
      <c r="T676" s="185">
        <f t="shared" ref="T676:T680" si="319">R676*S676</f>
        <v>0</v>
      </c>
    </row>
    <row r="677" spans="1:20" s="104" customFormat="1" ht="22.5" customHeight="1" x14ac:dyDescent="0.25">
      <c r="A677" s="91"/>
      <c r="B677" s="91"/>
      <c r="C677" s="241"/>
      <c r="D677" s="242"/>
      <c r="E677" s="91"/>
      <c r="F677" s="272"/>
      <c r="G677" s="268"/>
      <c r="H677" s="270"/>
      <c r="J677" s="272"/>
      <c r="K677" s="268"/>
      <c r="L677" s="270"/>
      <c r="N677" s="181"/>
      <c r="O677" s="182"/>
      <c r="P677" s="182"/>
      <c r="Q677" s="182"/>
      <c r="R677" s="183"/>
      <c r="S677" s="184">
        <f t="shared" ref="S677" si="320">S680</f>
        <v>4.2</v>
      </c>
      <c r="T677" s="185">
        <f t="shared" si="319"/>
        <v>0</v>
      </c>
    </row>
    <row r="678" spans="1:20" s="104" customFormat="1" ht="22.5" customHeight="1" x14ac:dyDescent="0.25">
      <c r="A678" s="91"/>
      <c r="B678" s="91"/>
      <c r="C678" s="241"/>
      <c r="D678" s="242"/>
      <c r="E678" s="91"/>
      <c r="F678" s="263"/>
      <c r="G678" s="265"/>
      <c r="H678" s="261"/>
      <c r="J678" s="263"/>
      <c r="K678" s="265"/>
      <c r="L678" s="261"/>
      <c r="N678" s="186"/>
      <c r="O678" s="63"/>
      <c r="P678" s="63"/>
      <c r="Q678" s="63"/>
      <c r="R678" s="187"/>
      <c r="S678" s="188">
        <f t="shared" ref="S678" si="321">S680</f>
        <v>4.2</v>
      </c>
      <c r="T678" s="189">
        <f t="shared" si="319"/>
        <v>0</v>
      </c>
    </row>
    <row r="679" spans="1:20" s="104" customFormat="1" ht="22.5" customHeight="1" x14ac:dyDescent="0.25">
      <c r="A679" s="91"/>
      <c r="B679" s="91"/>
      <c r="C679" s="241"/>
      <c r="D679" s="242"/>
      <c r="E679" s="91"/>
      <c r="F679" s="264"/>
      <c r="G679" s="266"/>
      <c r="H679" s="262"/>
      <c r="J679" s="264"/>
      <c r="K679" s="266"/>
      <c r="L679" s="262"/>
      <c r="N679" s="186"/>
      <c r="O679" s="63"/>
      <c r="P679" s="63"/>
      <c r="Q679" s="63"/>
      <c r="R679" s="187"/>
      <c r="S679" s="188">
        <f t="shared" ref="S679" si="322">S680</f>
        <v>4.2</v>
      </c>
      <c r="T679" s="189">
        <f t="shared" si="319"/>
        <v>0</v>
      </c>
    </row>
    <row r="680" spans="1:20" s="104" customFormat="1" ht="22.5" customHeight="1" x14ac:dyDescent="0.25">
      <c r="A680" s="91"/>
      <c r="B680" s="91"/>
      <c r="C680" s="241"/>
      <c r="D680" s="231"/>
      <c r="E680" s="91"/>
      <c r="F680" s="190"/>
      <c r="G680" s="191"/>
      <c r="H680" s="192"/>
      <c r="J680" s="190"/>
      <c r="K680" s="191"/>
      <c r="L680" s="192"/>
      <c r="N680" s="193"/>
      <c r="O680" s="194"/>
      <c r="P680" s="194"/>
      <c r="Q680" s="194"/>
      <c r="R680" s="194"/>
      <c r="S680" s="124">
        <v>4.2</v>
      </c>
      <c r="T680" s="192">
        <f t="shared" si="319"/>
        <v>0</v>
      </c>
    </row>
    <row r="681" spans="1:20" customFormat="1" ht="11.25" customHeight="1" x14ac:dyDescent="0.25"/>
    <row r="682" spans="1:20" customFormat="1" ht="11.25" customHeight="1" x14ac:dyDescent="0.25"/>
    <row r="683" spans="1:20" s="104" customFormat="1" ht="22.5" customHeight="1" x14ac:dyDescent="0.25">
      <c r="A683" s="91"/>
      <c r="B683" s="91"/>
      <c r="C683" s="241"/>
      <c r="D683" s="242"/>
      <c r="E683" s="91"/>
      <c r="F683" s="259"/>
      <c r="G683" s="255"/>
      <c r="H683" s="257"/>
      <c r="J683" s="259"/>
      <c r="K683" s="255"/>
      <c r="L683" s="257"/>
      <c r="N683" s="195"/>
      <c r="O683" s="196"/>
      <c r="P683" s="196"/>
      <c r="Q683" s="196"/>
      <c r="R683" s="197"/>
      <c r="S683" s="198">
        <f t="shared" ref="S683" si="323">S687</f>
        <v>4.2</v>
      </c>
      <c r="T683" s="199">
        <f t="shared" ref="T683:T687" si="324">R683*S683</f>
        <v>0</v>
      </c>
    </row>
    <row r="684" spans="1:20" s="104" customFormat="1" ht="22.5" customHeight="1" x14ac:dyDescent="0.25">
      <c r="A684" s="91"/>
      <c r="B684" s="91"/>
      <c r="C684" s="241"/>
      <c r="D684" s="242"/>
      <c r="E684" s="91"/>
      <c r="F684" s="260"/>
      <c r="G684" s="256"/>
      <c r="H684" s="258"/>
      <c r="J684" s="260"/>
      <c r="K684" s="256"/>
      <c r="L684" s="258"/>
      <c r="N684" s="195"/>
      <c r="O684" s="196"/>
      <c r="P684" s="196"/>
      <c r="Q684" s="196"/>
      <c r="R684" s="197"/>
      <c r="S684" s="198">
        <f t="shared" ref="S684" si="325">S687</f>
        <v>4.2</v>
      </c>
      <c r="T684" s="199">
        <f t="shared" si="324"/>
        <v>0</v>
      </c>
    </row>
    <row r="685" spans="1:20" s="104" customFormat="1" ht="22.5" customHeight="1" x14ac:dyDescent="0.25">
      <c r="A685" s="91"/>
      <c r="B685" s="91"/>
      <c r="C685" s="241"/>
      <c r="D685" s="242"/>
      <c r="E685" s="91"/>
      <c r="F685" s="251"/>
      <c r="G685" s="253"/>
      <c r="H685" s="249"/>
      <c r="J685" s="251"/>
      <c r="K685" s="253"/>
      <c r="L685" s="249"/>
      <c r="N685" s="200"/>
      <c r="O685" s="84"/>
      <c r="P685" s="84"/>
      <c r="Q685" s="84"/>
      <c r="R685" s="201"/>
      <c r="S685" s="202">
        <f t="shared" ref="S685" si="326">S687</f>
        <v>4.2</v>
      </c>
      <c r="T685" s="203">
        <f t="shared" si="324"/>
        <v>0</v>
      </c>
    </row>
    <row r="686" spans="1:20" s="104" customFormat="1" ht="22.5" customHeight="1" x14ac:dyDescent="0.25">
      <c r="A686" s="91"/>
      <c r="B686" s="91"/>
      <c r="C686" s="241"/>
      <c r="D686" s="242"/>
      <c r="E686" s="91"/>
      <c r="F686" s="252"/>
      <c r="G686" s="254"/>
      <c r="H686" s="250"/>
      <c r="J686" s="252"/>
      <c r="K686" s="254"/>
      <c r="L686" s="250"/>
      <c r="N686" s="200"/>
      <c r="O686" s="84"/>
      <c r="P686" s="84"/>
      <c r="Q686" s="84"/>
      <c r="R686" s="201"/>
      <c r="S686" s="202">
        <f t="shared" ref="S686" si="327">S687</f>
        <v>4.2</v>
      </c>
      <c r="T686" s="203">
        <f t="shared" si="324"/>
        <v>0</v>
      </c>
    </row>
    <row r="687" spans="1:20" s="104" customFormat="1" ht="22.5" customHeight="1" x14ac:dyDescent="0.25">
      <c r="A687" s="91"/>
      <c r="B687" s="91"/>
      <c r="C687" s="241"/>
      <c r="D687" s="231"/>
      <c r="E687" s="91"/>
      <c r="F687" s="204"/>
      <c r="G687" s="205"/>
      <c r="H687" s="206"/>
      <c r="J687" s="204"/>
      <c r="K687" s="205"/>
      <c r="L687" s="206"/>
      <c r="N687" s="207"/>
      <c r="O687" s="208"/>
      <c r="P687" s="208"/>
      <c r="Q687" s="208"/>
      <c r="R687" s="208"/>
      <c r="S687" s="124">
        <v>4.2</v>
      </c>
      <c r="T687" s="206">
        <f t="shared" si="324"/>
        <v>0</v>
      </c>
    </row>
    <row r="688" spans="1:20" customFormat="1" ht="11.25" customHeight="1" x14ac:dyDescent="0.25"/>
    <row r="689" spans="1:20" customFormat="1" ht="11.25" customHeight="1" x14ac:dyDescent="0.25"/>
    <row r="690" spans="1:20" ht="11.25" customHeight="1" x14ac:dyDescent="0.25">
      <c r="F690" s="104"/>
      <c r="G690" s="104"/>
      <c r="H690" s="104"/>
      <c r="I690" s="104"/>
      <c r="J690" s="104"/>
      <c r="K690" s="104"/>
      <c r="L690" s="104"/>
      <c r="M690" s="104"/>
      <c r="N690" s="104"/>
      <c r="O690" s="104"/>
      <c r="P690" s="104"/>
      <c r="Q690" s="104"/>
      <c r="R690" s="104"/>
      <c r="S690" s="104"/>
      <c r="T690" s="104"/>
    </row>
    <row r="691" spans="1:20" ht="22.5" customHeight="1" x14ac:dyDescent="0.25">
      <c r="B691" s="228"/>
      <c r="C691" s="232"/>
      <c r="D691" s="233"/>
      <c r="F691" s="209"/>
      <c r="G691" s="104"/>
      <c r="H691" s="104"/>
      <c r="I691" s="104"/>
      <c r="J691" s="104"/>
      <c r="K691" s="104"/>
      <c r="L691" s="104"/>
      <c r="M691" s="104"/>
      <c r="N691" s="104"/>
      <c r="O691" s="104"/>
      <c r="P691" s="104"/>
      <c r="Q691" s="104"/>
      <c r="R691" s="104"/>
      <c r="S691" s="104"/>
      <c r="T691" s="104"/>
    </row>
    <row r="692" spans="1:20" s="104" customFormat="1" ht="11.25" customHeight="1" x14ac:dyDescent="0.25">
      <c r="A692" s="91"/>
      <c r="B692" s="91"/>
      <c r="C692" s="91"/>
      <c r="D692" s="91"/>
      <c r="E692" s="91"/>
    </row>
    <row r="693" spans="1:20" ht="11.25" customHeight="1" x14ac:dyDescent="0.25">
      <c r="F693" s="104"/>
      <c r="G693" s="104"/>
      <c r="H693" s="104"/>
      <c r="I693" s="104"/>
      <c r="J693" s="104"/>
      <c r="K693" s="104"/>
      <c r="L693" s="104"/>
      <c r="M693" s="104"/>
      <c r="N693" s="104"/>
      <c r="O693" s="104"/>
      <c r="P693" s="104"/>
      <c r="Q693" s="104"/>
      <c r="R693" s="104"/>
      <c r="S693" s="104"/>
      <c r="T693" s="104"/>
    </row>
    <row r="694" spans="1:20" ht="22.5" customHeight="1" x14ac:dyDescent="0.25">
      <c r="C694" s="230"/>
      <c r="D694" s="234"/>
      <c r="F694" s="210"/>
      <c r="G694" s="211"/>
      <c r="H694" s="212"/>
      <c r="I694" s="104"/>
      <c r="J694" s="104"/>
      <c r="K694" s="104"/>
      <c r="L694" s="104"/>
      <c r="M694" s="104"/>
      <c r="N694" s="104"/>
      <c r="O694" s="104"/>
      <c r="P694" s="104"/>
      <c r="Q694" s="104"/>
      <c r="R694" s="104"/>
      <c r="S694" s="104"/>
      <c r="T694" s="104"/>
    </row>
    <row r="695" spans="1:20" ht="11.25" customHeight="1" x14ac:dyDescent="0.25">
      <c r="F695" s="104"/>
      <c r="G695" s="104"/>
      <c r="H695" s="104"/>
      <c r="I695" s="104"/>
      <c r="J695" s="104"/>
      <c r="K695" s="104"/>
      <c r="L695" s="104"/>
      <c r="M695" s="104"/>
      <c r="N695" s="104"/>
      <c r="O695" s="104"/>
      <c r="P695" s="104"/>
      <c r="Q695" s="104"/>
      <c r="R695" s="104"/>
      <c r="S695" s="104"/>
      <c r="T695" s="104"/>
    </row>
    <row r="696" spans="1:20" ht="11.25" customHeight="1" x14ac:dyDescent="0.25">
      <c r="F696" s="104"/>
      <c r="G696" s="104"/>
      <c r="H696" s="104"/>
      <c r="I696" s="104"/>
      <c r="J696" s="104"/>
      <c r="K696" s="104"/>
      <c r="L696" s="104"/>
      <c r="M696" s="104"/>
      <c r="N696" s="104"/>
      <c r="O696" s="104"/>
      <c r="P696" s="104"/>
      <c r="Q696" s="104"/>
      <c r="R696" s="104"/>
      <c r="S696" s="104"/>
      <c r="T696" s="104"/>
    </row>
    <row r="697" spans="1:20" ht="22.5" customHeight="1" x14ac:dyDescent="0.25">
      <c r="C697" s="230"/>
      <c r="D697" s="234"/>
      <c r="F697" s="213"/>
      <c r="G697" s="214"/>
      <c r="H697" s="215"/>
      <c r="I697" s="104"/>
      <c r="J697" s="104"/>
      <c r="K697" s="104"/>
      <c r="L697" s="104"/>
      <c r="M697" s="104"/>
      <c r="N697" s="104"/>
      <c r="O697" s="104"/>
      <c r="P697" s="104"/>
      <c r="Q697" s="104"/>
      <c r="R697" s="104"/>
      <c r="S697" s="104"/>
      <c r="T697" s="104"/>
    </row>
    <row r="698" spans="1:20" ht="11.25" customHeight="1" x14ac:dyDescent="0.25">
      <c r="F698" s="104"/>
      <c r="G698" s="104"/>
      <c r="H698" s="104"/>
      <c r="I698" s="104"/>
      <c r="J698" s="104"/>
      <c r="K698" s="104"/>
      <c r="L698" s="104"/>
      <c r="M698" s="104"/>
      <c r="N698" s="104"/>
      <c r="O698" s="104"/>
      <c r="P698" s="104"/>
      <c r="Q698" s="104"/>
      <c r="R698" s="104"/>
      <c r="S698" s="104"/>
      <c r="T698" s="104"/>
    </row>
    <row r="699" spans="1:20" ht="11.25" customHeight="1" x14ac:dyDescent="0.25">
      <c r="F699" s="104"/>
      <c r="G699" s="104"/>
      <c r="H699" s="104"/>
      <c r="I699" s="104"/>
      <c r="J699" s="104"/>
      <c r="K699" s="104"/>
      <c r="L699" s="104"/>
      <c r="M699" s="104"/>
      <c r="N699" s="104"/>
      <c r="O699" s="104"/>
      <c r="P699" s="104"/>
      <c r="Q699" s="104"/>
      <c r="R699" s="104"/>
      <c r="S699" s="104"/>
      <c r="T699" s="104"/>
    </row>
    <row r="700" spans="1:20" ht="11.25" customHeight="1" x14ac:dyDescent="0.25">
      <c r="F700" s="104"/>
      <c r="G700" s="104"/>
      <c r="H700" s="104"/>
      <c r="I700" s="104"/>
      <c r="J700" s="104"/>
      <c r="K700" s="104"/>
      <c r="L700" s="104"/>
      <c r="M700" s="104"/>
      <c r="N700" s="104"/>
      <c r="O700" s="104"/>
      <c r="P700" s="104"/>
      <c r="Q700" s="104"/>
      <c r="R700" s="104" t="s">
        <v>5</v>
      </c>
      <c r="S700" s="104"/>
      <c r="T700" s="104"/>
    </row>
    <row r="701" spans="1:20" ht="22.5" customHeight="1" x14ac:dyDescent="0.25">
      <c r="B701" s="228"/>
      <c r="C701" s="232"/>
      <c r="D701" s="233"/>
      <c r="F701" s="209"/>
      <c r="G701" s="104"/>
      <c r="H701" s="104"/>
      <c r="I701" s="104"/>
      <c r="J701" s="104"/>
      <c r="K701" s="104"/>
      <c r="L701" s="104"/>
      <c r="M701" s="104"/>
      <c r="N701" s="104"/>
      <c r="O701" s="104"/>
      <c r="P701" s="104"/>
      <c r="Q701" s="104"/>
      <c r="R701" s="216">
        <f t="shared" ref="R701" si="328">SUM(R645,R652,R659,R666,R673,R680,R687)</f>
        <v>0</v>
      </c>
      <c r="S701" s="104"/>
      <c r="T701" s="104"/>
    </row>
    <row r="702" spans="1:20" s="104" customFormat="1" ht="11.25" customHeight="1" x14ac:dyDescent="0.25">
      <c r="A702" s="91"/>
      <c r="B702" s="91"/>
      <c r="C702" s="91"/>
      <c r="D702" s="91"/>
      <c r="E702" s="91"/>
    </row>
    <row r="703" spans="1:20" ht="11.25" customHeight="1" x14ac:dyDescent="0.25">
      <c r="F703" s="104"/>
      <c r="G703" s="104"/>
      <c r="H703" s="104"/>
      <c r="I703" s="104"/>
      <c r="J703" s="104"/>
      <c r="K703" s="104"/>
      <c r="L703" s="104"/>
      <c r="M703" s="104"/>
      <c r="N703" s="104"/>
      <c r="O703" s="104"/>
      <c r="P703" s="104"/>
      <c r="Q703" s="104"/>
      <c r="R703" s="104"/>
      <c r="S703" s="104"/>
      <c r="T703" s="104"/>
    </row>
    <row r="704" spans="1:20" ht="11.25" customHeight="1" x14ac:dyDescent="0.25">
      <c r="F704" s="104"/>
      <c r="G704" s="104"/>
      <c r="H704" s="104"/>
      <c r="I704" s="104"/>
      <c r="J704" s="104"/>
      <c r="K704" s="104"/>
      <c r="L704" s="104"/>
      <c r="M704" s="104"/>
      <c r="N704" s="104"/>
      <c r="O704" s="104"/>
      <c r="P704" s="104"/>
      <c r="Q704" s="104"/>
      <c r="R704" s="104"/>
      <c r="S704" s="104"/>
      <c r="T704" s="104"/>
    </row>
    <row r="705" spans="1:20" ht="22.5" customHeight="1" x14ac:dyDescent="0.25">
      <c r="C705" s="241"/>
      <c r="D705" s="242"/>
      <c r="F705" s="243"/>
      <c r="G705" s="245"/>
      <c r="H705" s="247"/>
      <c r="I705" s="104"/>
      <c r="J705" s="243"/>
      <c r="K705" s="245"/>
      <c r="L705" s="247"/>
      <c r="M705" s="104"/>
      <c r="N705" s="217"/>
      <c r="O705" s="218"/>
      <c r="P705" s="218"/>
      <c r="Q705" s="218"/>
      <c r="R705" s="219"/>
      <c r="S705" s="220">
        <f t="shared" ref="S705" si="329">S707</f>
        <v>5.7</v>
      </c>
      <c r="T705" s="221">
        <f t="shared" ref="T705:T707" si="330">R705*S705</f>
        <v>0</v>
      </c>
    </row>
    <row r="706" spans="1:20" ht="22.5" customHeight="1" x14ac:dyDescent="0.25">
      <c r="C706" s="241"/>
      <c r="D706" s="242"/>
      <c r="F706" s="244"/>
      <c r="G706" s="246"/>
      <c r="H706" s="248"/>
      <c r="I706" s="104"/>
      <c r="J706" s="244"/>
      <c r="K706" s="246"/>
      <c r="L706" s="248"/>
      <c r="M706" s="104"/>
      <c r="N706" s="217"/>
      <c r="O706" s="218"/>
      <c r="P706" s="218"/>
      <c r="Q706" s="218"/>
      <c r="R706" s="219"/>
      <c r="S706" s="220">
        <f t="shared" ref="S706" si="331">S707</f>
        <v>5.7</v>
      </c>
      <c r="T706" s="221">
        <f t="shared" si="330"/>
        <v>0</v>
      </c>
    </row>
    <row r="707" spans="1:20" ht="22.5" customHeight="1" x14ac:dyDescent="0.25">
      <c r="C707" s="241"/>
      <c r="D707" s="234"/>
      <c r="F707" s="222"/>
      <c r="G707" s="223"/>
      <c r="H707" s="224"/>
      <c r="I707" s="104"/>
      <c r="J707" s="222"/>
      <c r="K707" s="223"/>
      <c r="L707" s="224"/>
      <c r="M707" s="104"/>
      <c r="N707" s="225"/>
      <c r="O707" s="222"/>
      <c r="P707" s="222"/>
      <c r="Q707" s="222"/>
      <c r="R707" s="222"/>
      <c r="S707" s="226">
        <v>5.7</v>
      </c>
      <c r="T707" s="224">
        <f t="shared" si="330"/>
        <v>0</v>
      </c>
    </row>
    <row r="708" spans="1:20" customFormat="1" ht="11.25" customHeight="1" x14ac:dyDescent="0.25"/>
    <row r="709" spans="1:20" customFormat="1" ht="11.25" customHeight="1" x14ac:dyDescent="0.25"/>
    <row r="710" spans="1:20" ht="22.5" customHeight="1" x14ac:dyDescent="0.25">
      <c r="G710" s="104"/>
      <c r="H710" s="104"/>
      <c r="I710" s="104"/>
      <c r="J710" s="104"/>
      <c r="K710" s="104"/>
      <c r="L710" s="104"/>
      <c r="M710" s="104"/>
      <c r="N710" s="104"/>
      <c r="O710" s="104"/>
      <c r="P710" s="104"/>
      <c r="Q710" s="104"/>
      <c r="R710" s="104"/>
      <c r="S710" s="104"/>
      <c r="T710" s="104"/>
    </row>
    <row r="711" spans="1:20" ht="11.25" customHeight="1" x14ac:dyDescent="0.25">
      <c r="F711" s="104"/>
      <c r="G711" s="104"/>
      <c r="H711" s="104"/>
      <c r="I711" s="104"/>
      <c r="J711" s="104"/>
      <c r="K711" s="104"/>
      <c r="L711" s="104"/>
      <c r="M711" s="104"/>
      <c r="N711" s="104"/>
      <c r="O711" s="104"/>
      <c r="P711" s="104"/>
      <c r="Q711" s="104"/>
      <c r="R711" s="104" t="s">
        <v>5</v>
      </c>
      <c r="S711" s="104"/>
      <c r="T711" s="104"/>
    </row>
    <row r="712" spans="1:20" ht="22.5" customHeight="1" x14ac:dyDescent="0.25">
      <c r="C712" s="228"/>
      <c r="D712" s="233"/>
      <c r="G712" s="104"/>
      <c r="H712" s="104"/>
      <c r="I712" s="104"/>
      <c r="J712" s="104"/>
      <c r="K712" s="104"/>
      <c r="L712" s="104"/>
      <c r="M712" s="104"/>
      <c r="N712" s="104"/>
      <c r="O712" s="104"/>
      <c r="P712" s="104"/>
      <c r="Q712" s="104"/>
      <c r="R712" s="216">
        <f t="shared" ref="R712" si="332">SUM(R701,R707)</f>
        <v>0</v>
      </c>
      <c r="S712" s="104"/>
      <c r="T712" s="104"/>
    </row>
    <row r="713" spans="1:20" ht="11.25" customHeight="1" x14ac:dyDescent="0.25">
      <c r="F713" s="104"/>
      <c r="G713" s="104"/>
      <c r="H713" s="104"/>
      <c r="I713" s="104"/>
      <c r="J713" s="104"/>
      <c r="K713" s="104"/>
      <c r="L713" s="104"/>
      <c r="M713" s="104"/>
      <c r="N713" s="104"/>
      <c r="O713" s="104"/>
      <c r="P713" s="104"/>
      <c r="Q713" s="104"/>
      <c r="R713" s="104"/>
      <c r="S713" s="104"/>
      <c r="T713" s="104"/>
    </row>
    <row r="714" spans="1:20" ht="11.25" customHeight="1" thickBot="1" x14ac:dyDescent="0.3">
      <c r="F714" s="227"/>
      <c r="G714" s="227"/>
      <c r="H714" s="227"/>
      <c r="I714" s="227"/>
      <c r="J714" s="227"/>
      <c r="K714" s="227"/>
      <c r="L714" s="227"/>
      <c r="M714" s="227"/>
      <c r="N714" s="227"/>
      <c r="O714" s="227"/>
      <c r="P714" s="227"/>
      <c r="Q714" s="227"/>
      <c r="R714" s="227"/>
      <c r="S714" s="227"/>
      <c r="T714" s="227"/>
    </row>
    <row r="715" spans="1:20" ht="11.25" customHeight="1" thickTop="1" x14ac:dyDescent="0.25">
      <c r="F715" s="105"/>
      <c r="G715" s="105"/>
      <c r="H715" s="105"/>
      <c r="I715" s="105"/>
      <c r="J715" s="105"/>
      <c r="K715" s="105"/>
      <c r="L715" s="105"/>
      <c r="M715" s="105"/>
      <c r="N715" s="105"/>
      <c r="O715" s="105"/>
      <c r="P715" s="105"/>
      <c r="Q715" s="105"/>
      <c r="R715" s="105"/>
      <c r="S715" s="105"/>
      <c r="T715" s="105"/>
    </row>
    <row r="716" spans="1:20" ht="37.5" customHeight="1" x14ac:dyDescent="0.25">
      <c r="C716" s="333">
        <f t="shared" ref="C716" si="333">+EDATE(C637,1)</f>
        <v>43647</v>
      </c>
      <c r="D716" s="333"/>
      <c r="F716" s="334" t="s">
        <v>1</v>
      </c>
      <c r="G716" s="335"/>
      <c r="H716" s="335"/>
      <c r="I716" s="335"/>
      <c r="J716" s="335"/>
      <c r="K716" s="335"/>
      <c r="L716" s="335"/>
      <c r="M716" s="335"/>
      <c r="N716" s="335"/>
      <c r="O716" s="335"/>
      <c r="P716" s="335"/>
      <c r="Q716" s="335"/>
      <c r="R716" s="335"/>
      <c r="S716" s="335"/>
      <c r="T716" s="335"/>
    </row>
    <row r="717" spans="1:20" ht="11.25" customHeight="1" x14ac:dyDescent="0.25">
      <c r="F717" s="104"/>
      <c r="G717" s="104"/>
      <c r="H717" s="104"/>
      <c r="I717" s="104"/>
      <c r="J717" s="104"/>
      <c r="K717" s="104"/>
      <c r="L717" s="104"/>
      <c r="M717" s="104"/>
      <c r="N717" s="104"/>
      <c r="O717" s="104"/>
      <c r="P717" s="104"/>
      <c r="Q717" s="104"/>
      <c r="R717" s="104"/>
      <c r="S717" s="104"/>
      <c r="T717" s="104"/>
    </row>
    <row r="718" spans="1:20" ht="37.5" customHeight="1" x14ac:dyDescent="0.25">
      <c r="C718" s="230"/>
      <c r="D718" s="230"/>
      <c r="F718" s="107"/>
      <c r="G718" s="108"/>
      <c r="H718" s="109"/>
      <c r="I718" s="104"/>
      <c r="J718" s="110"/>
      <c r="K718" s="108"/>
      <c r="L718" s="109"/>
      <c r="M718" s="104"/>
      <c r="N718" s="110" t="s">
        <v>2</v>
      </c>
      <c r="O718" s="110" t="s">
        <v>8</v>
      </c>
      <c r="P718" s="110" t="s">
        <v>9</v>
      </c>
      <c r="Q718" s="110" t="s">
        <v>6</v>
      </c>
      <c r="R718" s="110" t="s">
        <v>10</v>
      </c>
      <c r="S718" s="108" t="s">
        <v>0</v>
      </c>
      <c r="T718" s="106" t="s">
        <v>3</v>
      </c>
    </row>
    <row r="719" spans="1:20" ht="11.25" customHeight="1" x14ac:dyDescent="0.25">
      <c r="F719" s="104"/>
      <c r="G719" s="104"/>
      <c r="H719" s="104"/>
      <c r="I719" s="104"/>
      <c r="J719" s="104"/>
      <c r="K719" s="104"/>
      <c r="L719" s="104"/>
      <c r="M719" s="104"/>
      <c r="N719" s="104"/>
      <c r="O719" s="104"/>
      <c r="P719" s="104"/>
      <c r="Q719" s="104"/>
      <c r="R719" s="104"/>
      <c r="S719" s="104"/>
      <c r="T719" s="104"/>
    </row>
    <row r="720" spans="1:20" s="104" customFormat="1" ht="22.5" customHeight="1" x14ac:dyDescent="0.25">
      <c r="A720" s="91"/>
      <c r="B720" s="91"/>
      <c r="C720" s="241"/>
      <c r="D720" s="242"/>
      <c r="E720" s="91"/>
      <c r="F720" s="329"/>
      <c r="G720" s="331"/>
      <c r="H720" s="327"/>
      <c r="J720" s="329"/>
      <c r="K720" s="331"/>
      <c r="L720" s="327"/>
      <c r="N720" s="111" t="s">
        <v>6</v>
      </c>
      <c r="O720" s="112">
        <v>2</v>
      </c>
      <c r="P720" s="112">
        <v>4</v>
      </c>
      <c r="Q720" s="112">
        <v>6</v>
      </c>
      <c r="R720" s="112"/>
      <c r="S720" s="113">
        <f t="shared" ref="S720" si="334">S724</f>
        <v>3</v>
      </c>
      <c r="T720" s="114">
        <f t="shared" ref="T720:T724" si="335">R720*S720</f>
        <v>0</v>
      </c>
    </row>
    <row r="721" spans="1:20" s="104" customFormat="1" ht="22.5" customHeight="1" x14ac:dyDescent="0.25">
      <c r="A721" s="91"/>
      <c r="B721" s="91"/>
      <c r="C721" s="241"/>
      <c r="D721" s="242"/>
      <c r="E721" s="91"/>
      <c r="F721" s="330"/>
      <c r="G721" s="332"/>
      <c r="H721" s="328"/>
      <c r="J721" s="330"/>
      <c r="K721" s="332"/>
      <c r="L721" s="328"/>
      <c r="N721" s="111" t="s">
        <v>7</v>
      </c>
      <c r="O721" s="112">
        <v>0</v>
      </c>
      <c r="P721" s="112">
        <v>8</v>
      </c>
      <c r="Q721" s="112">
        <v>7</v>
      </c>
      <c r="R721" s="112"/>
      <c r="S721" s="113">
        <f t="shared" ref="S721" si="336">S724</f>
        <v>3</v>
      </c>
      <c r="T721" s="114">
        <f t="shared" si="335"/>
        <v>0</v>
      </c>
    </row>
    <row r="722" spans="1:20" s="104" customFormat="1" ht="22.5" customHeight="1" x14ac:dyDescent="0.25">
      <c r="A722" s="91"/>
      <c r="B722" s="91"/>
      <c r="C722" s="241"/>
      <c r="D722" s="242"/>
      <c r="E722" s="91"/>
      <c r="F722" s="321"/>
      <c r="G722" s="323"/>
      <c r="H722" s="325"/>
      <c r="J722" s="321"/>
      <c r="K722" s="323"/>
      <c r="L722" s="325"/>
      <c r="N722" s="115" t="s">
        <v>6</v>
      </c>
      <c r="O722" s="33">
        <v>0</v>
      </c>
      <c r="P722" s="33">
        <v>6</v>
      </c>
      <c r="Q722" s="33">
        <v>0</v>
      </c>
      <c r="R722" s="33"/>
      <c r="S722" s="116">
        <f t="shared" ref="S722" si="337">S724</f>
        <v>3</v>
      </c>
      <c r="T722" s="117">
        <f t="shared" si="335"/>
        <v>0</v>
      </c>
    </row>
    <row r="723" spans="1:20" s="104" customFormat="1" ht="22.5" customHeight="1" x14ac:dyDescent="0.25">
      <c r="A723" s="91"/>
      <c r="B723" s="91"/>
      <c r="C723" s="241"/>
      <c r="D723" s="242"/>
      <c r="E723" s="91"/>
      <c r="F723" s="322"/>
      <c r="G723" s="324"/>
      <c r="H723" s="326"/>
      <c r="J723" s="322"/>
      <c r="K723" s="324"/>
      <c r="L723" s="326"/>
      <c r="N723" s="115" t="s">
        <v>7</v>
      </c>
      <c r="O723" s="33">
        <v>0</v>
      </c>
      <c r="P723" s="33">
        <v>8</v>
      </c>
      <c r="Q723" s="33">
        <v>6</v>
      </c>
      <c r="R723" s="118"/>
      <c r="S723" s="116">
        <f t="shared" ref="S723" si="338">S724</f>
        <v>3</v>
      </c>
      <c r="T723" s="117">
        <f t="shared" si="335"/>
        <v>0</v>
      </c>
    </row>
    <row r="724" spans="1:20" s="104" customFormat="1" ht="22.5" customHeight="1" x14ac:dyDescent="0.25">
      <c r="A724" s="91"/>
      <c r="B724" s="91"/>
      <c r="C724" s="241"/>
      <c r="D724" s="231"/>
      <c r="E724" s="91"/>
      <c r="F724" s="119"/>
      <c r="G724" s="120"/>
      <c r="H724" s="121"/>
      <c r="J724" s="119"/>
      <c r="K724" s="120"/>
      <c r="L724" s="121"/>
      <c r="N724" s="122" t="s">
        <v>4</v>
      </c>
      <c r="O724" s="123"/>
      <c r="P724" s="123"/>
      <c r="Q724" s="123"/>
      <c r="R724" s="123"/>
      <c r="S724" s="124">
        <v>3</v>
      </c>
      <c r="T724" s="121">
        <f t="shared" si="335"/>
        <v>0</v>
      </c>
    </row>
    <row r="725" spans="1:20" customFormat="1" ht="11.25" customHeight="1" x14ac:dyDescent="0.25"/>
    <row r="726" spans="1:20" customFormat="1" ht="11.25" customHeight="1" x14ac:dyDescent="0.25"/>
    <row r="727" spans="1:20" s="104" customFormat="1" ht="22.5" customHeight="1" x14ac:dyDescent="0.25">
      <c r="A727" s="91"/>
      <c r="B727" s="91"/>
      <c r="C727" s="241"/>
      <c r="D727" s="242"/>
      <c r="E727" s="91"/>
      <c r="F727" s="319"/>
      <c r="G727" s="315"/>
      <c r="H727" s="317"/>
      <c r="J727" s="319"/>
      <c r="K727" s="315"/>
      <c r="L727" s="317"/>
      <c r="N727" s="125"/>
      <c r="O727" s="126">
        <v>10</v>
      </c>
      <c r="P727" s="126">
        <v>1</v>
      </c>
      <c r="Q727" s="126">
        <v>9</v>
      </c>
      <c r="R727" s="127"/>
      <c r="S727" s="128">
        <f t="shared" ref="S727" si="339">S731</f>
        <v>3.8</v>
      </c>
      <c r="T727" s="129">
        <f t="shared" ref="T727:T731" si="340">R727*S727</f>
        <v>0</v>
      </c>
    </row>
    <row r="728" spans="1:20" s="104" customFormat="1" ht="22.5" customHeight="1" x14ac:dyDescent="0.25">
      <c r="A728" s="91"/>
      <c r="B728" s="91"/>
      <c r="C728" s="241"/>
      <c r="D728" s="242"/>
      <c r="E728" s="91"/>
      <c r="F728" s="320"/>
      <c r="G728" s="316"/>
      <c r="H728" s="318"/>
      <c r="J728" s="320"/>
      <c r="K728" s="316"/>
      <c r="L728" s="318"/>
      <c r="N728" s="125"/>
      <c r="O728" s="126">
        <v>1</v>
      </c>
      <c r="P728" s="126">
        <v>8</v>
      </c>
      <c r="Q728" s="126">
        <v>7</v>
      </c>
      <c r="R728" s="127"/>
      <c r="S728" s="128">
        <f t="shared" ref="S728" si="341">S731</f>
        <v>3.8</v>
      </c>
      <c r="T728" s="129">
        <f t="shared" si="340"/>
        <v>0</v>
      </c>
    </row>
    <row r="729" spans="1:20" s="104" customFormat="1" ht="22.5" customHeight="1" x14ac:dyDescent="0.25">
      <c r="A729" s="91"/>
      <c r="B729" s="91"/>
      <c r="C729" s="241"/>
      <c r="D729" s="242"/>
      <c r="E729" s="91"/>
      <c r="F729" s="311"/>
      <c r="G729" s="313"/>
      <c r="H729" s="309"/>
      <c r="J729" s="311"/>
      <c r="K729" s="313"/>
      <c r="L729" s="309"/>
      <c r="N729" s="130"/>
      <c r="O729" s="59">
        <v>4</v>
      </c>
      <c r="P729" s="59">
        <v>6</v>
      </c>
      <c r="Q729" s="59">
        <v>8</v>
      </c>
      <c r="R729" s="131"/>
      <c r="S729" s="132">
        <f t="shared" ref="S729" si="342">S731</f>
        <v>3.8</v>
      </c>
      <c r="T729" s="133">
        <f t="shared" si="340"/>
        <v>0</v>
      </c>
    </row>
    <row r="730" spans="1:20" s="104" customFormat="1" ht="22.5" customHeight="1" x14ac:dyDescent="0.25">
      <c r="A730" s="91"/>
      <c r="B730" s="91"/>
      <c r="C730" s="241"/>
      <c r="D730" s="242"/>
      <c r="E730" s="91"/>
      <c r="F730" s="312"/>
      <c r="G730" s="314"/>
      <c r="H730" s="310"/>
      <c r="J730" s="312"/>
      <c r="K730" s="314"/>
      <c r="L730" s="310"/>
      <c r="N730" s="130"/>
      <c r="O730" s="59">
        <v>4</v>
      </c>
      <c r="P730" s="59">
        <v>8</v>
      </c>
      <c r="Q730" s="59">
        <v>6</v>
      </c>
      <c r="R730" s="131"/>
      <c r="S730" s="132">
        <f t="shared" ref="S730" si="343">S731</f>
        <v>3.8</v>
      </c>
      <c r="T730" s="133">
        <f t="shared" si="340"/>
        <v>0</v>
      </c>
    </row>
    <row r="731" spans="1:20" s="104" customFormat="1" ht="22.5" customHeight="1" x14ac:dyDescent="0.25">
      <c r="A731" s="91"/>
      <c r="B731" s="91"/>
      <c r="C731" s="241"/>
      <c r="D731" s="231"/>
      <c r="E731" s="91"/>
      <c r="F731" s="134"/>
      <c r="G731" s="135"/>
      <c r="H731" s="136"/>
      <c r="J731" s="134"/>
      <c r="K731" s="135"/>
      <c r="L731" s="136"/>
      <c r="N731" s="137"/>
      <c r="O731" s="138"/>
      <c r="P731" s="138"/>
      <c r="Q731" s="138"/>
      <c r="R731" s="138"/>
      <c r="S731" s="124">
        <v>3.8</v>
      </c>
      <c r="T731" s="136">
        <f t="shared" si="340"/>
        <v>0</v>
      </c>
    </row>
    <row r="732" spans="1:20" customFormat="1" ht="11.25" customHeight="1" x14ac:dyDescent="0.25"/>
    <row r="733" spans="1:20" customFormat="1" ht="11.25" customHeight="1" x14ac:dyDescent="0.25"/>
    <row r="734" spans="1:20" s="104" customFormat="1" ht="22.5" customHeight="1" x14ac:dyDescent="0.25">
      <c r="A734" s="91"/>
      <c r="B734" s="91"/>
      <c r="C734" s="241"/>
      <c r="D734" s="242"/>
      <c r="E734" s="91"/>
      <c r="F734" s="307"/>
      <c r="G734" s="303"/>
      <c r="H734" s="305"/>
      <c r="J734" s="307"/>
      <c r="K734" s="303"/>
      <c r="L734" s="305"/>
      <c r="N734" s="139"/>
      <c r="O734" s="140">
        <v>2</v>
      </c>
      <c r="P734" s="140">
        <v>4</v>
      </c>
      <c r="Q734" s="140">
        <v>6</v>
      </c>
      <c r="R734" s="141"/>
      <c r="S734" s="142">
        <f t="shared" ref="S734" si="344">S738</f>
        <v>3.5</v>
      </c>
      <c r="T734" s="143">
        <f t="shared" ref="T734:T738" si="345">R734*S734</f>
        <v>0</v>
      </c>
    </row>
    <row r="735" spans="1:20" s="104" customFormat="1" ht="22.5" customHeight="1" x14ac:dyDescent="0.25">
      <c r="A735" s="91"/>
      <c r="B735" s="91"/>
      <c r="C735" s="241"/>
      <c r="D735" s="242"/>
      <c r="E735" s="91"/>
      <c r="F735" s="308"/>
      <c r="G735" s="304"/>
      <c r="H735" s="306"/>
      <c r="J735" s="308"/>
      <c r="K735" s="304"/>
      <c r="L735" s="306"/>
      <c r="N735" s="139"/>
      <c r="O735" s="140">
        <v>0</v>
      </c>
      <c r="P735" s="140">
        <v>0</v>
      </c>
      <c r="Q735" s="140">
        <v>7</v>
      </c>
      <c r="R735" s="141"/>
      <c r="S735" s="142">
        <f t="shared" ref="S735" si="346">S738</f>
        <v>3.5</v>
      </c>
      <c r="T735" s="143">
        <f t="shared" si="345"/>
        <v>0</v>
      </c>
    </row>
    <row r="736" spans="1:20" s="104" customFormat="1" ht="22.5" customHeight="1" x14ac:dyDescent="0.25">
      <c r="A736" s="91"/>
      <c r="B736" s="91"/>
      <c r="C736" s="241"/>
      <c r="D736" s="242"/>
      <c r="E736" s="91"/>
      <c r="F736" s="299"/>
      <c r="G736" s="301"/>
      <c r="H736" s="297"/>
      <c r="J736" s="299"/>
      <c r="K736" s="301"/>
      <c r="L736" s="297"/>
      <c r="N736" s="144"/>
      <c r="O736" s="80">
        <v>6</v>
      </c>
      <c r="P736" s="80">
        <v>1</v>
      </c>
      <c r="Q736" s="80">
        <v>8</v>
      </c>
      <c r="R736" s="145"/>
      <c r="S736" s="146">
        <f t="shared" ref="S736" si="347">S738</f>
        <v>3.5</v>
      </c>
      <c r="T736" s="147">
        <f t="shared" si="345"/>
        <v>0</v>
      </c>
    </row>
    <row r="737" spans="1:20" s="104" customFormat="1" ht="22.5" customHeight="1" x14ac:dyDescent="0.25">
      <c r="A737" s="91"/>
      <c r="B737" s="91"/>
      <c r="C737" s="241"/>
      <c r="D737" s="242"/>
      <c r="E737" s="91"/>
      <c r="F737" s="300"/>
      <c r="G737" s="302"/>
      <c r="H737" s="298"/>
      <c r="J737" s="300"/>
      <c r="K737" s="302"/>
      <c r="L737" s="298"/>
      <c r="N737" s="144"/>
      <c r="O737" s="80">
        <v>4</v>
      </c>
      <c r="P737" s="80">
        <v>0</v>
      </c>
      <c r="Q737" s="80">
        <v>6</v>
      </c>
      <c r="R737" s="145"/>
      <c r="S737" s="146">
        <f t="shared" ref="S737" si="348">S738</f>
        <v>3.5</v>
      </c>
      <c r="T737" s="147">
        <f t="shared" si="345"/>
        <v>0</v>
      </c>
    </row>
    <row r="738" spans="1:20" s="104" customFormat="1" ht="22.5" customHeight="1" x14ac:dyDescent="0.25">
      <c r="A738" s="91"/>
      <c r="B738" s="91"/>
      <c r="C738" s="241"/>
      <c r="D738" s="231"/>
      <c r="E738" s="91"/>
      <c r="F738" s="148"/>
      <c r="G738" s="149"/>
      <c r="H738" s="150"/>
      <c r="J738" s="148"/>
      <c r="K738" s="149"/>
      <c r="L738" s="150"/>
      <c r="N738" s="151"/>
      <c r="O738" s="152"/>
      <c r="P738" s="152"/>
      <c r="Q738" s="152"/>
      <c r="R738" s="152"/>
      <c r="S738" s="124">
        <v>3.5</v>
      </c>
      <c r="T738" s="150">
        <f t="shared" si="345"/>
        <v>0</v>
      </c>
    </row>
    <row r="739" spans="1:20" customFormat="1" ht="11.25" customHeight="1" x14ac:dyDescent="0.25"/>
    <row r="740" spans="1:20" customFormat="1" ht="11.25" customHeight="1" x14ac:dyDescent="0.25"/>
    <row r="741" spans="1:20" s="104" customFormat="1" ht="22.5" customHeight="1" x14ac:dyDescent="0.25">
      <c r="A741" s="91"/>
      <c r="B741" s="91"/>
      <c r="C741" s="241"/>
      <c r="D741" s="242"/>
      <c r="E741" s="91"/>
      <c r="F741" s="295"/>
      <c r="G741" s="291"/>
      <c r="H741" s="293"/>
      <c r="J741" s="295"/>
      <c r="K741" s="291"/>
      <c r="L741" s="293"/>
      <c r="N741" s="153"/>
      <c r="O741" s="154">
        <v>2</v>
      </c>
      <c r="P741" s="154">
        <v>4</v>
      </c>
      <c r="Q741" s="154">
        <v>0</v>
      </c>
      <c r="R741" s="155"/>
      <c r="S741" s="156">
        <f t="shared" ref="S741" si="349">S745</f>
        <v>3.6</v>
      </c>
      <c r="T741" s="157">
        <f t="shared" ref="T741:T745" si="350">R741*S741</f>
        <v>0</v>
      </c>
    </row>
    <row r="742" spans="1:20" s="104" customFormat="1" ht="22.5" customHeight="1" x14ac:dyDescent="0.25">
      <c r="A742" s="91"/>
      <c r="B742" s="91"/>
      <c r="C742" s="241"/>
      <c r="D742" s="242"/>
      <c r="E742" s="91"/>
      <c r="F742" s="296"/>
      <c r="G742" s="292"/>
      <c r="H742" s="294"/>
      <c r="J742" s="296"/>
      <c r="K742" s="292"/>
      <c r="L742" s="294"/>
      <c r="N742" s="153"/>
      <c r="O742" s="154">
        <v>1</v>
      </c>
      <c r="P742" s="154">
        <v>8</v>
      </c>
      <c r="Q742" s="154">
        <v>7</v>
      </c>
      <c r="R742" s="155"/>
      <c r="S742" s="156">
        <f t="shared" ref="S742" si="351">S745</f>
        <v>3.6</v>
      </c>
      <c r="T742" s="157">
        <f t="shared" si="350"/>
        <v>0</v>
      </c>
    </row>
    <row r="743" spans="1:20" s="104" customFormat="1" ht="22.5" customHeight="1" x14ac:dyDescent="0.25">
      <c r="A743" s="91"/>
      <c r="B743" s="91"/>
      <c r="C743" s="241"/>
      <c r="D743" s="242"/>
      <c r="E743" s="91"/>
      <c r="F743" s="287"/>
      <c r="G743" s="289"/>
      <c r="H743" s="285"/>
      <c r="J743" s="287"/>
      <c r="K743" s="289"/>
      <c r="L743" s="285"/>
      <c r="N743" s="158"/>
      <c r="O743" s="98">
        <v>6</v>
      </c>
      <c r="P743" s="98">
        <v>2</v>
      </c>
      <c r="Q743" s="98">
        <v>5</v>
      </c>
      <c r="R743" s="159"/>
      <c r="S743" s="160">
        <f t="shared" ref="S743" si="352">S745</f>
        <v>3.6</v>
      </c>
      <c r="T743" s="161">
        <f t="shared" si="350"/>
        <v>0</v>
      </c>
    </row>
    <row r="744" spans="1:20" s="104" customFormat="1" ht="22.5" customHeight="1" x14ac:dyDescent="0.25">
      <c r="A744" s="91"/>
      <c r="B744" s="91"/>
      <c r="C744" s="241"/>
      <c r="D744" s="242"/>
      <c r="E744" s="91"/>
      <c r="F744" s="288"/>
      <c r="G744" s="290"/>
      <c r="H744" s="286"/>
      <c r="J744" s="288"/>
      <c r="K744" s="290"/>
      <c r="L744" s="286"/>
      <c r="N744" s="158"/>
      <c r="O744" s="98">
        <v>4</v>
      </c>
      <c r="P744" s="98">
        <v>8</v>
      </c>
      <c r="Q744" s="98">
        <v>6</v>
      </c>
      <c r="R744" s="159"/>
      <c r="S744" s="160">
        <f t="shared" ref="S744" si="353">S745</f>
        <v>3.6</v>
      </c>
      <c r="T744" s="161">
        <f t="shared" si="350"/>
        <v>0</v>
      </c>
    </row>
    <row r="745" spans="1:20" s="104" customFormat="1" ht="22.5" customHeight="1" x14ac:dyDescent="0.25">
      <c r="A745" s="91"/>
      <c r="B745" s="91"/>
      <c r="C745" s="241"/>
      <c r="D745" s="231"/>
      <c r="E745" s="91"/>
      <c r="F745" s="162"/>
      <c r="G745" s="163"/>
      <c r="H745" s="164"/>
      <c r="J745" s="162"/>
      <c r="K745" s="163"/>
      <c r="L745" s="164"/>
      <c r="N745" s="165"/>
      <c r="O745" s="166"/>
      <c r="P745" s="166"/>
      <c r="Q745" s="166"/>
      <c r="R745" s="166"/>
      <c r="S745" s="124">
        <v>3.6</v>
      </c>
      <c r="T745" s="164">
        <f t="shared" si="350"/>
        <v>0</v>
      </c>
    </row>
    <row r="746" spans="1:20" customFormat="1" ht="11.25" customHeight="1" x14ac:dyDescent="0.25"/>
    <row r="747" spans="1:20" customFormat="1" ht="11.25" customHeight="1" x14ac:dyDescent="0.25"/>
    <row r="748" spans="1:20" s="104" customFormat="1" ht="22.5" customHeight="1" x14ac:dyDescent="0.25">
      <c r="A748" s="91"/>
      <c r="B748" s="91"/>
      <c r="C748" s="241"/>
      <c r="D748" s="242"/>
      <c r="E748" s="91"/>
      <c r="F748" s="283"/>
      <c r="G748" s="279"/>
      <c r="H748" s="281"/>
      <c r="J748" s="283"/>
      <c r="K748" s="279"/>
      <c r="L748" s="281"/>
      <c r="N748" s="167"/>
      <c r="O748" s="168">
        <v>1</v>
      </c>
      <c r="P748" s="168">
        <v>0</v>
      </c>
      <c r="Q748" s="168">
        <v>6</v>
      </c>
      <c r="R748" s="169"/>
      <c r="S748" s="170">
        <f t="shared" ref="S748" si="354">S752</f>
        <v>3.7</v>
      </c>
      <c r="T748" s="171">
        <f t="shared" ref="T748:T752" si="355">R748*S748</f>
        <v>0</v>
      </c>
    </row>
    <row r="749" spans="1:20" s="104" customFormat="1" ht="22.5" customHeight="1" x14ac:dyDescent="0.25">
      <c r="A749" s="91"/>
      <c r="B749" s="91"/>
      <c r="C749" s="241"/>
      <c r="D749" s="242"/>
      <c r="E749" s="91"/>
      <c r="F749" s="284"/>
      <c r="G749" s="280"/>
      <c r="H749" s="282"/>
      <c r="J749" s="284"/>
      <c r="K749" s="280"/>
      <c r="L749" s="282"/>
      <c r="N749" s="167"/>
      <c r="O749" s="168">
        <v>0</v>
      </c>
      <c r="P749" s="168">
        <v>8</v>
      </c>
      <c r="Q749" s="168">
        <v>7</v>
      </c>
      <c r="R749" s="169"/>
      <c r="S749" s="170">
        <f t="shared" ref="S749" si="356">S752</f>
        <v>3.7</v>
      </c>
      <c r="T749" s="171">
        <f t="shared" si="355"/>
        <v>0</v>
      </c>
    </row>
    <row r="750" spans="1:20" s="104" customFormat="1" ht="22.5" customHeight="1" x14ac:dyDescent="0.25">
      <c r="A750" s="91"/>
      <c r="B750" s="91"/>
      <c r="C750" s="241"/>
      <c r="D750" s="242"/>
      <c r="E750" s="91"/>
      <c r="F750" s="275"/>
      <c r="G750" s="277"/>
      <c r="H750" s="273"/>
      <c r="J750" s="275"/>
      <c r="K750" s="277"/>
      <c r="L750" s="273"/>
      <c r="N750" s="172"/>
      <c r="O750" s="38">
        <v>1</v>
      </c>
      <c r="P750" s="38">
        <v>6</v>
      </c>
      <c r="Q750" s="38">
        <v>0</v>
      </c>
      <c r="R750" s="173"/>
      <c r="S750" s="174">
        <f t="shared" ref="S750" si="357">S752</f>
        <v>3.7</v>
      </c>
      <c r="T750" s="175">
        <f t="shared" si="355"/>
        <v>0</v>
      </c>
    </row>
    <row r="751" spans="1:20" s="104" customFormat="1" ht="22.5" customHeight="1" x14ac:dyDescent="0.25">
      <c r="A751" s="91"/>
      <c r="B751" s="91"/>
      <c r="C751" s="241"/>
      <c r="D751" s="242"/>
      <c r="E751" s="91"/>
      <c r="F751" s="276"/>
      <c r="G751" s="278"/>
      <c r="H751" s="274"/>
      <c r="J751" s="276"/>
      <c r="K751" s="278"/>
      <c r="L751" s="274"/>
      <c r="N751" s="172"/>
      <c r="O751" s="38">
        <v>4</v>
      </c>
      <c r="P751" s="38">
        <v>5</v>
      </c>
      <c r="Q751" s="38">
        <v>6</v>
      </c>
      <c r="R751" s="173"/>
      <c r="S751" s="174">
        <f t="shared" ref="S751" si="358">S752</f>
        <v>3.7</v>
      </c>
      <c r="T751" s="175">
        <f t="shared" si="355"/>
        <v>0</v>
      </c>
    </row>
    <row r="752" spans="1:20" s="104" customFormat="1" ht="22.5" customHeight="1" x14ac:dyDescent="0.25">
      <c r="A752" s="91"/>
      <c r="B752" s="91"/>
      <c r="C752" s="241"/>
      <c r="D752" s="231"/>
      <c r="E752" s="91"/>
      <c r="F752" s="176"/>
      <c r="G752" s="177"/>
      <c r="H752" s="178"/>
      <c r="J752" s="176"/>
      <c r="K752" s="177"/>
      <c r="L752" s="178"/>
      <c r="N752" s="179"/>
      <c r="O752" s="180"/>
      <c r="P752" s="180"/>
      <c r="Q752" s="180"/>
      <c r="R752" s="180"/>
      <c r="S752" s="124">
        <v>3.7</v>
      </c>
      <c r="T752" s="178">
        <f t="shared" si="355"/>
        <v>0</v>
      </c>
    </row>
    <row r="753" spans="1:20" customFormat="1" ht="11.25" customHeight="1" x14ac:dyDescent="0.25"/>
    <row r="754" spans="1:20" customFormat="1" ht="11.25" customHeight="1" x14ac:dyDescent="0.25"/>
    <row r="755" spans="1:20" s="104" customFormat="1" ht="22.5" customHeight="1" x14ac:dyDescent="0.25">
      <c r="A755" s="91"/>
      <c r="B755" s="91"/>
      <c r="C755" s="241"/>
      <c r="D755" s="242"/>
      <c r="E755" s="91"/>
      <c r="F755" s="271"/>
      <c r="G755" s="267"/>
      <c r="H755" s="269"/>
      <c r="J755" s="271"/>
      <c r="K755" s="267"/>
      <c r="L755" s="269"/>
      <c r="N755" s="181"/>
      <c r="O755" s="182">
        <v>2</v>
      </c>
      <c r="P755" s="182">
        <v>4</v>
      </c>
      <c r="Q755" s="182">
        <v>1</v>
      </c>
      <c r="R755" s="183"/>
      <c r="S755" s="184">
        <f t="shared" ref="S755" si="359">S759</f>
        <v>4.2</v>
      </c>
      <c r="T755" s="185">
        <f t="shared" ref="T755:T759" si="360">R755*S755</f>
        <v>0</v>
      </c>
    </row>
    <row r="756" spans="1:20" s="104" customFormat="1" ht="22.5" customHeight="1" x14ac:dyDescent="0.25">
      <c r="A756" s="91"/>
      <c r="B756" s="91"/>
      <c r="C756" s="241"/>
      <c r="D756" s="242"/>
      <c r="E756" s="91"/>
      <c r="F756" s="272"/>
      <c r="G756" s="268"/>
      <c r="H756" s="270"/>
      <c r="J756" s="272"/>
      <c r="K756" s="268"/>
      <c r="L756" s="270"/>
      <c r="N756" s="181"/>
      <c r="O756" s="182">
        <v>9</v>
      </c>
      <c r="P756" s="182">
        <v>0</v>
      </c>
      <c r="Q756" s="182">
        <v>7</v>
      </c>
      <c r="R756" s="183"/>
      <c r="S756" s="184">
        <f t="shared" ref="S756" si="361">S759</f>
        <v>4.2</v>
      </c>
      <c r="T756" s="185">
        <f t="shared" si="360"/>
        <v>0</v>
      </c>
    </row>
    <row r="757" spans="1:20" s="104" customFormat="1" ht="22.5" customHeight="1" x14ac:dyDescent="0.25">
      <c r="A757" s="91"/>
      <c r="B757" s="91"/>
      <c r="C757" s="241"/>
      <c r="D757" s="242"/>
      <c r="E757" s="91"/>
      <c r="F757" s="263"/>
      <c r="G757" s="265"/>
      <c r="H757" s="261"/>
      <c r="J757" s="263"/>
      <c r="K757" s="265"/>
      <c r="L757" s="261"/>
      <c r="N757" s="186"/>
      <c r="O757" s="63">
        <v>6</v>
      </c>
      <c r="P757" s="63">
        <v>6</v>
      </c>
      <c r="Q757" s="63">
        <v>5</v>
      </c>
      <c r="R757" s="187"/>
      <c r="S757" s="188">
        <f t="shared" ref="S757" si="362">S759</f>
        <v>4.2</v>
      </c>
      <c r="T757" s="189">
        <f t="shared" si="360"/>
        <v>0</v>
      </c>
    </row>
    <row r="758" spans="1:20" s="104" customFormat="1" ht="22.5" customHeight="1" x14ac:dyDescent="0.25">
      <c r="A758" s="91"/>
      <c r="B758" s="91"/>
      <c r="C758" s="241"/>
      <c r="D758" s="242"/>
      <c r="E758" s="91"/>
      <c r="F758" s="264"/>
      <c r="G758" s="266"/>
      <c r="H758" s="262"/>
      <c r="J758" s="264"/>
      <c r="K758" s="266"/>
      <c r="L758" s="262"/>
      <c r="N758" s="186"/>
      <c r="O758" s="63">
        <v>4</v>
      </c>
      <c r="P758" s="63">
        <v>3</v>
      </c>
      <c r="Q758" s="63">
        <v>6</v>
      </c>
      <c r="R758" s="187"/>
      <c r="S758" s="188">
        <f t="shared" ref="S758" si="363">S759</f>
        <v>4.2</v>
      </c>
      <c r="T758" s="189">
        <f t="shared" si="360"/>
        <v>0</v>
      </c>
    </row>
    <row r="759" spans="1:20" s="104" customFormat="1" ht="22.5" customHeight="1" x14ac:dyDescent="0.25">
      <c r="A759" s="91"/>
      <c r="B759" s="91"/>
      <c r="C759" s="241"/>
      <c r="D759" s="231"/>
      <c r="E759" s="91"/>
      <c r="F759" s="190"/>
      <c r="G759" s="191"/>
      <c r="H759" s="192"/>
      <c r="J759" s="190"/>
      <c r="K759" s="191"/>
      <c r="L759" s="192"/>
      <c r="N759" s="193"/>
      <c r="O759" s="194"/>
      <c r="P759" s="194"/>
      <c r="Q759" s="194"/>
      <c r="R759" s="194"/>
      <c r="S759" s="124">
        <v>4.2</v>
      </c>
      <c r="T759" s="192">
        <f t="shared" si="360"/>
        <v>0</v>
      </c>
    </row>
    <row r="760" spans="1:20" customFormat="1" ht="11.25" customHeight="1" x14ac:dyDescent="0.25"/>
    <row r="761" spans="1:20" customFormat="1" ht="11.25" customHeight="1" x14ac:dyDescent="0.25"/>
    <row r="762" spans="1:20" s="104" customFormat="1" ht="22.5" customHeight="1" x14ac:dyDescent="0.25">
      <c r="A762" s="91"/>
      <c r="B762" s="91"/>
      <c r="C762" s="241"/>
      <c r="D762" s="242"/>
      <c r="E762" s="91"/>
      <c r="F762" s="259"/>
      <c r="G762" s="255"/>
      <c r="H762" s="257"/>
      <c r="J762" s="259"/>
      <c r="K762" s="255"/>
      <c r="L762" s="257"/>
      <c r="N762" s="195"/>
      <c r="O762" s="196">
        <v>0</v>
      </c>
      <c r="P762" s="196">
        <v>4</v>
      </c>
      <c r="Q762" s="196">
        <v>0</v>
      </c>
      <c r="R762" s="197"/>
      <c r="S762" s="198">
        <f t="shared" ref="S762" si="364">S766</f>
        <v>4.2</v>
      </c>
      <c r="T762" s="199">
        <f t="shared" ref="T762:T766" si="365">R762*S762</f>
        <v>0</v>
      </c>
    </row>
    <row r="763" spans="1:20" s="104" customFormat="1" ht="22.5" customHeight="1" x14ac:dyDescent="0.25">
      <c r="A763" s="91"/>
      <c r="B763" s="91"/>
      <c r="C763" s="241"/>
      <c r="D763" s="242"/>
      <c r="E763" s="91"/>
      <c r="F763" s="260"/>
      <c r="G763" s="256"/>
      <c r="H763" s="258"/>
      <c r="J763" s="260"/>
      <c r="K763" s="256"/>
      <c r="L763" s="258"/>
      <c r="N763" s="195"/>
      <c r="O763" s="196">
        <v>9</v>
      </c>
      <c r="P763" s="196">
        <v>5</v>
      </c>
      <c r="Q763" s="196">
        <v>7</v>
      </c>
      <c r="R763" s="197"/>
      <c r="S763" s="198">
        <f t="shared" ref="S763" si="366">S766</f>
        <v>4.2</v>
      </c>
      <c r="T763" s="199">
        <f t="shared" si="365"/>
        <v>0</v>
      </c>
    </row>
    <row r="764" spans="1:20" s="104" customFormat="1" ht="22.5" customHeight="1" x14ac:dyDescent="0.25">
      <c r="A764" s="91"/>
      <c r="B764" s="91"/>
      <c r="C764" s="241"/>
      <c r="D764" s="242"/>
      <c r="E764" s="91"/>
      <c r="F764" s="251"/>
      <c r="G764" s="253"/>
      <c r="H764" s="249"/>
      <c r="J764" s="251"/>
      <c r="K764" s="253"/>
      <c r="L764" s="249"/>
      <c r="N764" s="200"/>
      <c r="O764" s="84">
        <v>1</v>
      </c>
      <c r="P764" s="84">
        <v>0</v>
      </c>
      <c r="Q764" s="84">
        <v>7</v>
      </c>
      <c r="R764" s="201"/>
      <c r="S764" s="202">
        <f t="shared" ref="S764" si="367">S766</f>
        <v>4.2</v>
      </c>
      <c r="T764" s="203">
        <f t="shared" si="365"/>
        <v>0</v>
      </c>
    </row>
    <row r="765" spans="1:20" s="104" customFormat="1" ht="22.5" customHeight="1" x14ac:dyDescent="0.25">
      <c r="A765" s="91"/>
      <c r="B765" s="91"/>
      <c r="C765" s="241"/>
      <c r="D765" s="242"/>
      <c r="E765" s="91"/>
      <c r="F765" s="252"/>
      <c r="G765" s="254"/>
      <c r="H765" s="250"/>
      <c r="J765" s="252"/>
      <c r="K765" s="254"/>
      <c r="L765" s="250"/>
      <c r="N765" s="200"/>
      <c r="O765" s="84">
        <v>4</v>
      </c>
      <c r="P765" s="84">
        <v>8</v>
      </c>
      <c r="Q765" s="84">
        <v>0</v>
      </c>
      <c r="R765" s="201"/>
      <c r="S765" s="202">
        <f t="shared" ref="S765" si="368">S766</f>
        <v>4.2</v>
      </c>
      <c r="T765" s="203">
        <f t="shared" si="365"/>
        <v>0</v>
      </c>
    </row>
    <row r="766" spans="1:20" s="104" customFormat="1" ht="22.5" customHeight="1" x14ac:dyDescent="0.25">
      <c r="A766" s="91"/>
      <c r="B766" s="91"/>
      <c r="C766" s="241"/>
      <c r="D766" s="231"/>
      <c r="E766" s="91"/>
      <c r="F766" s="204"/>
      <c r="G766" s="205"/>
      <c r="H766" s="206"/>
      <c r="J766" s="204"/>
      <c r="K766" s="205"/>
      <c r="L766" s="206"/>
      <c r="N766" s="207"/>
      <c r="O766" s="208"/>
      <c r="P766" s="208"/>
      <c r="Q766" s="208"/>
      <c r="R766" s="208"/>
      <c r="S766" s="124">
        <v>4.2</v>
      </c>
      <c r="T766" s="206">
        <f t="shared" si="365"/>
        <v>0</v>
      </c>
    </row>
    <row r="767" spans="1:20" customFormat="1" ht="11.25" customHeight="1" x14ac:dyDescent="0.25"/>
    <row r="768" spans="1:20" customFormat="1" ht="11.25" customHeight="1" x14ac:dyDescent="0.25"/>
    <row r="769" spans="1:20" ht="11.25" customHeight="1" x14ac:dyDescent="0.25">
      <c r="F769" s="104"/>
      <c r="G769" s="104"/>
      <c r="H769" s="104"/>
      <c r="I769" s="104"/>
      <c r="J769" s="104"/>
      <c r="K769" s="104"/>
      <c r="L769" s="104"/>
      <c r="M769" s="104"/>
      <c r="N769" s="104"/>
      <c r="O769" s="104"/>
      <c r="P769" s="104"/>
      <c r="Q769" s="104"/>
      <c r="R769" s="104"/>
      <c r="S769" s="104"/>
      <c r="T769" s="104"/>
    </row>
    <row r="770" spans="1:20" ht="22.5" customHeight="1" x14ac:dyDescent="0.25">
      <c r="B770" s="228"/>
      <c r="C770" s="232"/>
      <c r="D770" s="233"/>
      <c r="F770" s="209"/>
      <c r="G770" s="104"/>
      <c r="H770" s="104"/>
      <c r="I770" s="104"/>
      <c r="J770" s="104"/>
      <c r="K770" s="104"/>
      <c r="L770" s="104"/>
      <c r="M770" s="104"/>
      <c r="N770" s="104"/>
      <c r="O770" s="104"/>
      <c r="P770" s="104"/>
      <c r="Q770" s="104"/>
      <c r="R770" s="104"/>
      <c r="S770" s="104"/>
      <c r="T770" s="104"/>
    </row>
    <row r="771" spans="1:20" s="104" customFormat="1" ht="11.25" customHeight="1" x14ac:dyDescent="0.25">
      <c r="A771" s="91"/>
      <c r="B771" s="91"/>
      <c r="C771" s="91"/>
      <c r="D771" s="91"/>
      <c r="E771" s="91"/>
    </row>
    <row r="772" spans="1:20" ht="11.25" customHeight="1" x14ac:dyDescent="0.25">
      <c r="F772" s="104"/>
      <c r="G772" s="104"/>
      <c r="H772" s="104"/>
      <c r="I772" s="104"/>
      <c r="J772" s="104"/>
      <c r="K772" s="104"/>
      <c r="L772" s="104"/>
      <c r="M772" s="104"/>
      <c r="N772" s="104"/>
      <c r="O772" s="104"/>
      <c r="P772" s="104"/>
      <c r="Q772" s="104"/>
      <c r="R772" s="104"/>
      <c r="S772" s="104"/>
      <c r="T772" s="104"/>
    </row>
    <row r="773" spans="1:20" ht="22.5" customHeight="1" x14ac:dyDescent="0.25">
      <c r="C773" s="230"/>
      <c r="D773" s="234"/>
      <c r="F773" s="210"/>
      <c r="G773" s="211"/>
      <c r="H773" s="212"/>
      <c r="I773" s="104"/>
      <c r="J773" s="104"/>
      <c r="K773" s="104"/>
      <c r="L773" s="104"/>
      <c r="M773" s="104"/>
      <c r="N773" s="104"/>
      <c r="O773" s="104"/>
      <c r="P773" s="104"/>
      <c r="Q773" s="104"/>
      <c r="R773" s="104"/>
      <c r="S773" s="104"/>
      <c r="T773" s="104"/>
    </row>
    <row r="774" spans="1:20" ht="11.25" customHeight="1" x14ac:dyDescent="0.25">
      <c r="F774" s="104"/>
      <c r="G774" s="104"/>
      <c r="H774" s="104"/>
      <c r="I774" s="104"/>
      <c r="J774" s="104"/>
      <c r="K774" s="104"/>
      <c r="L774" s="104"/>
      <c r="M774" s="104"/>
      <c r="N774" s="104"/>
      <c r="O774" s="104"/>
      <c r="P774" s="104"/>
      <c r="Q774" s="104"/>
      <c r="R774" s="104"/>
      <c r="S774" s="104"/>
      <c r="T774" s="104"/>
    </row>
    <row r="775" spans="1:20" ht="11.25" customHeight="1" x14ac:dyDescent="0.25">
      <c r="F775" s="104"/>
      <c r="G775" s="104"/>
      <c r="H775" s="104"/>
      <c r="I775" s="104"/>
      <c r="J775" s="104"/>
      <c r="K775" s="104"/>
      <c r="L775" s="104"/>
      <c r="M775" s="104"/>
      <c r="N775" s="104"/>
      <c r="O775" s="104"/>
      <c r="P775" s="104"/>
      <c r="Q775" s="104"/>
      <c r="R775" s="104"/>
      <c r="S775" s="104"/>
      <c r="T775" s="104"/>
    </row>
    <row r="776" spans="1:20" ht="22.5" customHeight="1" x14ac:dyDescent="0.25">
      <c r="C776" s="230"/>
      <c r="D776" s="234"/>
      <c r="F776" s="213"/>
      <c r="G776" s="214"/>
      <c r="H776" s="215"/>
      <c r="I776" s="104"/>
      <c r="J776" s="104"/>
      <c r="K776" s="104"/>
      <c r="L776" s="104"/>
      <c r="M776" s="104"/>
      <c r="N776" s="104"/>
      <c r="O776" s="104"/>
      <c r="P776" s="104"/>
      <c r="Q776" s="104"/>
      <c r="R776" s="104"/>
      <c r="S776" s="104"/>
      <c r="T776" s="104"/>
    </row>
    <row r="777" spans="1:20" ht="11.25" customHeight="1" x14ac:dyDescent="0.25">
      <c r="F777" s="104"/>
      <c r="G777" s="104"/>
      <c r="H777" s="104"/>
      <c r="I777" s="104"/>
      <c r="J777" s="104"/>
      <c r="K777" s="104"/>
      <c r="L777" s="104"/>
      <c r="M777" s="104"/>
      <c r="N777" s="104"/>
      <c r="O777" s="104"/>
      <c r="P777" s="104"/>
      <c r="Q777" s="104"/>
      <c r="R777" s="104"/>
      <c r="S777" s="104"/>
      <c r="T777" s="104"/>
    </row>
    <row r="778" spans="1:20" ht="11.25" customHeight="1" x14ac:dyDescent="0.25">
      <c r="F778" s="104"/>
      <c r="G778" s="104"/>
      <c r="H778" s="104"/>
      <c r="I778" s="104"/>
      <c r="J778" s="104"/>
      <c r="K778" s="104"/>
      <c r="L778" s="104"/>
      <c r="M778" s="104"/>
      <c r="N778" s="104"/>
      <c r="O778" s="104"/>
      <c r="P778" s="104"/>
      <c r="Q778" s="104"/>
      <c r="R778" s="104"/>
      <c r="S778" s="104"/>
      <c r="T778" s="104"/>
    </row>
    <row r="779" spans="1:20" ht="11.25" customHeight="1" x14ac:dyDescent="0.25">
      <c r="F779" s="104"/>
      <c r="G779" s="104"/>
      <c r="H779" s="104"/>
      <c r="I779" s="104"/>
      <c r="J779" s="104"/>
      <c r="K779" s="104"/>
      <c r="L779" s="104"/>
      <c r="M779" s="104"/>
      <c r="N779" s="104"/>
      <c r="O779" s="104"/>
      <c r="P779" s="104"/>
      <c r="Q779" s="104"/>
      <c r="R779" s="104" t="s">
        <v>5</v>
      </c>
      <c r="S779" s="104"/>
      <c r="T779" s="104"/>
    </row>
    <row r="780" spans="1:20" ht="22.5" customHeight="1" x14ac:dyDescent="0.25">
      <c r="B780" s="228"/>
      <c r="C780" s="232"/>
      <c r="D780" s="233"/>
      <c r="F780" s="209"/>
      <c r="G780" s="104"/>
      <c r="H780" s="104"/>
      <c r="I780" s="104"/>
      <c r="J780" s="104"/>
      <c r="K780" s="104"/>
      <c r="L780" s="104"/>
      <c r="M780" s="104"/>
      <c r="N780" s="104"/>
      <c r="O780" s="104"/>
      <c r="P780" s="104"/>
      <c r="Q780" s="104"/>
      <c r="R780" s="216">
        <f t="shared" ref="R780" si="369">SUM(R724,R731,R738,R745,R752,R759,R766)</f>
        <v>0</v>
      </c>
      <c r="S780" s="104"/>
      <c r="T780" s="104"/>
    </row>
    <row r="781" spans="1:20" s="104" customFormat="1" ht="11.25" customHeight="1" x14ac:dyDescent="0.25">
      <c r="A781" s="91"/>
      <c r="B781" s="91"/>
      <c r="C781" s="91"/>
      <c r="D781" s="91"/>
      <c r="E781" s="91"/>
    </row>
    <row r="782" spans="1:20" ht="11.25" customHeight="1" x14ac:dyDescent="0.25">
      <c r="F782" s="104"/>
      <c r="G782" s="104"/>
      <c r="H782" s="104"/>
      <c r="I782" s="104"/>
      <c r="J782" s="104"/>
      <c r="K782" s="104"/>
      <c r="L782" s="104"/>
      <c r="M782" s="104"/>
      <c r="N782" s="104"/>
      <c r="O782" s="104"/>
      <c r="P782" s="104"/>
      <c r="Q782" s="104"/>
      <c r="R782" s="104"/>
      <c r="S782" s="104"/>
      <c r="T782" s="104"/>
    </row>
    <row r="783" spans="1:20" ht="11.25" customHeight="1" x14ac:dyDescent="0.25">
      <c r="F783" s="104"/>
      <c r="G783" s="104"/>
      <c r="H783" s="104"/>
      <c r="I783" s="104"/>
      <c r="J783" s="104"/>
      <c r="K783" s="104"/>
      <c r="L783" s="104"/>
      <c r="M783" s="104"/>
      <c r="N783" s="104"/>
      <c r="O783" s="104"/>
      <c r="P783" s="104"/>
      <c r="Q783" s="104"/>
      <c r="R783" s="104"/>
      <c r="S783" s="104"/>
      <c r="T783" s="104"/>
    </row>
    <row r="784" spans="1:20" ht="22.5" customHeight="1" x14ac:dyDescent="0.25">
      <c r="C784" s="241"/>
      <c r="D784" s="242"/>
      <c r="F784" s="243"/>
      <c r="G784" s="245"/>
      <c r="H784" s="247"/>
      <c r="I784" s="104"/>
      <c r="J784" s="243"/>
      <c r="K784" s="245"/>
      <c r="L784" s="247"/>
      <c r="M784" s="104"/>
      <c r="N784" s="217"/>
      <c r="O784" s="218"/>
      <c r="P784" s="218"/>
      <c r="Q784" s="218"/>
      <c r="R784" s="219"/>
      <c r="S784" s="220">
        <f t="shared" ref="S784" si="370">S786</f>
        <v>5.7</v>
      </c>
      <c r="T784" s="221">
        <f t="shared" ref="T784:T786" si="371">R784*S784</f>
        <v>0</v>
      </c>
    </row>
    <row r="785" spans="1:20" ht="22.5" customHeight="1" x14ac:dyDescent="0.25">
      <c r="C785" s="241"/>
      <c r="D785" s="242"/>
      <c r="F785" s="244"/>
      <c r="G785" s="246"/>
      <c r="H785" s="248"/>
      <c r="I785" s="104"/>
      <c r="J785" s="244"/>
      <c r="K785" s="246"/>
      <c r="L785" s="248"/>
      <c r="M785" s="104"/>
      <c r="N785" s="217"/>
      <c r="O785" s="218"/>
      <c r="P785" s="218"/>
      <c r="Q785" s="218"/>
      <c r="R785" s="219"/>
      <c r="S785" s="220">
        <f t="shared" ref="S785" si="372">S786</f>
        <v>5.7</v>
      </c>
      <c r="T785" s="221">
        <f t="shared" si="371"/>
        <v>0</v>
      </c>
    </row>
    <row r="786" spans="1:20" ht="22.5" customHeight="1" x14ac:dyDescent="0.25">
      <c r="C786" s="241"/>
      <c r="D786" s="234"/>
      <c r="F786" s="222"/>
      <c r="G786" s="223"/>
      <c r="H786" s="224"/>
      <c r="I786" s="104"/>
      <c r="J786" s="222"/>
      <c r="K786" s="223"/>
      <c r="L786" s="224"/>
      <c r="M786" s="104"/>
      <c r="N786" s="225"/>
      <c r="O786" s="222"/>
      <c r="P786" s="222"/>
      <c r="Q786" s="222"/>
      <c r="R786" s="222"/>
      <c r="S786" s="226">
        <v>5.7</v>
      </c>
      <c r="T786" s="224">
        <f t="shared" si="371"/>
        <v>0</v>
      </c>
    </row>
    <row r="787" spans="1:20" customFormat="1" ht="11.25" customHeight="1" x14ac:dyDescent="0.25"/>
    <row r="788" spans="1:20" customFormat="1" ht="11.25" customHeight="1" x14ac:dyDescent="0.25"/>
    <row r="789" spans="1:20" ht="22.5" customHeight="1" x14ac:dyDescent="0.25">
      <c r="G789" s="104"/>
      <c r="H789" s="104"/>
      <c r="I789" s="104"/>
      <c r="J789" s="104"/>
      <c r="K789" s="104"/>
      <c r="L789" s="104"/>
      <c r="M789" s="104"/>
      <c r="N789" s="104"/>
      <c r="O789" s="104"/>
      <c r="P789" s="104"/>
      <c r="Q789" s="104"/>
      <c r="R789" s="104"/>
      <c r="S789" s="104"/>
      <c r="T789" s="104"/>
    </row>
    <row r="790" spans="1:20" ht="11.25" customHeight="1" x14ac:dyDescent="0.25">
      <c r="F790" s="104"/>
      <c r="G790" s="104"/>
      <c r="H790" s="104"/>
      <c r="I790" s="104"/>
      <c r="J790" s="104"/>
      <c r="K790" s="104"/>
      <c r="L790" s="104"/>
      <c r="M790" s="104"/>
      <c r="N790" s="104"/>
      <c r="O790" s="104"/>
      <c r="P790" s="104"/>
      <c r="Q790" s="104"/>
      <c r="R790" s="104" t="s">
        <v>5</v>
      </c>
      <c r="S790" s="104"/>
      <c r="T790" s="104"/>
    </row>
    <row r="791" spans="1:20" ht="22.5" customHeight="1" x14ac:dyDescent="0.25">
      <c r="C791" s="228"/>
      <c r="D791" s="233"/>
      <c r="G791" s="104"/>
      <c r="H791" s="104"/>
      <c r="I791" s="104"/>
      <c r="J791" s="104"/>
      <c r="K791" s="104"/>
      <c r="L791" s="104"/>
      <c r="M791" s="104"/>
      <c r="N791" s="104"/>
      <c r="O791" s="104"/>
      <c r="P791" s="104"/>
      <c r="Q791" s="104"/>
      <c r="R791" s="216">
        <f t="shared" ref="R791" si="373">SUM(R780,R786)</f>
        <v>0</v>
      </c>
      <c r="S791" s="104"/>
      <c r="T791" s="104"/>
    </row>
    <row r="792" spans="1:20" ht="11.25" customHeight="1" x14ac:dyDescent="0.25">
      <c r="F792" s="104"/>
      <c r="G792" s="104"/>
      <c r="H792" s="104"/>
      <c r="I792" s="104"/>
      <c r="J792" s="104"/>
      <c r="K792" s="104"/>
      <c r="L792" s="104"/>
      <c r="M792" s="104"/>
      <c r="N792" s="104"/>
      <c r="O792" s="104"/>
      <c r="P792" s="104"/>
      <c r="Q792" s="104"/>
      <c r="R792" s="104"/>
      <c r="S792" s="104"/>
      <c r="T792" s="104"/>
    </row>
    <row r="793" spans="1:20" ht="11.25" customHeight="1" thickBot="1" x14ac:dyDescent="0.3">
      <c r="F793" s="227"/>
      <c r="G793" s="227"/>
      <c r="H793" s="227"/>
      <c r="I793" s="227"/>
      <c r="J793" s="227"/>
      <c r="K793" s="227"/>
      <c r="L793" s="227"/>
      <c r="M793" s="227"/>
      <c r="N793" s="227"/>
      <c r="O793" s="227"/>
      <c r="P793" s="227"/>
      <c r="Q793" s="227"/>
      <c r="R793" s="227"/>
      <c r="S793" s="227"/>
      <c r="T793" s="227"/>
    </row>
    <row r="794" spans="1:20" ht="11.25" customHeight="1" thickTop="1" x14ac:dyDescent="0.25">
      <c r="F794" s="105"/>
      <c r="G794" s="105"/>
      <c r="H794" s="105"/>
      <c r="I794" s="105"/>
      <c r="J794" s="105"/>
      <c r="K794" s="105"/>
      <c r="L794" s="105"/>
      <c r="M794" s="105"/>
      <c r="N794" s="105"/>
      <c r="O794" s="105"/>
      <c r="P794" s="105"/>
      <c r="Q794" s="105"/>
      <c r="R794" s="105"/>
      <c r="S794" s="105"/>
      <c r="T794" s="105"/>
    </row>
    <row r="795" spans="1:20" ht="37.5" customHeight="1" x14ac:dyDescent="0.25">
      <c r="C795" s="333">
        <f t="shared" ref="C795" si="374">+EDATE(C716,1)</f>
        <v>43678</v>
      </c>
      <c r="D795" s="333"/>
      <c r="F795" s="334" t="s">
        <v>1</v>
      </c>
      <c r="G795" s="335"/>
      <c r="H795" s="335"/>
      <c r="I795" s="335"/>
      <c r="J795" s="335"/>
      <c r="K795" s="335"/>
      <c r="L795" s="335"/>
      <c r="M795" s="335"/>
      <c r="N795" s="335"/>
      <c r="O795" s="335"/>
      <c r="P795" s="335"/>
      <c r="Q795" s="335"/>
      <c r="R795" s="335"/>
      <c r="S795" s="335"/>
      <c r="T795" s="335"/>
    </row>
    <row r="796" spans="1:20" ht="11.25" customHeight="1" x14ac:dyDescent="0.25">
      <c r="F796" s="104"/>
      <c r="G796" s="104"/>
      <c r="H796" s="104"/>
      <c r="I796" s="104"/>
      <c r="J796" s="104"/>
      <c r="K796" s="104"/>
      <c r="L796" s="104"/>
      <c r="M796" s="104"/>
      <c r="N796" s="104"/>
      <c r="O796" s="104"/>
      <c r="P796" s="104"/>
      <c r="Q796" s="104"/>
      <c r="R796" s="104"/>
      <c r="S796" s="104"/>
      <c r="T796" s="104"/>
    </row>
    <row r="797" spans="1:20" ht="37.5" customHeight="1" x14ac:dyDescent="0.25">
      <c r="C797" s="230"/>
      <c r="D797" s="230"/>
      <c r="F797" s="107"/>
      <c r="G797" s="108"/>
      <c r="H797" s="109"/>
      <c r="I797" s="104"/>
      <c r="J797" s="110"/>
      <c r="K797" s="108"/>
      <c r="L797" s="109"/>
      <c r="M797" s="104"/>
      <c r="N797" s="110" t="s">
        <v>2</v>
      </c>
      <c r="O797" s="110" t="s">
        <v>8</v>
      </c>
      <c r="P797" s="110" t="s">
        <v>9</v>
      </c>
      <c r="Q797" s="110" t="s">
        <v>6</v>
      </c>
      <c r="R797" s="110" t="s">
        <v>10</v>
      </c>
      <c r="S797" s="108" t="s">
        <v>0</v>
      </c>
      <c r="T797" s="106" t="s">
        <v>3</v>
      </c>
    </row>
    <row r="798" spans="1:20" ht="11.25" customHeight="1" x14ac:dyDescent="0.25">
      <c r="F798" s="104"/>
      <c r="G798" s="104"/>
      <c r="H798" s="104"/>
      <c r="I798" s="104"/>
      <c r="J798" s="104"/>
      <c r="K798" s="104"/>
      <c r="L798" s="104"/>
      <c r="M798" s="104"/>
      <c r="N798" s="104"/>
      <c r="O798" s="104"/>
      <c r="P798" s="104"/>
      <c r="Q798" s="104"/>
      <c r="R798" s="104"/>
      <c r="S798" s="104"/>
      <c r="T798" s="104"/>
    </row>
    <row r="799" spans="1:20" s="104" customFormat="1" ht="22.5" customHeight="1" x14ac:dyDescent="0.25">
      <c r="A799" s="91"/>
      <c r="B799" s="91"/>
      <c r="C799" s="241"/>
      <c r="D799" s="242"/>
      <c r="E799" s="91"/>
      <c r="F799" s="329"/>
      <c r="G799" s="331"/>
      <c r="H799" s="327"/>
      <c r="J799" s="329"/>
      <c r="K799" s="331"/>
      <c r="L799" s="327"/>
      <c r="N799" s="111" t="s">
        <v>6</v>
      </c>
      <c r="O799" s="112"/>
      <c r="P799" s="112"/>
      <c r="Q799" s="112"/>
      <c r="R799" s="112"/>
      <c r="S799" s="113">
        <f t="shared" ref="S799" si="375">S803</f>
        <v>3</v>
      </c>
      <c r="T799" s="114">
        <f t="shared" ref="T799:T803" si="376">R799*S799</f>
        <v>0</v>
      </c>
    </row>
    <row r="800" spans="1:20" s="104" customFormat="1" ht="22.5" customHeight="1" x14ac:dyDescent="0.25">
      <c r="A800" s="91"/>
      <c r="B800" s="91"/>
      <c r="C800" s="241"/>
      <c r="D800" s="242"/>
      <c r="E800" s="91"/>
      <c r="F800" s="330"/>
      <c r="G800" s="332"/>
      <c r="H800" s="328"/>
      <c r="J800" s="330"/>
      <c r="K800" s="332"/>
      <c r="L800" s="328"/>
      <c r="N800" s="111" t="s">
        <v>7</v>
      </c>
      <c r="O800" s="112"/>
      <c r="P800" s="112"/>
      <c r="Q800" s="112"/>
      <c r="R800" s="112"/>
      <c r="S800" s="113">
        <f t="shared" ref="S800" si="377">S803</f>
        <v>3</v>
      </c>
      <c r="T800" s="114">
        <f t="shared" si="376"/>
        <v>0</v>
      </c>
    </row>
    <row r="801" spans="1:20" s="104" customFormat="1" ht="22.5" customHeight="1" x14ac:dyDescent="0.25">
      <c r="A801" s="91"/>
      <c r="B801" s="91"/>
      <c r="C801" s="241"/>
      <c r="D801" s="242"/>
      <c r="E801" s="91"/>
      <c r="F801" s="321"/>
      <c r="G801" s="323"/>
      <c r="H801" s="325"/>
      <c r="J801" s="321"/>
      <c r="K801" s="323"/>
      <c r="L801" s="325"/>
      <c r="N801" s="115" t="s">
        <v>6</v>
      </c>
      <c r="O801" s="33"/>
      <c r="P801" s="33"/>
      <c r="Q801" s="33"/>
      <c r="R801" s="33"/>
      <c r="S801" s="116">
        <f t="shared" ref="S801" si="378">S803</f>
        <v>3</v>
      </c>
      <c r="T801" s="117">
        <f t="shared" si="376"/>
        <v>0</v>
      </c>
    </row>
    <row r="802" spans="1:20" s="104" customFormat="1" ht="22.5" customHeight="1" x14ac:dyDescent="0.25">
      <c r="A802" s="91"/>
      <c r="B802" s="91"/>
      <c r="C802" s="241"/>
      <c r="D802" s="242"/>
      <c r="E802" s="91"/>
      <c r="F802" s="322"/>
      <c r="G802" s="324"/>
      <c r="H802" s="326"/>
      <c r="J802" s="322"/>
      <c r="K802" s="324"/>
      <c r="L802" s="326"/>
      <c r="N802" s="115" t="s">
        <v>7</v>
      </c>
      <c r="O802" s="33"/>
      <c r="P802" s="33"/>
      <c r="Q802" s="33"/>
      <c r="R802" s="118"/>
      <c r="S802" s="116">
        <f t="shared" ref="S802" si="379">S803</f>
        <v>3</v>
      </c>
      <c r="T802" s="117">
        <f t="shared" si="376"/>
        <v>0</v>
      </c>
    </row>
    <row r="803" spans="1:20" s="104" customFormat="1" ht="22.5" customHeight="1" x14ac:dyDescent="0.25">
      <c r="A803" s="91"/>
      <c r="B803" s="91"/>
      <c r="C803" s="241"/>
      <c r="D803" s="231"/>
      <c r="E803" s="91"/>
      <c r="F803" s="119"/>
      <c r="G803" s="120"/>
      <c r="H803" s="121"/>
      <c r="J803" s="119"/>
      <c r="K803" s="120"/>
      <c r="L803" s="121"/>
      <c r="N803" s="122" t="s">
        <v>4</v>
      </c>
      <c r="O803" s="123"/>
      <c r="P803" s="123"/>
      <c r="Q803" s="123"/>
      <c r="R803" s="123"/>
      <c r="S803" s="124">
        <v>3</v>
      </c>
      <c r="T803" s="121">
        <f t="shared" si="376"/>
        <v>0</v>
      </c>
    </row>
    <row r="804" spans="1:20" customFormat="1" ht="11.25" customHeight="1" x14ac:dyDescent="0.25"/>
    <row r="805" spans="1:20" customFormat="1" ht="11.25" customHeight="1" x14ac:dyDescent="0.25"/>
    <row r="806" spans="1:20" s="104" customFormat="1" ht="22.5" customHeight="1" x14ac:dyDescent="0.25">
      <c r="A806" s="91"/>
      <c r="B806" s="91"/>
      <c r="C806" s="241"/>
      <c r="D806" s="242"/>
      <c r="E806" s="91"/>
      <c r="F806" s="319"/>
      <c r="G806" s="315"/>
      <c r="H806" s="317"/>
      <c r="J806" s="319"/>
      <c r="K806" s="315"/>
      <c r="L806" s="317"/>
      <c r="N806" s="125"/>
      <c r="O806" s="126"/>
      <c r="P806" s="126"/>
      <c r="Q806" s="126"/>
      <c r="R806" s="127"/>
      <c r="S806" s="128">
        <f t="shared" ref="S806" si="380">S810</f>
        <v>3.8</v>
      </c>
      <c r="T806" s="129">
        <f t="shared" ref="T806:T810" si="381">R806*S806</f>
        <v>0</v>
      </c>
    </row>
    <row r="807" spans="1:20" s="104" customFormat="1" ht="22.5" customHeight="1" x14ac:dyDescent="0.25">
      <c r="A807" s="91"/>
      <c r="B807" s="91"/>
      <c r="C807" s="241"/>
      <c r="D807" s="242"/>
      <c r="E807" s="91"/>
      <c r="F807" s="320"/>
      <c r="G807" s="316"/>
      <c r="H807" s="318"/>
      <c r="J807" s="320"/>
      <c r="K807" s="316"/>
      <c r="L807" s="318"/>
      <c r="N807" s="125"/>
      <c r="O807" s="126"/>
      <c r="P807" s="126"/>
      <c r="Q807" s="126"/>
      <c r="R807" s="127"/>
      <c r="S807" s="128">
        <f t="shared" ref="S807" si="382">S810</f>
        <v>3.8</v>
      </c>
      <c r="T807" s="129">
        <f t="shared" si="381"/>
        <v>0</v>
      </c>
    </row>
    <row r="808" spans="1:20" s="104" customFormat="1" ht="22.5" customHeight="1" x14ac:dyDescent="0.25">
      <c r="A808" s="91"/>
      <c r="B808" s="91"/>
      <c r="C808" s="241"/>
      <c r="D808" s="242"/>
      <c r="E808" s="91"/>
      <c r="F808" s="311"/>
      <c r="G808" s="313"/>
      <c r="H808" s="309"/>
      <c r="J808" s="311"/>
      <c r="K808" s="313"/>
      <c r="L808" s="309"/>
      <c r="N808" s="130"/>
      <c r="O808" s="59"/>
      <c r="P808" s="59"/>
      <c r="Q808" s="59"/>
      <c r="R808" s="131"/>
      <c r="S808" s="132">
        <f t="shared" ref="S808" si="383">S810</f>
        <v>3.8</v>
      </c>
      <c r="T808" s="133">
        <f t="shared" si="381"/>
        <v>0</v>
      </c>
    </row>
    <row r="809" spans="1:20" s="104" customFormat="1" ht="22.5" customHeight="1" x14ac:dyDescent="0.25">
      <c r="A809" s="91"/>
      <c r="B809" s="91"/>
      <c r="C809" s="241"/>
      <c r="D809" s="242"/>
      <c r="E809" s="91"/>
      <c r="F809" s="312"/>
      <c r="G809" s="314"/>
      <c r="H809" s="310"/>
      <c r="J809" s="312"/>
      <c r="K809" s="314"/>
      <c r="L809" s="310"/>
      <c r="N809" s="130"/>
      <c r="O809" s="59"/>
      <c r="P809" s="59"/>
      <c r="Q809" s="59"/>
      <c r="R809" s="131"/>
      <c r="S809" s="132">
        <f t="shared" ref="S809" si="384">S810</f>
        <v>3.8</v>
      </c>
      <c r="T809" s="133">
        <f t="shared" si="381"/>
        <v>0</v>
      </c>
    </row>
    <row r="810" spans="1:20" s="104" customFormat="1" ht="22.5" customHeight="1" x14ac:dyDescent="0.25">
      <c r="A810" s="91"/>
      <c r="B810" s="91"/>
      <c r="C810" s="241"/>
      <c r="D810" s="231"/>
      <c r="E810" s="91"/>
      <c r="F810" s="134"/>
      <c r="G810" s="135"/>
      <c r="H810" s="136"/>
      <c r="J810" s="134"/>
      <c r="K810" s="135"/>
      <c r="L810" s="136"/>
      <c r="N810" s="137"/>
      <c r="O810" s="138"/>
      <c r="P810" s="138"/>
      <c r="Q810" s="138"/>
      <c r="R810" s="138"/>
      <c r="S810" s="124">
        <v>3.8</v>
      </c>
      <c r="T810" s="136">
        <f t="shared" si="381"/>
        <v>0</v>
      </c>
    </row>
    <row r="811" spans="1:20" customFormat="1" ht="11.25" customHeight="1" x14ac:dyDescent="0.25"/>
    <row r="812" spans="1:20" customFormat="1" ht="11.25" customHeight="1" x14ac:dyDescent="0.25"/>
    <row r="813" spans="1:20" s="104" customFormat="1" ht="22.5" customHeight="1" x14ac:dyDescent="0.25">
      <c r="A813" s="91"/>
      <c r="B813" s="91"/>
      <c r="C813" s="241"/>
      <c r="D813" s="242"/>
      <c r="E813" s="91"/>
      <c r="F813" s="307"/>
      <c r="G813" s="303"/>
      <c r="H813" s="305"/>
      <c r="J813" s="307"/>
      <c r="K813" s="303"/>
      <c r="L813" s="305"/>
      <c r="N813" s="139"/>
      <c r="O813" s="140"/>
      <c r="P813" s="140"/>
      <c r="Q813" s="140"/>
      <c r="R813" s="141"/>
      <c r="S813" s="142">
        <f t="shared" ref="S813" si="385">S817</f>
        <v>3.5</v>
      </c>
      <c r="T813" s="143">
        <f t="shared" ref="T813:T817" si="386">R813*S813</f>
        <v>0</v>
      </c>
    </row>
    <row r="814" spans="1:20" s="104" customFormat="1" ht="22.5" customHeight="1" x14ac:dyDescent="0.25">
      <c r="A814" s="91"/>
      <c r="B814" s="91"/>
      <c r="C814" s="241"/>
      <c r="D814" s="242"/>
      <c r="E814" s="91"/>
      <c r="F814" s="308"/>
      <c r="G814" s="304"/>
      <c r="H814" s="306"/>
      <c r="J814" s="308"/>
      <c r="K814" s="304"/>
      <c r="L814" s="306"/>
      <c r="N814" s="139"/>
      <c r="O814" s="140"/>
      <c r="P814" s="140"/>
      <c r="Q814" s="140"/>
      <c r="R814" s="141"/>
      <c r="S814" s="142">
        <f t="shared" ref="S814" si="387">S817</f>
        <v>3.5</v>
      </c>
      <c r="T814" s="143">
        <f t="shared" si="386"/>
        <v>0</v>
      </c>
    </row>
    <row r="815" spans="1:20" s="104" customFormat="1" ht="22.5" customHeight="1" x14ac:dyDescent="0.25">
      <c r="A815" s="91"/>
      <c r="B815" s="91"/>
      <c r="C815" s="241"/>
      <c r="D815" s="242"/>
      <c r="E815" s="91"/>
      <c r="F815" s="299"/>
      <c r="G815" s="301"/>
      <c r="H815" s="297"/>
      <c r="J815" s="299"/>
      <c r="K815" s="301"/>
      <c r="L815" s="297"/>
      <c r="N815" s="144"/>
      <c r="O815" s="80"/>
      <c r="P815" s="80"/>
      <c r="Q815" s="80"/>
      <c r="R815" s="145"/>
      <c r="S815" s="146">
        <f t="shared" ref="S815" si="388">S817</f>
        <v>3.5</v>
      </c>
      <c r="T815" s="147">
        <f t="shared" si="386"/>
        <v>0</v>
      </c>
    </row>
    <row r="816" spans="1:20" s="104" customFormat="1" ht="22.5" customHeight="1" x14ac:dyDescent="0.25">
      <c r="A816" s="91"/>
      <c r="B816" s="91"/>
      <c r="C816" s="241"/>
      <c r="D816" s="242"/>
      <c r="E816" s="91"/>
      <c r="F816" s="300"/>
      <c r="G816" s="302"/>
      <c r="H816" s="298"/>
      <c r="J816" s="300"/>
      <c r="K816" s="302"/>
      <c r="L816" s="298"/>
      <c r="N816" s="144"/>
      <c r="O816" s="80"/>
      <c r="P816" s="80"/>
      <c r="Q816" s="80"/>
      <c r="R816" s="145"/>
      <c r="S816" s="146">
        <f t="shared" ref="S816" si="389">S817</f>
        <v>3.5</v>
      </c>
      <c r="T816" s="147">
        <f t="shared" si="386"/>
        <v>0</v>
      </c>
    </row>
    <row r="817" spans="1:20" s="104" customFormat="1" ht="22.5" customHeight="1" x14ac:dyDescent="0.25">
      <c r="A817" s="91"/>
      <c r="B817" s="91"/>
      <c r="C817" s="241"/>
      <c r="D817" s="231"/>
      <c r="E817" s="91"/>
      <c r="F817" s="148"/>
      <c r="G817" s="149"/>
      <c r="H817" s="150"/>
      <c r="J817" s="148"/>
      <c r="K817" s="149"/>
      <c r="L817" s="150"/>
      <c r="N817" s="151"/>
      <c r="O817" s="152"/>
      <c r="P817" s="152"/>
      <c r="Q817" s="152"/>
      <c r="R817" s="152"/>
      <c r="S817" s="124">
        <v>3.5</v>
      </c>
      <c r="T817" s="150">
        <f t="shared" si="386"/>
        <v>0</v>
      </c>
    </row>
    <row r="818" spans="1:20" customFormat="1" ht="11.25" customHeight="1" x14ac:dyDescent="0.25"/>
    <row r="819" spans="1:20" customFormat="1" ht="11.25" customHeight="1" x14ac:dyDescent="0.25"/>
    <row r="820" spans="1:20" s="104" customFormat="1" ht="22.5" customHeight="1" x14ac:dyDescent="0.25">
      <c r="A820" s="91"/>
      <c r="B820" s="91"/>
      <c r="C820" s="241"/>
      <c r="D820" s="242"/>
      <c r="E820" s="91"/>
      <c r="F820" s="295"/>
      <c r="G820" s="291"/>
      <c r="H820" s="293"/>
      <c r="J820" s="295"/>
      <c r="K820" s="291"/>
      <c r="L820" s="293"/>
      <c r="N820" s="153"/>
      <c r="O820" s="154"/>
      <c r="P820" s="154"/>
      <c r="Q820" s="154"/>
      <c r="R820" s="155"/>
      <c r="S820" s="156">
        <f t="shared" ref="S820" si="390">S824</f>
        <v>3.6</v>
      </c>
      <c r="T820" s="157">
        <f t="shared" ref="T820:T824" si="391">R820*S820</f>
        <v>0</v>
      </c>
    </row>
    <row r="821" spans="1:20" s="104" customFormat="1" ht="22.5" customHeight="1" x14ac:dyDescent="0.25">
      <c r="A821" s="91"/>
      <c r="B821" s="91"/>
      <c r="C821" s="241"/>
      <c r="D821" s="242"/>
      <c r="E821" s="91"/>
      <c r="F821" s="296"/>
      <c r="G821" s="292"/>
      <c r="H821" s="294"/>
      <c r="J821" s="296"/>
      <c r="K821" s="292"/>
      <c r="L821" s="294"/>
      <c r="N821" s="153"/>
      <c r="O821" s="154"/>
      <c r="P821" s="154"/>
      <c r="Q821" s="154"/>
      <c r="R821" s="155"/>
      <c r="S821" s="156">
        <f t="shared" ref="S821" si="392">S824</f>
        <v>3.6</v>
      </c>
      <c r="T821" s="157">
        <f t="shared" si="391"/>
        <v>0</v>
      </c>
    </row>
    <row r="822" spans="1:20" s="104" customFormat="1" ht="22.5" customHeight="1" x14ac:dyDescent="0.25">
      <c r="A822" s="91"/>
      <c r="B822" s="91"/>
      <c r="C822" s="241"/>
      <c r="D822" s="242"/>
      <c r="E822" s="91"/>
      <c r="F822" s="287"/>
      <c r="G822" s="289"/>
      <c r="H822" s="285"/>
      <c r="J822" s="287"/>
      <c r="K822" s="289"/>
      <c r="L822" s="285"/>
      <c r="N822" s="158"/>
      <c r="O822" s="98"/>
      <c r="P822" s="98"/>
      <c r="Q822" s="98"/>
      <c r="R822" s="159"/>
      <c r="S822" s="160">
        <f t="shared" ref="S822" si="393">S824</f>
        <v>3.6</v>
      </c>
      <c r="T822" s="161">
        <f t="shared" si="391"/>
        <v>0</v>
      </c>
    </row>
    <row r="823" spans="1:20" s="104" customFormat="1" ht="22.5" customHeight="1" x14ac:dyDescent="0.25">
      <c r="A823" s="91"/>
      <c r="B823" s="91"/>
      <c r="C823" s="241"/>
      <c r="D823" s="242"/>
      <c r="E823" s="91"/>
      <c r="F823" s="288"/>
      <c r="G823" s="290"/>
      <c r="H823" s="286"/>
      <c r="J823" s="288"/>
      <c r="K823" s="290"/>
      <c r="L823" s="286"/>
      <c r="N823" s="158"/>
      <c r="O823" s="98"/>
      <c r="P823" s="98"/>
      <c r="Q823" s="98"/>
      <c r="R823" s="159"/>
      <c r="S823" s="160">
        <f t="shared" ref="S823" si="394">S824</f>
        <v>3.6</v>
      </c>
      <c r="T823" s="161">
        <f t="shared" si="391"/>
        <v>0</v>
      </c>
    </row>
    <row r="824" spans="1:20" s="104" customFormat="1" ht="22.5" customHeight="1" x14ac:dyDescent="0.25">
      <c r="A824" s="91"/>
      <c r="B824" s="91"/>
      <c r="C824" s="241"/>
      <c r="D824" s="231"/>
      <c r="E824" s="91"/>
      <c r="F824" s="162"/>
      <c r="G824" s="163"/>
      <c r="H824" s="164"/>
      <c r="J824" s="162"/>
      <c r="K824" s="163"/>
      <c r="L824" s="164"/>
      <c r="N824" s="165"/>
      <c r="O824" s="166"/>
      <c r="P824" s="166"/>
      <c r="Q824" s="166"/>
      <c r="R824" s="166"/>
      <c r="S824" s="124">
        <v>3.6</v>
      </c>
      <c r="T824" s="164">
        <f t="shared" si="391"/>
        <v>0</v>
      </c>
    </row>
    <row r="825" spans="1:20" customFormat="1" ht="11.25" customHeight="1" x14ac:dyDescent="0.25"/>
    <row r="826" spans="1:20" customFormat="1" ht="11.25" customHeight="1" x14ac:dyDescent="0.25"/>
    <row r="827" spans="1:20" s="104" customFormat="1" ht="22.5" customHeight="1" x14ac:dyDescent="0.25">
      <c r="A827" s="91"/>
      <c r="B827" s="91"/>
      <c r="C827" s="241"/>
      <c r="D827" s="242"/>
      <c r="E827" s="91"/>
      <c r="F827" s="283"/>
      <c r="G827" s="279"/>
      <c r="H827" s="281"/>
      <c r="J827" s="283"/>
      <c r="K827" s="279"/>
      <c r="L827" s="281"/>
      <c r="N827" s="167"/>
      <c r="O827" s="168"/>
      <c r="P827" s="168"/>
      <c r="Q827" s="168"/>
      <c r="R827" s="169"/>
      <c r="S827" s="170">
        <f t="shared" ref="S827" si="395">S831</f>
        <v>3.7</v>
      </c>
      <c r="T827" s="171">
        <f t="shared" ref="T827:T831" si="396">R827*S827</f>
        <v>0</v>
      </c>
    </row>
    <row r="828" spans="1:20" s="104" customFormat="1" ht="22.5" customHeight="1" x14ac:dyDescent="0.25">
      <c r="A828" s="91"/>
      <c r="B828" s="91"/>
      <c r="C828" s="241"/>
      <c r="D828" s="242"/>
      <c r="E828" s="91"/>
      <c r="F828" s="284"/>
      <c r="G828" s="280"/>
      <c r="H828" s="282"/>
      <c r="J828" s="284"/>
      <c r="K828" s="280"/>
      <c r="L828" s="282"/>
      <c r="N828" s="167"/>
      <c r="O828" s="168"/>
      <c r="P828" s="168"/>
      <c r="Q828" s="168"/>
      <c r="R828" s="169"/>
      <c r="S828" s="170">
        <f t="shared" ref="S828" si="397">S831</f>
        <v>3.7</v>
      </c>
      <c r="T828" s="171">
        <f t="shared" si="396"/>
        <v>0</v>
      </c>
    </row>
    <row r="829" spans="1:20" s="104" customFormat="1" ht="22.5" customHeight="1" x14ac:dyDescent="0.25">
      <c r="A829" s="91"/>
      <c r="B829" s="91"/>
      <c r="C829" s="241"/>
      <c r="D829" s="242"/>
      <c r="E829" s="91"/>
      <c r="F829" s="275"/>
      <c r="G829" s="277"/>
      <c r="H829" s="273"/>
      <c r="J829" s="275"/>
      <c r="K829" s="277"/>
      <c r="L829" s="273"/>
      <c r="N829" s="172"/>
      <c r="O829" s="38"/>
      <c r="P829" s="38"/>
      <c r="Q829" s="38"/>
      <c r="R829" s="173"/>
      <c r="S829" s="174">
        <f t="shared" ref="S829" si="398">S831</f>
        <v>3.7</v>
      </c>
      <c r="T829" s="175">
        <f t="shared" si="396"/>
        <v>0</v>
      </c>
    </row>
    <row r="830" spans="1:20" s="104" customFormat="1" ht="22.5" customHeight="1" x14ac:dyDescent="0.25">
      <c r="A830" s="91"/>
      <c r="B830" s="91"/>
      <c r="C830" s="241"/>
      <c r="D830" s="242"/>
      <c r="E830" s="91"/>
      <c r="F830" s="276"/>
      <c r="G830" s="278"/>
      <c r="H830" s="274"/>
      <c r="J830" s="276"/>
      <c r="K830" s="278"/>
      <c r="L830" s="274"/>
      <c r="N830" s="172"/>
      <c r="O830" s="38"/>
      <c r="P830" s="38"/>
      <c r="Q830" s="38"/>
      <c r="R830" s="173"/>
      <c r="S830" s="174">
        <f t="shared" ref="S830" si="399">S831</f>
        <v>3.7</v>
      </c>
      <c r="T830" s="175">
        <f t="shared" si="396"/>
        <v>0</v>
      </c>
    </row>
    <row r="831" spans="1:20" s="104" customFormat="1" ht="22.5" customHeight="1" x14ac:dyDescent="0.25">
      <c r="A831" s="91"/>
      <c r="B831" s="91"/>
      <c r="C831" s="241"/>
      <c r="D831" s="231"/>
      <c r="E831" s="91"/>
      <c r="F831" s="176"/>
      <c r="G831" s="177"/>
      <c r="H831" s="178"/>
      <c r="J831" s="176"/>
      <c r="K831" s="177"/>
      <c r="L831" s="178"/>
      <c r="N831" s="179"/>
      <c r="O831" s="180"/>
      <c r="P831" s="180"/>
      <c r="Q831" s="180"/>
      <c r="R831" s="180"/>
      <c r="S831" s="124">
        <v>3.7</v>
      </c>
      <c r="T831" s="178">
        <f t="shared" si="396"/>
        <v>0</v>
      </c>
    </row>
    <row r="832" spans="1:20" customFormat="1" ht="11.25" customHeight="1" x14ac:dyDescent="0.25"/>
    <row r="833" spans="1:20" customFormat="1" ht="11.25" customHeight="1" x14ac:dyDescent="0.25"/>
    <row r="834" spans="1:20" s="104" customFormat="1" ht="22.5" customHeight="1" x14ac:dyDescent="0.25">
      <c r="A834" s="91"/>
      <c r="B834" s="91"/>
      <c r="C834" s="241"/>
      <c r="D834" s="242"/>
      <c r="E834" s="91"/>
      <c r="F834" s="271"/>
      <c r="G834" s="267"/>
      <c r="H834" s="269"/>
      <c r="J834" s="271"/>
      <c r="K834" s="267"/>
      <c r="L834" s="269"/>
      <c r="N834" s="181"/>
      <c r="O834" s="182"/>
      <c r="P834" s="182"/>
      <c r="Q834" s="182"/>
      <c r="R834" s="183"/>
      <c r="S834" s="184">
        <f t="shared" ref="S834" si="400">S838</f>
        <v>4.2</v>
      </c>
      <c r="T834" s="185">
        <f t="shared" ref="T834:T838" si="401">R834*S834</f>
        <v>0</v>
      </c>
    </row>
    <row r="835" spans="1:20" s="104" customFormat="1" ht="22.5" customHeight="1" x14ac:dyDescent="0.25">
      <c r="A835" s="91"/>
      <c r="B835" s="91"/>
      <c r="C835" s="241"/>
      <c r="D835" s="242"/>
      <c r="E835" s="91"/>
      <c r="F835" s="272"/>
      <c r="G835" s="268"/>
      <c r="H835" s="270"/>
      <c r="J835" s="272"/>
      <c r="K835" s="268"/>
      <c r="L835" s="270"/>
      <c r="N835" s="181"/>
      <c r="O835" s="182"/>
      <c r="P835" s="182"/>
      <c r="Q835" s="182"/>
      <c r="R835" s="183"/>
      <c r="S835" s="184">
        <f t="shared" ref="S835" si="402">S838</f>
        <v>4.2</v>
      </c>
      <c r="T835" s="185">
        <f t="shared" si="401"/>
        <v>0</v>
      </c>
    </row>
    <row r="836" spans="1:20" s="104" customFormat="1" ht="22.5" customHeight="1" x14ac:dyDescent="0.25">
      <c r="A836" s="91"/>
      <c r="B836" s="91"/>
      <c r="C836" s="241"/>
      <c r="D836" s="242"/>
      <c r="E836" s="91"/>
      <c r="F836" s="263"/>
      <c r="G836" s="265"/>
      <c r="H836" s="261"/>
      <c r="J836" s="263"/>
      <c r="K836" s="265"/>
      <c r="L836" s="261"/>
      <c r="N836" s="186"/>
      <c r="O836" s="63"/>
      <c r="P836" s="63"/>
      <c r="Q836" s="63"/>
      <c r="R836" s="187"/>
      <c r="S836" s="188">
        <f t="shared" ref="S836" si="403">S838</f>
        <v>4.2</v>
      </c>
      <c r="T836" s="189">
        <f t="shared" si="401"/>
        <v>0</v>
      </c>
    </row>
    <row r="837" spans="1:20" s="104" customFormat="1" ht="22.5" customHeight="1" x14ac:dyDescent="0.25">
      <c r="A837" s="91"/>
      <c r="B837" s="91"/>
      <c r="C837" s="241"/>
      <c r="D837" s="242"/>
      <c r="E837" s="91"/>
      <c r="F837" s="264"/>
      <c r="G837" s="266"/>
      <c r="H837" s="262"/>
      <c r="J837" s="264"/>
      <c r="K837" s="266"/>
      <c r="L837" s="262"/>
      <c r="N837" s="186"/>
      <c r="O837" s="63"/>
      <c r="P837" s="63"/>
      <c r="Q837" s="63"/>
      <c r="R837" s="187"/>
      <c r="S837" s="188">
        <f t="shared" ref="S837" si="404">S838</f>
        <v>4.2</v>
      </c>
      <c r="T837" s="189">
        <f t="shared" si="401"/>
        <v>0</v>
      </c>
    </row>
    <row r="838" spans="1:20" s="104" customFormat="1" ht="22.5" customHeight="1" x14ac:dyDescent="0.25">
      <c r="A838" s="91"/>
      <c r="B838" s="91"/>
      <c r="C838" s="241"/>
      <c r="D838" s="231"/>
      <c r="E838" s="91"/>
      <c r="F838" s="190"/>
      <c r="G838" s="191"/>
      <c r="H838" s="192"/>
      <c r="J838" s="190"/>
      <c r="K838" s="191"/>
      <c r="L838" s="192"/>
      <c r="N838" s="193"/>
      <c r="O838" s="194"/>
      <c r="P838" s="194"/>
      <c r="Q838" s="194"/>
      <c r="R838" s="194"/>
      <c r="S838" s="124">
        <v>4.2</v>
      </c>
      <c r="T838" s="192">
        <f t="shared" si="401"/>
        <v>0</v>
      </c>
    </row>
    <row r="839" spans="1:20" customFormat="1" ht="11.25" customHeight="1" x14ac:dyDescent="0.25"/>
    <row r="840" spans="1:20" customFormat="1" ht="11.25" customHeight="1" x14ac:dyDescent="0.25"/>
    <row r="841" spans="1:20" s="104" customFormat="1" ht="22.5" customHeight="1" x14ac:dyDescent="0.25">
      <c r="A841" s="91"/>
      <c r="B841" s="91"/>
      <c r="C841" s="241"/>
      <c r="D841" s="242"/>
      <c r="E841" s="91"/>
      <c r="F841" s="259"/>
      <c r="G841" s="255"/>
      <c r="H841" s="257"/>
      <c r="J841" s="259"/>
      <c r="K841" s="255"/>
      <c r="L841" s="257"/>
      <c r="N841" s="195"/>
      <c r="O841" s="196"/>
      <c r="P841" s="196"/>
      <c r="Q841" s="196"/>
      <c r="R841" s="197"/>
      <c r="S841" s="198">
        <f t="shared" ref="S841" si="405">S845</f>
        <v>4.2</v>
      </c>
      <c r="T841" s="199">
        <f t="shared" ref="T841:T845" si="406">R841*S841</f>
        <v>0</v>
      </c>
    </row>
    <row r="842" spans="1:20" s="104" customFormat="1" ht="22.5" customHeight="1" x14ac:dyDescent="0.25">
      <c r="A842" s="91"/>
      <c r="B842" s="91"/>
      <c r="C842" s="241"/>
      <c r="D842" s="242"/>
      <c r="E842" s="91"/>
      <c r="F842" s="260"/>
      <c r="G842" s="256"/>
      <c r="H842" s="258"/>
      <c r="J842" s="260"/>
      <c r="K842" s="256"/>
      <c r="L842" s="258"/>
      <c r="N842" s="195"/>
      <c r="O842" s="196"/>
      <c r="P842" s="196"/>
      <c r="Q842" s="196"/>
      <c r="R842" s="197"/>
      <c r="S842" s="198">
        <f t="shared" ref="S842" si="407">S845</f>
        <v>4.2</v>
      </c>
      <c r="T842" s="199">
        <f t="shared" si="406"/>
        <v>0</v>
      </c>
    </row>
    <row r="843" spans="1:20" s="104" customFormat="1" ht="22.5" customHeight="1" x14ac:dyDescent="0.25">
      <c r="A843" s="91"/>
      <c r="B843" s="91"/>
      <c r="C843" s="241"/>
      <c r="D843" s="242"/>
      <c r="E843" s="91"/>
      <c r="F843" s="251"/>
      <c r="G843" s="253"/>
      <c r="H843" s="249"/>
      <c r="J843" s="251"/>
      <c r="K843" s="253"/>
      <c r="L843" s="249"/>
      <c r="N843" s="200"/>
      <c r="O843" s="84"/>
      <c r="P843" s="84"/>
      <c r="Q843" s="84"/>
      <c r="R843" s="201"/>
      <c r="S843" s="202">
        <f t="shared" ref="S843" si="408">S845</f>
        <v>4.2</v>
      </c>
      <c r="T843" s="203">
        <f t="shared" si="406"/>
        <v>0</v>
      </c>
    </row>
    <row r="844" spans="1:20" s="104" customFormat="1" ht="22.5" customHeight="1" x14ac:dyDescent="0.25">
      <c r="A844" s="91"/>
      <c r="B844" s="91"/>
      <c r="C844" s="241"/>
      <c r="D844" s="242"/>
      <c r="E844" s="91"/>
      <c r="F844" s="252"/>
      <c r="G844" s="254"/>
      <c r="H844" s="250"/>
      <c r="J844" s="252"/>
      <c r="K844" s="254"/>
      <c r="L844" s="250"/>
      <c r="N844" s="200"/>
      <c r="O844" s="84"/>
      <c r="P844" s="84"/>
      <c r="Q844" s="84"/>
      <c r="R844" s="201"/>
      <c r="S844" s="202">
        <f t="shared" ref="S844" si="409">S845</f>
        <v>4.2</v>
      </c>
      <c r="T844" s="203">
        <f t="shared" si="406"/>
        <v>0</v>
      </c>
    </row>
    <row r="845" spans="1:20" s="104" customFormat="1" ht="22.5" customHeight="1" x14ac:dyDescent="0.25">
      <c r="A845" s="91"/>
      <c r="B845" s="91"/>
      <c r="C845" s="241"/>
      <c r="D845" s="231"/>
      <c r="E845" s="91"/>
      <c r="F845" s="204"/>
      <c r="G845" s="205"/>
      <c r="H845" s="206"/>
      <c r="J845" s="204"/>
      <c r="K845" s="205"/>
      <c r="L845" s="206"/>
      <c r="N845" s="207"/>
      <c r="O845" s="208"/>
      <c r="P845" s="208"/>
      <c r="Q845" s="208"/>
      <c r="R845" s="208"/>
      <c r="S845" s="124">
        <v>4.2</v>
      </c>
      <c r="T845" s="206">
        <f t="shared" si="406"/>
        <v>0</v>
      </c>
    </row>
    <row r="846" spans="1:20" customFormat="1" ht="11.25" customHeight="1" x14ac:dyDescent="0.25"/>
    <row r="847" spans="1:20" customFormat="1" ht="11.25" customHeight="1" x14ac:dyDescent="0.25"/>
    <row r="848" spans="1:20" ht="11.25" customHeight="1" x14ac:dyDescent="0.25">
      <c r="F848" s="104"/>
      <c r="G848" s="104"/>
      <c r="H848" s="104"/>
      <c r="I848" s="104"/>
      <c r="J848" s="104"/>
      <c r="K848" s="104"/>
      <c r="L848" s="104"/>
      <c r="M848" s="104"/>
      <c r="N848" s="104"/>
      <c r="O848" s="104"/>
      <c r="P848" s="104"/>
      <c r="Q848" s="104"/>
      <c r="R848" s="104"/>
      <c r="S848" s="104"/>
      <c r="T848" s="104"/>
    </row>
    <row r="849" spans="1:20" ht="22.5" customHeight="1" x14ac:dyDescent="0.25">
      <c r="B849" s="228"/>
      <c r="C849" s="232"/>
      <c r="D849" s="233"/>
      <c r="F849" s="209"/>
      <c r="G849" s="104"/>
      <c r="H849" s="104"/>
      <c r="I849" s="104"/>
      <c r="J849" s="104"/>
      <c r="K849" s="104"/>
      <c r="L849" s="104"/>
      <c r="M849" s="104"/>
      <c r="N849" s="104"/>
      <c r="O849" s="104"/>
      <c r="P849" s="104"/>
      <c r="Q849" s="104"/>
      <c r="R849" s="104"/>
      <c r="S849" s="104"/>
      <c r="T849" s="104"/>
    </row>
    <row r="850" spans="1:20" s="104" customFormat="1" ht="11.25" customHeight="1" x14ac:dyDescent="0.25">
      <c r="A850" s="91"/>
      <c r="B850" s="91"/>
      <c r="C850" s="91"/>
      <c r="D850" s="91"/>
      <c r="E850" s="91"/>
    </row>
    <row r="851" spans="1:20" ht="11.25" customHeight="1" x14ac:dyDescent="0.25">
      <c r="F851" s="104"/>
      <c r="G851" s="104"/>
      <c r="H851" s="104"/>
      <c r="I851" s="104"/>
      <c r="J851" s="104"/>
      <c r="K851" s="104"/>
      <c r="L851" s="104"/>
      <c r="M851" s="104"/>
      <c r="N851" s="104"/>
      <c r="O851" s="104"/>
      <c r="P851" s="104"/>
      <c r="Q851" s="104"/>
      <c r="R851" s="104"/>
      <c r="S851" s="104"/>
      <c r="T851" s="104"/>
    </row>
    <row r="852" spans="1:20" ht="22.5" customHeight="1" x14ac:dyDescent="0.25">
      <c r="C852" s="230"/>
      <c r="D852" s="234"/>
      <c r="F852" s="210"/>
      <c r="G852" s="211"/>
      <c r="H852" s="212"/>
      <c r="I852" s="104"/>
      <c r="J852" s="104"/>
      <c r="K852" s="104"/>
      <c r="L852" s="104"/>
      <c r="M852" s="104"/>
      <c r="N852" s="104"/>
      <c r="O852" s="104"/>
      <c r="P852" s="104"/>
      <c r="Q852" s="104"/>
      <c r="R852" s="104"/>
      <c r="S852" s="104"/>
      <c r="T852" s="104"/>
    </row>
    <row r="853" spans="1:20" ht="11.25" customHeight="1" x14ac:dyDescent="0.25">
      <c r="F853" s="104"/>
      <c r="G853" s="104"/>
      <c r="H853" s="104"/>
      <c r="I853" s="104"/>
      <c r="J853" s="104"/>
      <c r="K853" s="104"/>
      <c r="L853" s="104"/>
      <c r="M853" s="104"/>
      <c r="N853" s="104"/>
      <c r="O853" s="104"/>
      <c r="P853" s="104"/>
      <c r="Q853" s="104"/>
      <c r="R853" s="104"/>
      <c r="S853" s="104"/>
      <c r="T853" s="104"/>
    </row>
    <row r="854" spans="1:20" ht="11.25" customHeight="1" x14ac:dyDescent="0.25">
      <c r="F854" s="104"/>
      <c r="G854" s="104"/>
      <c r="H854" s="104"/>
      <c r="I854" s="104"/>
      <c r="J854" s="104"/>
      <c r="K854" s="104"/>
      <c r="L854" s="104"/>
      <c r="M854" s="104"/>
      <c r="N854" s="104"/>
      <c r="O854" s="104"/>
      <c r="P854" s="104"/>
      <c r="Q854" s="104"/>
      <c r="R854" s="104"/>
      <c r="S854" s="104"/>
      <c r="T854" s="104"/>
    </row>
    <row r="855" spans="1:20" ht="22.5" customHeight="1" x14ac:dyDescent="0.25">
      <c r="C855" s="230"/>
      <c r="D855" s="234"/>
      <c r="F855" s="213"/>
      <c r="G855" s="214"/>
      <c r="H855" s="215"/>
      <c r="I855" s="104"/>
      <c r="J855" s="104"/>
      <c r="K855" s="104"/>
      <c r="L855" s="104"/>
      <c r="M855" s="104"/>
      <c r="N855" s="104"/>
      <c r="O855" s="104"/>
      <c r="P855" s="104"/>
      <c r="Q855" s="104"/>
      <c r="R855" s="104"/>
      <c r="S855" s="104"/>
      <c r="T855" s="104"/>
    </row>
    <row r="856" spans="1:20" ht="11.25" customHeight="1" x14ac:dyDescent="0.25">
      <c r="F856" s="104"/>
      <c r="G856" s="104"/>
      <c r="H856" s="104"/>
      <c r="I856" s="104"/>
      <c r="J856" s="104"/>
      <c r="K856" s="104"/>
      <c r="L856" s="104"/>
      <c r="M856" s="104"/>
      <c r="N856" s="104"/>
      <c r="O856" s="104"/>
      <c r="P856" s="104"/>
      <c r="Q856" s="104"/>
      <c r="R856" s="104"/>
      <c r="S856" s="104"/>
      <c r="T856" s="104"/>
    </row>
    <row r="857" spans="1:20" ht="11.25" customHeight="1" x14ac:dyDescent="0.25">
      <c r="F857" s="104"/>
      <c r="G857" s="104"/>
      <c r="H857" s="104"/>
      <c r="I857" s="104"/>
      <c r="J857" s="104"/>
      <c r="K857" s="104"/>
      <c r="L857" s="104"/>
      <c r="M857" s="104"/>
      <c r="N857" s="104"/>
      <c r="O857" s="104"/>
      <c r="P857" s="104"/>
      <c r="Q857" s="104"/>
      <c r="R857" s="104"/>
      <c r="S857" s="104"/>
      <c r="T857" s="104"/>
    </row>
    <row r="858" spans="1:20" ht="11.25" customHeight="1" x14ac:dyDescent="0.25">
      <c r="F858" s="104"/>
      <c r="G858" s="104"/>
      <c r="H858" s="104"/>
      <c r="I858" s="104"/>
      <c r="J858" s="104"/>
      <c r="K858" s="104"/>
      <c r="L858" s="104"/>
      <c r="M858" s="104"/>
      <c r="N858" s="104"/>
      <c r="O858" s="104"/>
      <c r="P858" s="104"/>
      <c r="Q858" s="104"/>
      <c r="R858" s="104" t="s">
        <v>5</v>
      </c>
      <c r="S858" s="104"/>
      <c r="T858" s="104"/>
    </row>
    <row r="859" spans="1:20" ht="22.5" customHeight="1" x14ac:dyDescent="0.25">
      <c r="B859" s="228"/>
      <c r="C859" s="232"/>
      <c r="D859" s="233"/>
      <c r="F859" s="209"/>
      <c r="G859" s="104"/>
      <c r="H859" s="104"/>
      <c r="I859" s="104"/>
      <c r="J859" s="104"/>
      <c r="K859" s="104"/>
      <c r="L859" s="104"/>
      <c r="M859" s="104"/>
      <c r="N859" s="104"/>
      <c r="O859" s="104"/>
      <c r="P859" s="104"/>
      <c r="Q859" s="104"/>
      <c r="R859" s="216">
        <f t="shared" ref="R859" si="410">SUM(R803,R810,R817,R824,R831,R838,R845)</f>
        <v>0</v>
      </c>
      <c r="S859" s="104"/>
      <c r="T859" s="104"/>
    </row>
    <row r="860" spans="1:20" s="104" customFormat="1" ht="11.25" customHeight="1" x14ac:dyDescent="0.25">
      <c r="A860" s="91"/>
      <c r="B860" s="91"/>
      <c r="C860" s="91"/>
      <c r="D860" s="91"/>
      <c r="E860" s="91"/>
    </row>
    <row r="861" spans="1:20" ht="11.25" customHeight="1" x14ac:dyDescent="0.25">
      <c r="F861" s="104"/>
      <c r="G861" s="104"/>
      <c r="H861" s="104"/>
      <c r="I861" s="104"/>
      <c r="J861" s="104"/>
      <c r="K861" s="104"/>
      <c r="L861" s="104"/>
      <c r="M861" s="104"/>
      <c r="N861" s="104"/>
      <c r="O861" s="104"/>
      <c r="P861" s="104"/>
      <c r="Q861" s="104"/>
      <c r="R861" s="104"/>
      <c r="S861" s="104"/>
      <c r="T861" s="104"/>
    </row>
    <row r="862" spans="1:20" ht="11.25" customHeight="1" x14ac:dyDescent="0.25">
      <c r="F862" s="104"/>
      <c r="G862" s="104"/>
      <c r="H862" s="104"/>
      <c r="I862" s="104"/>
      <c r="J862" s="104"/>
      <c r="K862" s="104"/>
      <c r="L862" s="104"/>
      <c r="M862" s="104"/>
      <c r="N862" s="104"/>
      <c r="O862" s="104"/>
      <c r="P862" s="104"/>
      <c r="Q862" s="104"/>
      <c r="R862" s="104"/>
      <c r="S862" s="104"/>
      <c r="T862" s="104"/>
    </row>
    <row r="863" spans="1:20" ht="22.5" customHeight="1" x14ac:dyDescent="0.25">
      <c r="C863" s="241"/>
      <c r="D863" s="242"/>
      <c r="F863" s="243"/>
      <c r="G863" s="245"/>
      <c r="H863" s="247"/>
      <c r="I863" s="104"/>
      <c r="J863" s="243"/>
      <c r="K863" s="245"/>
      <c r="L863" s="247"/>
      <c r="M863" s="104"/>
      <c r="N863" s="217"/>
      <c r="O863" s="218"/>
      <c r="P863" s="218"/>
      <c r="Q863" s="218"/>
      <c r="R863" s="219"/>
      <c r="S863" s="220">
        <f t="shared" ref="S863" si="411">S865</f>
        <v>5.7</v>
      </c>
      <c r="T863" s="221">
        <f t="shared" ref="T863:T865" si="412">R863*S863</f>
        <v>0</v>
      </c>
    </row>
    <row r="864" spans="1:20" ht="22.5" customHeight="1" x14ac:dyDescent="0.25">
      <c r="C864" s="241"/>
      <c r="D864" s="242"/>
      <c r="F864" s="244"/>
      <c r="G864" s="246"/>
      <c r="H864" s="248"/>
      <c r="I864" s="104"/>
      <c r="J864" s="244"/>
      <c r="K864" s="246"/>
      <c r="L864" s="248"/>
      <c r="M864" s="104"/>
      <c r="N864" s="217"/>
      <c r="O864" s="218"/>
      <c r="P864" s="218"/>
      <c r="Q864" s="218"/>
      <c r="R864" s="219"/>
      <c r="S864" s="220">
        <f t="shared" ref="S864" si="413">S865</f>
        <v>5.7</v>
      </c>
      <c r="T864" s="221">
        <f t="shared" si="412"/>
        <v>0</v>
      </c>
    </row>
    <row r="865" spans="1:20" ht="22.5" customHeight="1" x14ac:dyDescent="0.25">
      <c r="C865" s="241"/>
      <c r="D865" s="234"/>
      <c r="F865" s="222"/>
      <c r="G865" s="223"/>
      <c r="H865" s="224"/>
      <c r="I865" s="104"/>
      <c r="J865" s="222"/>
      <c r="K865" s="223"/>
      <c r="L865" s="224"/>
      <c r="M865" s="104"/>
      <c r="N865" s="225"/>
      <c r="O865" s="222"/>
      <c r="P865" s="222"/>
      <c r="Q865" s="222"/>
      <c r="R865" s="222"/>
      <c r="S865" s="226">
        <v>5.7</v>
      </c>
      <c r="T865" s="224">
        <f t="shared" si="412"/>
        <v>0</v>
      </c>
    </row>
    <row r="866" spans="1:20" customFormat="1" ht="11.25" customHeight="1" x14ac:dyDescent="0.25"/>
    <row r="867" spans="1:20" customFormat="1" ht="11.25" customHeight="1" x14ac:dyDescent="0.25"/>
    <row r="868" spans="1:20" ht="22.5" customHeight="1" x14ac:dyDescent="0.25">
      <c r="G868" s="104"/>
      <c r="H868" s="104"/>
      <c r="I868" s="104"/>
      <c r="J868" s="104"/>
      <c r="K868" s="104"/>
      <c r="L868" s="104"/>
      <c r="M868" s="104"/>
      <c r="N868" s="104"/>
      <c r="O868" s="104"/>
      <c r="P868" s="104"/>
      <c r="Q868" s="104"/>
      <c r="R868" s="104"/>
      <c r="S868" s="104"/>
      <c r="T868" s="104"/>
    </row>
    <row r="869" spans="1:20" ht="11.25" customHeight="1" x14ac:dyDescent="0.25">
      <c r="F869" s="104"/>
      <c r="G869" s="104"/>
      <c r="H869" s="104"/>
      <c r="I869" s="104"/>
      <c r="J869" s="104"/>
      <c r="K869" s="104"/>
      <c r="L869" s="104"/>
      <c r="M869" s="104"/>
      <c r="N869" s="104"/>
      <c r="O869" s="104"/>
      <c r="P869" s="104"/>
      <c r="Q869" s="104"/>
      <c r="R869" s="104" t="s">
        <v>5</v>
      </c>
      <c r="S869" s="104"/>
      <c r="T869" s="104"/>
    </row>
    <row r="870" spans="1:20" ht="22.5" customHeight="1" x14ac:dyDescent="0.25">
      <c r="C870" s="228"/>
      <c r="D870" s="233"/>
      <c r="G870" s="104"/>
      <c r="H870" s="104"/>
      <c r="I870" s="104"/>
      <c r="J870" s="104"/>
      <c r="K870" s="104"/>
      <c r="L870" s="104"/>
      <c r="M870" s="104"/>
      <c r="N870" s="104"/>
      <c r="O870" s="104"/>
      <c r="P870" s="104"/>
      <c r="Q870" s="104"/>
      <c r="R870" s="216">
        <f t="shared" ref="R870" si="414">SUM(R859,R865)</f>
        <v>0</v>
      </c>
      <c r="S870" s="104"/>
      <c r="T870" s="104"/>
    </row>
    <row r="871" spans="1:20" ht="11.25" customHeight="1" x14ac:dyDescent="0.25">
      <c r="F871" s="104"/>
      <c r="G871" s="104"/>
      <c r="H871" s="104"/>
      <c r="I871" s="104"/>
      <c r="J871" s="104"/>
      <c r="K871" s="104"/>
      <c r="L871" s="104"/>
      <c r="M871" s="104"/>
      <c r="N871" s="104"/>
      <c r="O871" s="104"/>
      <c r="P871" s="104"/>
      <c r="Q871" s="104"/>
      <c r="R871" s="104"/>
      <c r="S871" s="104"/>
      <c r="T871" s="104"/>
    </row>
    <row r="872" spans="1:20" ht="11.25" customHeight="1" thickBot="1" x14ac:dyDescent="0.3">
      <c r="F872" s="227"/>
      <c r="G872" s="227"/>
      <c r="H872" s="227"/>
      <c r="I872" s="227"/>
      <c r="J872" s="227"/>
      <c r="K872" s="227"/>
      <c r="L872" s="227"/>
      <c r="M872" s="227"/>
      <c r="N872" s="227"/>
      <c r="O872" s="227"/>
      <c r="P872" s="227"/>
      <c r="Q872" s="227"/>
      <c r="R872" s="227"/>
      <c r="S872" s="227"/>
      <c r="T872" s="227"/>
    </row>
    <row r="873" spans="1:20" ht="11.25" customHeight="1" thickTop="1" x14ac:dyDescent="0.25">
      <c r="F873" s="105"/>
      <c r="G873" s="105"/>
      <c r="H873" s="105"/>
      <c r="I873" s="105"/>
      <c r="J873" s="105"/>
      <c r="K873" s="105"/>
      <c r="L873" s="105"/>
      <c r="M873" s="105"/>
      <c r="N873" s="105"/>
      <c r="O873" s="105"/>
      <c r="P873" s="105"/>
      <c r="Q873" s="105"/>
      <c r="R873" s="105"/>
      <c r="S873" s="105"/>
      <c r="T873" s="105"/>
    </row>
    <row r="874" spans="1:20" ht="37.5" customHeight="1" x14ac:dyDescent="0.25">
      <c r="C874" s="333">
        <f t="shared" ref="C874" si="415">+EDATE(C795,1)</f>
        <v>43709</v>
      </c>
      <c r="D874" s="333"/>
      <c r="F874" s="334" t="s">
        <v>1</v>
      </c>
      <c r="G874" s="335"/>
      <c r="H874" s="335"/>
      <c r="I874" s="335"/>
      <c r="J874" s="335"/>
      <c r="K874" s="335"/>
      <c r="L874" s="335"/>
      <c r="M874" s="335"/>
      <c r="N874" s="335"/>
      <c r="O874" s="335"/>
      <c r="P874" s="335"/>
      <c r="Q874" s="335"/>
      <c r="R874" s="335"/>
      <c r="S874" s="335"/>
      <c r="T874" s="335"/>
    </row>
    <row r="875" spans="1:20" ht="11.25" customHeight="1" x14ac:dyDescent="0.25">
      <c r="F875" s="104"/>
      <c r="G875" s="104"/>
      <c r="H875" s="104"/>
      <c r="I875" s="104"/>
      <c r="J875" s="104"/>
      <c r="K875" s="104"/>
      <c r="L875" s="104"/>
      <c r="M875" s="104"/>
      <c r="N875" s="104"/>
      <c r="O875" s="104"/>
      <c r="P875" s="104"/>
      <c r="Q875" s="104"/>
      <c r="R875" s="104"/>
      <c r="S875" s="104"/>
      <c r="T875" s="104"/>
    </row>
    <row r="876" spans="1:20" ht="37.5" customHeight="1" x14ac:dyDescent="0.25">
      <c r="C876" s="230"/>
      <c r="D876" s="230"/>
      <c r="F876" s="107"/>
      <c r="G876" s="108"/>
      <c r="H876" s="109"/>
      <c r="I876" s="104"/>
      <c r="J876" s="110"/>
      <c r="K876" s="108"/>
      <c r="L876" s="109"/>
      <c r="M876" s="104"/>
      <c r="N876" s="110" t="s">
        <v>2</v>
      </c>
      <c r="O876" s="110" t="s">
        <v>8</v>
      </c>
      <c r="P876" s="110" t="s">
        <v>9</v>
      </c>
      <c r="Q876" s="110" t="s">
        <v>6</v>
      </c>
      <c r="R876" s="110" t="s">
        <v>10</v>
      </c>
      <c r="S876" s="108" t="s">
        <v>0</v>
      </c>
      <c r="T876" s="106" t="s">
        <v>3</v>
      </c>
    </row>
    <row r="877" spans="1:20" ht="11.25" customHeight="1" x14ac:dyDescent="0.25">
      <c r="F877" s="104"/>
      <c r="G877" s="104"/>
      <c r="H877" s="104"/>
      <c r="I877" s="104"/>
      <c r="J877" s="104"/>
      <c r="K877" s="104"/>
      <c r="L877" s="104"/>
      <c r="M877" s="104"/>
      <c r="N877" s="104"/>
      <c r="O877" s="104"/>
      <c r="P877" s="104"/>
      <c r="Q877" s="104"/>
      <c r="R877" s="104"/>
      <c r="S877" s="104"/>
      <c r="T877" s="104"/>
    </row>
    <row r="878" spans="1:20" s="104" customFormat="1" ht="22.5" customHeight="1" x14ac:dyDescent="0.25">
      <c r="A878" s="91"/>
      <c r="B878" s="91"/>
      <c r="C878" s="241"/>
      <c r="D878" s="242"/>
      <c r="E878" s="91"/>
      <c r="F878" s="329"/>
      <c r="G878" s="331"/>
      <c r="H878" s="327"/>
      <c r="J878" s="329"/>
      <c r="K878" s="331"/>
      <c r="L878" s="327"/>
      <c r="N878" s="111" t="s">
        <v>6</v>
      </c>
      <c r="O878" s="112">
        <v>2</v>
      </c>
      <c r="P878" s="112">
        <v>4</v>
      </c>
      <c r="Q878" s="112">
        <v>6</v>
      </c>
      <c r="R878" s="112"/>
      <c r="S878" s="113">
        <f t="shared" ref="S878" si="416">S882</f>
        <v>3</v>
      </c>
      <c r="T878" s="114">
        <f t="shared" ref="T878:T882" si="417">R878*S878</f>
        <v>0</v>
      </c>
    </row>
    <row r="879" spans="1:20" s="104" customFormat="1" ht="22.5" customHeight="1" x14ac:dyDescent="0.25">
      <c r="A879" s="91"/>
      <c r="B879" s="91"/>
      <c r="C879" s="241"/>
      <c r="D879" s="242"/>
      <c r="E879" s="91"/>
      <c r="F879" s="330"/>
      <c r="G879" s="332"/>
      <c r="H879" s="328"/>
      <c r="J879" s="330"/>
      <c r="K879" s="332"/>
      <c r="L879" s="328"/>
      <c r="N879" s="111" t="s">
        <v>7</v>
      </c>
      <c r="O879" s="112">
        <v>0</v>
      </c>
      <c r="P879" s="112">
        <v>8</v>
      </c>
      <c r="Q879" s="112">
        <v>7</v>
      </c>
      <c r="R879" s="112"/>
      <c r="S879" s="113">
        <f t="shared" ref="S879" si="418">S882</f>
        <v>3</v>
      </c>
      <c r="T879" s="114">
        <f t="shared" si="417"/>
        <v>0</v>
      </c>
    </row>
    <row r="880" spans="1:20" s="104" customFormat="1" ht="22.5" customHeight="1" x14ac:dyDescent="0.25">
      <c r="A880" s="91"/>
      <c r="B880" s="91"/>
      <c r="C880" s="241"/>
      <c r="D880" s="242"/>
      <c r="E880" s="91"/>
      <c r="F880" s="321"/>
      <c r="G880" s="323"/>
      <c r="H880" s="325"/>
      <c r="J880" s="321"/>
      <c r="K880" s="323"/>
      <c r="L880" s="325"/>
      <c r="N880" s="115" t="s">
        <v>6</v>
      </c>
      <c r="O880" s="33">
        <v>0</v>
      </c>
      <c r="P880" s="33">
        <v>6</v>
      </c>
      <c r="Q880" s="33">
        <v>0</v>
      </c>
      <c r="R880" s="33"/>
      <c r="S880" s="116">
        <f t="shared" ref="S880" si="419">S882</f>
        <v>3</v>
      </c>
      <c r="T880" s="117">
        <f t="shared" si="417"/>
        <v>0</v>
      </c>
    </row>
    <row r="881" spans="1:20" s="104" customFormat="1" ht="22.5" customHeight="1" x14ac:dyDescent="0.25">
      <c r="A881" s="91"/>
      <c r="B881" s="91"/>
      <c r="C881" s="241"/>
      <c r="D881" s="242"/>
      <c r="E881" s="91"/>
      <c r="F881" s="322"/>
      <c r="G881" s="324"/>
      <c r="H881" s="326"/>
      <c r="J881" s="322"/>
      <c r="K881" s="324"/>
      <c r="L881" s="326"/>
      <c r="N881" s="115" t="s">
        <v>7</v>
      </c>
      <c r="O881" s="33">
        <v>0</v>
      </c>
      <c r="P881" s="33">
        <v>8</v>
      </c>
      <c r="Q881" s="33">
        <v>6</v>
      </c>
      <c r="R881" s="118"/>
      <c r="S881" s="116">
        <f t="shared" ref="S881" si="420">S882</f>
        <v>3</v>
      </c>
      <c r="T881" s="117">
        <f t="shared" si="417"/>
        <v>0</v>
      </c>
    </row>
    <row r="882" spans="1:20" s="104" customFormat="1" ht="22.5" customHeight="1" x14ac:dyDescent="0.25">
      <c r="A882" s="91"/>
      <c r="B882" s="91"/>
      <c r="C882" s="241"/>
      <c r="D882" s="231"/>
      <c r="E882" s="91"/>
      <c r="F882" s="119"/>
      <c r="G882" s="120"/>
      <c r="H882" s="121"/>
      <c r="J882" s="119"/>
      <c r="K882" s="120"/>
      <c r="L882" s="121"/>
      <c r="N882" s="122" t="s">
        <v>4</v>
      </c>
      <c r="O882" s="123"/>
      <c r="P882" s="123"/>
      <c r="Q882" s="123"/>
      <c r="R882" s="123"/>
      <c r="S882" s="124">
        <v>3</v>
      </c>
      <c r="T882" s="121">
        <f t="shared" si="417"/>
        <v>0</v>
      </c>
    </row>
    <row r="883" spans="1:20" customFormat="1" ht="11.25" customHeight="1" x14ac:dyDescent="0.25"/>
    <row r="884" spans="1:20" customFormat="1" ht="11.25" customHeight="1" x14ac:dyDescent="0.25"/>
    <row r="885" spans="1:20" s="104" customFormat="1" ht="22.5" customHeight="1" x14ac:dyDescent="0.25">
      <c r="A885" s="91"/>
      <c r="B885" s="91"/>
      <c r="C885" s="241"/>
      <c r="D885" s="242"/>
      <c r="E885" s="91"/>
      <c r="F885" s="319"/>
      <c r="G885" s="315"/>
      <c r="H885" s="317"/>
      <c r="J885" s="319"/>
      <c r="K885" s="315"/>
      <c r="L885" s="317"/>
      <c r="N885" s="125"/>
      <c r="O885" s="126">
        <v>10</v>
      </c>
      <c r="P885" s="126">
        <v>1</v>
      </c>
      <c r="Q885" s="126">
        <v>9</v>
      </c>
      <c r="R885" s="127"/>
      <c r="S885" s="128">
        <f t="shared" ref="S885" si="421">S889</f>
        <v>3.8</v>
      </c>
      <c r="T885" s="129">
        <f t="shared" ref="T885:T889" si="422">R885*S885</f>
        <v>0</v>
      </c>
    </row>
    <row r="886" spans="1:20" s="104" customFormat="1" ht="22.5" customHeight="1" x14ac:dyDescent="0.25">
      <c r="A886" s="91"/>
      <c r="B886" s="91"/>
      <c r="C886" s="241"/>
      <c r="D886" s="242"/>
      <c r="E886" s="91"/>
      <c r="F886" s="320"/>
      <c r="G886" s="316"/>
      <c r="H886" s="318"/>
      <c r="J886" s="320"/>
      <c r="K886" s="316"/>
      <c r="L886" s="318"/>
      <c r="N886" s="125"/>
      <c r="O886" s="126">
        <v>1</v>
      </c>
      <c r="P886" s="126">
        <v>8</v>
      </c>
      <c r="Q886" s="126">
        <v>7</v>
      </c>
      <c r="R886" s="127"/>
      <c r="S886" s="128">
        <f t="shared" ref="S886" si="423">S889</f>
        <v>3.8</v>
      </c>
      <c r="T886" s="129">
        <f t="shared" si="422"/>
        <v>0</v>
      </c>
    </row>
    <row r="887" spans="1:20" s="104" customFormat="1" ht="22.5" customHeight="1" x14ac:dyDescent="0.25">
      <c r="A887" s="91"/>
      <c r="B887" s="91"/>
      <c r="C887" s="241"/>
      <c r="D887" s="242"/>
      <c r="E887" s="91"/>
      <c r="F887" s="311"/>
      <c r="G887" s="313"/>
      <c r="H887" s="309"/>
      <c r="J887" s="311"/>
      <c r="K887" s="313"/>
      <c r="L887" s="309"/>
      <c r="N887" s="130"/>
      <c r="O887" s="59">
        <v>4</v>
      </c>
      <c r="P887" s="59">
        <v>6</v>
      </c>
      <c r="Q887" s="59">
        <v>8</v>
      </c>
      <c r="R887" s="131"/>
      <c r="S887" s="132">
        <f t="shared" ref="S887" si="424">S889</f>
        <v>3.8</v>
      </c>
      <c r="T887" s="133">
        <f t="shared" si="422"/>
        <v>0</v>
      </c>
    </row>
    <row r="888" spans="1:20" s="104" customFormat="1" ht="22.5" customHeight="1" x14ac:dyDescent="0.25">
      <c r="A888" s="91"/>
      <c r="B888" s="91"/>
      <c r="C888" s="241"/>
      <c r="D888" s="242"/>
      <c r="E888" s="91"/>
      <c r="F888" s="312"/>
      <c r="G888" s="314"/>
      <c r="H888" s="310"/>
      <c r="J888" s="312"/>
      <c r="K888" s="314"/>
      <c r="L888" s="310"/>
      <c r="N888" s="130"/>
      <c r="O888" s="59">
        <v>4</v>
      </c>
      <c r="P888" s="59">
        <v>8</v>
      </c>
      <c r="Q888" s="59">
        <v>6</v>
      </c>
      <c r="R888" s="131"/>
      <c r="S888" s="132">
        <f t="shared" ref="S888" si="425">S889</f>
        <v>3.8</v>
      </c>
      <c r="T888" s="133">
        <f t="shared" si="422"/>
        <v>0</v>
      </c>
    </row>
    <row r="889" spans="1:20" s="104" customFormat="1" ht="22.5" customHeight="1" x14ac:dyDescent="0.25">
      <c r="A889" s="91"/>
      <c r="B889" s="91"/>
      <c r="C889" s="241"/>
      <c r="D889" s="231"/>
      <c r="E889" s="91"/>
      <c r="F889" s="134"/>
      <c r="G889" s="135"/>
      <c r="H889" s="136"/>
      <c r="J889" s="134"/>
      <c r="K889" s="135"/>
      <c r="L889" s="136"/>
      <c r="N889" s="137"/>
      <c r="O889" s="138"/>
      <c r="P889" s="138"/>
      <c r="Q889" s="138"/>
      <c r="R889" s="138"/>
      <c r="S889" s="124">
        <v>3.8</v>
      </c>
      <c r="T889" s="136">
        <f t="shared" si="422"/>
        <v>0</v>
      </c>
    </row>
    <row r="890" spans="1:20" customFormat="1" ht="11.25" customHeight="1" x14ac:dyDescent="0.25"/>
    <row r="891" spans="1:20" customFormat="1" ht="11.25" customHeight="1" x14ac:dyDescent="0.25"/>
    <row r="892" spans="1:20" s="104" customFormat="1" ht="22.5" customHeight="1" x14ac:dyDescent="0.25">
      <c r="A892" s="91"/>
      <c r="B892" s="91"/>
      <c r="C892" s="241"/>
      <c r="D892" s="242"/>
      <c r="E892" s="91"/>
      <c r="F892" s="307"/>
      <c r="G892" s="303"/>
      <c r="H892" s="305"/>
      <c r="J892" s="307"/>
      <c r="K892" s="303"/>
      <c r="L892" s="305"/>
      <c r="N892" s="139"/>
      <c r="O892" s="140">
        <v>2</v>
      </c>
      <c r="P892" s="140">
        <v>4</v>
      </c>
      <c r="Q892" s="140">
        <v>6</v>
      </c>
      <c r="R892" s="141"/>
      <c r="S892" s="142">
        <f t="shared" ref="S892" si="426">S896</f>
        <v>3.5</v>
      </c>
      <c r="T892" s="143">
        <f t="shared" ref="T892:T896" si="427">R892*S892</f>
        <v>0</v>
      </c>
    </row>
    <row r="893" spans="1:20" s="104" customFormat="1" ht="22.5" customHeight="1" x14ac:dyDescent="0.25">
      <c r="A893" s="91"/>
      <c r="B893" s="91"/>
      <c r="C893" s="241"/>
      <c r="D893" s="242"/>
      <c r="E893" s="91"/>
      <c r="F893" s="308"/>
      <c r="G893" s="304"/>
      <c r="H893" s="306"/>
      <c r="J893" s="308"/>
      <c r="K893" s="304"/>
      <c r="L893" s="306"/>
      <c r="N893" s="139"/>
      <c r="O893" s="140">
        <v>0</v>
      </c>
      <c r="P893" s="140">
        <v>0</v>
      </c>
      <c r="Q893" s="140">
        <v>7</v>
      </c>
      <c r="R893" s="141"/>
      <c r="S893" s="142">
        <f t="shared" ref="S893" si="428">S896</f>
        <v>3.5</v>
      </c>
      <c r="T893" s="143">
        <f t="shared" si="427"/>
        <v>0</v>
      </c>
    </row>
    <row r="894" spans="1:20" s="104" customFormat="1" ht="22.5" customHeight="1" x14ac:dyDescent="0.25">
      <c r="A894" s="91"/>
      <c r="B894" s="91"/>
      <c r="C894" s="241"/>
      <c r="D894" s="242"/>
      <c r="E894" s="91"/>
      <c r="F894" s="299"/>
      <c r="G894" s="301"/>
      <c r="H894" s="297"/>
      <c r="J894" s="299"/>
      <c r="K894" s="301"/>
      <c r="L894" s="297"/>
      <c r="N894" s="144"/>
      <c r="O894" s="80">
        <v>6</v>
      </c>
      <c r="P894" s="80">
        <v>1</v>
      </c>
      <c r="Q894" s="80">
        <v>8</v>
      </c>
      <c r="R894" s="145"/>
      <c r="S894" s="146">
        <f t="shared" ref="S894" si="429">S896</f>
        <v>3.5</v>
      </c>
      <c r="T894" s="147">
        <f t="shared" si="427"/>
        <v>0</v>
      </c>
    </row>
    <row r="895" spans="1:20" s="104" customFormat="1" ht="22.5" customHeight="1" x14ac:dyDescent="0.25">
      <c r="A895" s="91"/>
      <c r="B895" s="91"/>
      <c r="C895" s="241"/>
      <c r="D895" s="242"/>
      <c r="E895" s="91"/>
      <c r="F895" s="300"/>
      <c r="G895" s="302"/>
      <c r="H895" s="298"/>
      <c r="J895" s="300"/>
      <c r="K895" s="302"/>
      <c r="L895" s="298"/>
      <c r="N895" s="144"/>
      <c r="O895" s="80">
        <v>4</v>
      </c>
      <c r="P895" s="80">
        <v>0</v>
      </c>
      <c r="Q895" s="80">
        <v>6</v>
      </c>
      <c r="R895" s="145"/>
      <c r="S895" s="146">
        <f t="shared" ref="S895" si="430">S896</f>
        <v>3.5</v>
      </c>
      <c r="T895" s="147">
        <f t="shared" si="427"/>
        <v>0</v>
      </c>
    </row>
    <row r="896" spans="1:20" s="104" customFormat="1" ht="22.5" customHeight="1" x14ac:dyDescent="0.25">
      <c r="A896" s="91"/>
      <c r="B896" s="91"/>
      <c r="C896" s="241"/>
      <c r="D896" s="231"/>
      <c r="E896" s="91"/>
      <c r="F896" s="148"/>
      <c r="G896" s="149"/>
      <c r="H896" s="150"/>
      <c r="J896" s="148"/>
      <c r="K896" s="149"/>
      <c r="L896" s="150"/>
      <c r="N896" s="151"/>
      <c r="O896" s="152"/>
      <c r="P896" s="152"/>
      <c r="Q896" s="152"/>
      <c r="R896" s="152"/>
      <c r="S896" s="124">
        <v>3.5</v>
      </c>
      <c r="T896" s="150">
        <f t="shared" si="427"/>
        <v>0</v>
      </c>
    </row>
    <row r="897" spans="1:20" customFormat="1" ht="11.25" customHeight="1" x14ac:dyDescent="0.25"/>
    <row r="898" spans="1:20" customFormat="1" ht="11.25" customHeight="1" x14ac:dyDescent="0.25"/>
    <row r="899" spans="1:20" s="104" customFormat="1" ht="22.5" customHeight="1" x14ac:dyDescent="0.25">
      <c r="A899" s="91"/>
      <c r="B899" s="91"/>
      <c r="C899" s="241"/>
      <c r="D899" s="242"/>
      <c r="E899" s="91"/>
      <c r="F899" s="295"/>
      <c r="G899" s="291"/>
      <c r="H899" s="293"/>
      <c r="J899" s="295"/>
      <c r="K899" s="291"/>
      <c r="L899" s="293"/>
      <c r="N899" s="153"/>
      <c r="O899" s="154">
        <v>2</v>
      </c>
      <c r="P899" s="154">
        <v>4</v>
      </c>
      <c r="Q899" s="154">
        <v>0</v>
      </c>
      <c r="R899" s="155"/>
      <c r="S899" s="156">
        <f t="shared" ref="S899" si="431">S903</f>
        <v>3.6</v>
      </c>
      <c r="T899" s="157">
        <f t="shared" ref="T899:T903" si="432">R899*S899</f>
        <v>0</v>
      </c>
    </row>
    <row r="900" spans="1:20" s="104" customFormat="1" ht="22.5" customHeight="1" x14ac:dyDescent="0.25">
      <c r="A900" s="91"/>
      <c r="B900" s="91"/>
      <c r="C900" s="241"/>
      <c r="D900" s="242"/>
      <c r="E900" s="91"/>
      <c r="F900" s="296"/>
      <c r="G900" s="292"/>
      <c r="H900" s="294"/>
      <c r="J900" s="296"/>
      <c r="K900" s="292"/>
      <c r="L900" s="294"/>
      <c r="N900" s="153"/>
      <c r="O900" s="154">
        <v>1</v>
      </c>
      <c r="P900" s="154">
        <v>8</v>
      </c>
      <c r="Q900" s="154">
        <v>7</v>
      </c>
      <c r="R900" s="155"/>
      <c r="S900" s="156">
        <f t="shared" ref="S900" si="433">S903</f>
        <v>3.6</v>
      </c>
      <c r="T900" s="157">
        <f t="shared" si="432"/>
        <v>0</v>
      </c>
    </row>
    <row r="901" spans="1:20" s="104" customFormat="1" ht="22.5" customHeight="1" x14ac:dyDescent="0.25">
      <c r="A901" s="91"/>
      <c r="B901" s="91"/>
      <c r="C901" s="241"/>
      <c r="D901" s="242"/>
      <c r="E901" s="91"/>
      <c r="F901" s="287"/>
      <c r="G901" s="289"/>
      <c r="H901" s="285"/>
      <c r="J901" s="287"/>
      <c r="K901" s="289"/>
      <c r="L901" s="285"/>
      <c r="N901" s="158"/>
      <c r="O901" s="98">
        <v>6</v>
      </c>
      <c r="P901" s="98">
        <v>2</v>
      </c>
      <c r="Q901" s="98">
        <v>5</v>
      </c>
      <c r="R901" s="159"/>
      <c r="S901" s="160">
        <f t="shared" ref="S901" si="434">S903</f>
        <v>3.6</v>
      </c>
      <c r="T901" s="161">
        <f t="shared" si="432"/>
        <v>0</v>
      </c>
    </row>
    <row r="902" spans="1:20" s="104" customFormat="1" ht="22.5" customHeight="1" x14ac:dyDescent="0.25">
      <c r="A902" s="91"/>
      <c r="B902" s="91"/>
      <c r="C902" s="241"/>
      <c r="D902" s="242"/>
      <c r="E902" s="91"/>
      <c r="F902" s="288"/>
      <c r="G902" s="290"/>
      <c r="H902" s="286"/>
      <c r="J902" s="288"/>
      <c r="K902" s="290"/>
      <c r="L902" s="286"/>
      <c r="N902" s="158"/>
      <c r="O902" s="98">
        <v>4</v>
      </c>
      <c r="P902" s="98">
        <v>8</v>
      </c>
      <c r="Q902" s="98">
        <v>6</v>
      </c>
      <c r="R902" s="159"/>
      <c r="S902" s="160">
        <f t="shared" ref="S902" si="435">S903</f>
        <v>3.6</v>
      </c>
      <c r="T902" s="161">
        <f t="shared" si="432"/>
        <v>0</v>
      </c>
    </row>
    <row r="903" spans="1:20" s="104" customFormat="1" ht="22.5" customHeight="1" x14ac:dyDescent="0.25">
      <c r="A903" s="91"/>
      <c r="B903" s="91"/>
      <c r="C903" s="241"/>
      <c r="D903" s="231"/>
      <c r="E903" s="91"/>
      <c r="F903" s="162"/>
      <c r="G903" s="163"/>
      <c r="H903" s="164"/>
      <c r="J903" s="162"/>
      <c r="K903" s="163"/>
      <c r="L903" s="164"/>
      <c r="N903" s="165"/>
      <c r="O903" s="166"/>
      <c r="P903" s="166"/>
      <c r="Q903" s="166"/>
      <c r="R903" s="166"/>
      <c r="S903" s="124">
        <v>3.6</v>
      </c>
      <c r="T903" s="164">
        <f t="shared" si="432"/>
        <v>0</v>
      </c>
    </row>
    <row r="904" spans="1:20" customFormat="1" ht="11.25" customHeight="1" x14ac:dyDescent="0.25"/>
    <row r="905" spans="1:20" customFormat="1" ht="11.25" customHeight="1" x14ac:dyDescent="0.25"/>
    <row r="906" spans="1:20" s="104" customFormat="1" ht="22.5" customHeight="1" x14ac:dyDescent="0.25">
      <c r="A906" s="91"/>
      <c r="B906" s="91"/>
      <c r="C906" s="241"/>
      <c r="D906" s="242"/>
      <c r="E906" s="91"/>
      <c r="F906" s="283"/>
      <c r="G906" s="279"/>
      <c r="H906" s="281"/>
      <c r="J906" s="283"/>
      <c r="K906" s="279"/>
      <c r="L906" s="281"/>
      <c r="N906" s="167"/>
      <c r="O906" s="168">
        <v>1</v>
      </c>
      <c r="P906" s="168">
        <v>0</v>
      </c>
      <c r="Q906" s="168">
        <v>6</v>
      </c>
      <c r="R906" s="169"/>
      <c r="S906" s="170">
        <f t="shared" ref="S906" si="436">S910</f>
        <v>3.7</v>
      </c>
      <c r="T906" s="171">
        <f t="shared" ref="T906:T910" si="437">R906*S906</f>
        <v>0</v>
      </c>
    </row>
    <row r="907" spans="1:20" s="104" customFormat="1" ht="22.5" customHeight="1" x14ac:dyDescent="0.25">
      <c r="A907" s="91"/>
      <c r="B907" s="91"/>
      <c r="C907" s="241"/>
      <c r="D907" s="242"/>
      <c r="E907" s="91"/>
      <c r="F907" s="284"/>
      <c r="G907" s="280"/>
      <c r="H907" s="282"/>
      <c r="J907" s="284"/>
      <c r="K907" s="280"/>
      <c r="L907" s="282"/>
      <c r="N907" s="167"/>
      <c r="O907" s="168">
        <v>0</v>
      </c>
      <c r="P907" s="168">
        <v>8</v>
      </c>
      <c r="Q907" s="168">
        <v>7</v>
      </c>
      <c r="R907" s="169"/>
      <c r="S907" s="170">
        <f t="shared" ref="S907" si="438">S910</f>
        <v>3.7</v>
      </c>
      <c r="T907" s="171">
        <f t="shared" si="437"/>
        <v>0</v>
      </c>
    </row>
    <row r="908" spans="1:20" s="104" customFormat="1" ht="22.5" customHeight="1" x14ac:dyDescent="0.25">
      <c r="A908" s="91"/>
      <c r="B908" s="91"/>
      <c r="C908" s="241"/>
      <c r="D908" s="242"/>
      <c r="E908" s="91"/>
      <c r="F908" s="275"/>
      <c r="G908" s="277"/>
      <c r="H908" s="273"/>
      <c r="J908" s="275"/>
      <c r="K908" s="277"/>
      <c r="L908" s="273"/>
      <c r="N908" s="172"/>
      <c r="O908" s="38">
        <v>1</v>
      </c>
      <c r="P908" s="38">
        <v>6</v>
      </c>
      <c r="Q908" s="38">
        <v>0</v>
      </c>
      <c r="R908" s="173"/>
      <c r="S908" s="174">
        <f t="shared" ref="S908" si="439">S910</f>
        <v>3.7</v>
      </c>
      <c r="T908" s="175">
        <f t="shared" si="437"/>
        <v>0</v>
      </c>
    </row>
    <row r="909" spans="1:20" s="104" customFormat="1" ht="22.5" customHeight="1" x14ac:dyDescent="0.25">
      <c r="A909" s="91"/>
      <c r="B909" s="91"/>
      <c r="C909" s="241"/>
      <c r="D909" s="242"/>
      <c r="E909" s="91"/>
      <c r="F909" s="276"/>
      <c r="G909" s="278"/>
      <c r="H909" s="274"/>
      <c r="J909" s="276"/>
      <c r="K909" s="278"/>
      <c r="L909" s="274"/>
      <c r="N909" s="172"/>
      <c r="O909" s="38">
        <v>4</v>
      </c>
      <c r="P909" s="38">
        <v>5</v>
      </c>
      <c r="Q909" s="38">
        <v>6</v>
      </c>
      <c r="R909" s="173"/>
      <c r="S909" s="174">
        <f t="shared" ref="S909" si="440">S910</f>
        <v>3.7</v>
      </c>
      <c r="T909" s="175">
        <f t="shared" si="437"/>
        <v>0</v>
      </c>
    </row>
    <row r="910" spans="1:20" s="104" customFormat="1" ht="22.5" customHeight="1" x14ac:dyDescent="0.25">
      <c r="A910" s="91"/>
      <c r="B910" s="91"/>
      <c r="C910" s="241"/>
      <c r="D910" s="231"/>
      <c r="E910" s="91"/>
      <c r="F910" s="176"/>
      <c r="G910" s="177"/>
      <c r="H910" s="178"/>
      <c r="J910" s="176"/>
      <c r="K910" s="177"/>
      <c r="L910" s="178"/>
      <c r="N910" s="179"/>
      <c r="O910" s="180"/>
      <c r="P910" s="180"/>
      <c r="Q910" s="180"/>
      <c r="R910" s="180"/>
      <c r="S910" s="124">
        <v>3.7</v>
      </c>
      <c r="T910" s="178">
        <f t="shared" si="437"/>
        <v>0</v>
      </c>
    </row>
    <row r="911" spans="1:20" customFormat="1" ht="11.25" customHeight="1" x14ac:dyDescent="0.25"/>
    <row r="912" spans="1:20" customFormat="1" ht="11.25" customHeight="1" x14ac:dyDescent="0.25"/>
    <row r="913" spans="1:20" s="104" customFormat="1" ht="22.5" customHeight="1" x14ac:dyDescent="0.25">
      <c r="A913" s="91"/>
      <c r="B913" s="91"/>
      <c r="C913" s="241"/>
      <c r="D913" s="242"/>
      <c r="E913" s="91"/>
      <c r="F913" s="271"/>
      <c r="G913" s="267"/>
      <c r="H913" s="269"/>
      <c r="J913" s="271"/>
      <c r="K913" s="267"/>
      <c r="L913" s="269"/>
      <c r="N913" s="181"/>
      <c r="O913" s="182">
        <v>2</v>
      </c>
      <c r="P913" s="182">
        <v>4</v>
      </c>
      <c r="Q913" s="182">
        <v>1</v>
      </c>
      <c r="R913" s="183"/>
      <c r="S913" s="184">
        <f t="shared" ref="S913" si="441">S917</f>
        <v>4.2</v>
      </c>
      <c r="T913" s="185">
        <f t="shared" ref="T913:T917" si="442">R913*S913</f>
        <v>0</v>
      </c>
    </row>
    <row r="914" spans="1:20" s="104" customFormat="1" ht="22.5" customHeight="1" x14ac:dyDescent="0.25">
      <c r="A914" s="91"/>
      <c r="B914" s="91"/>
      <c r="C914" s="241"/>
      <c r="D914" s="242"/>
      <c r="E914" s="91"/>
      <c r="F914" s="272"/>
      <c r="G914" s="268"/>
      <c r="H914" s="270"/>
      <c r="J914" s="272"/>
      <c r="K914" s="268"/>
      <c r="L914" s="270"/>
      <c r="N914" s="181"/>
      <c r="O914" s="182">
        <v>9</v>
      </c>
      <c r="P914" s="182">
        <v>0</v>
      </c>
      <c r="Q914" s="182">
        <v>7</v>
      </c>
      <c r="R914" s="183"/>
      <c r="S914" s="184">
        <f t="shared" ref="S914" si="443">S917</f>
        <v>4.2</v>
      </c>
      <c r="T914" s="185">
        <f t="shared" si="442"/>
        <v>0</v>
      </c>
    </row>
    <row r="915" spans="1:20" s="104" customFormat="1" ht="22.5" customHeight="1" x14ac:dyDescent="0.25">
      <c r="A915" s="91"/>
      <c r="B915" s="91"/>
      <c r="C915" s="241"/>
      <c r="D915" s="242"/>
      <c r="E915" s="91"/>
      <c r="F915" s="263"/>
      <c r="G915" s="265"/>
      <c r="H915" s="261"/>
      <c r="J915" s="263"/>
      <c r="K915" s="265"/>
      <c r="L915" s="261"/>
      <c r="N915" s="186"/>
      <c r="O915" s="63">
        <v>6</v>
      </c>
      <c r="P915" s="63">
        <v>6</v>
      </c>
      <c r="Q915" s="63">
        <v>5</v>
      </c>
      <c r="R915" s="187"/>
      <c r="S915" s="188">
        <f t="shared" ref="S915" si="444">S917</f>
        <v>4.2</v>
      </c>
      <c r="T915" s="189">
        <f t="shared" si="442"/>
        <v>0</v>
      </c>
    </row>
    <row r="916" spans="1:20" s="104" customFormat="1" ht="22.5" customHeight="1" x14ac:dyDescent="0.25">
      <c r="A916" s="91"/>
      <c r="B916" s="91"/>
      <c r="C916" s="241"/>
      <c r="D916" s="242"/>
      <c r="E916" s="91"/>
      <c r="F916" s="264"/>
      <c r="G916" s="266"/>
      <c r="H916" s="262"/>
      <c r="J916" s="264"/>
      <c r="K916" s="266"/>
      <c r="L916" s="262"/>
      <c r="N916" s="186"/>
      <c r="O916" s="63">
        <v>4</v>
      </c>
      <c r="P916" s="63">
        <v>3</v>
      </c>
      <c r="Q916" s="63">
        <v>6</v>
      </c>
      <c r="R916" s="187"/>
      <c r="S916" s="188">
        <f t="shared" ref="S916" si="445">S917</f>
        <v>4.2</v>
      </c>
      <c r="T916" s="189">
        <f t="shared" si="442"/>
        <v>0</v>
      </c>
    </row>
    <row r="917" spans="1:20" s="104" customFormat="1" ht="22.5" customHeight="1" x14ac:dyDescent="0.25">
      <c r="A917" s="91"/>
      <c r="B917" s="91"/>
      <c r="C917" s="241"/>
      <c r="D917" s="231"/>
      <c r="E917" s="91"/>
      <c r="F917" s="190"/>
      <c r="G917" s="191"/>
      <c r="H917" s="192"/>
      <c r="J917" s="190"/>
      <c r="K917" s="191"/>
      <c r="L917" s="192"/>
      <c r="N917" s="193"/>
      <c r="O917" s="194"/>
      <c r="P917" s="194"/>
      <c r="Q917" s="194"/>
      <c r="R917" s="194"/>
      <c r="S917" s="124">
        <v>4.2</v>
      </c>
      <c r="T917" s="192">
        <f t="shared" si="442"/>
        <v>0</v>
      </c>
    </row>
    <row r="918" spans="1:20" customFormat="1" ht="11.25" customHeight="1" x14ac:dyDescent="0.25"/>
    <row r="919" spans="1:20" customFormat="1" ht="11.25" customHeight="1" x14ac:dyDescent="0.25"/>
    <row r="920" spans="1:20" s="104" customFormat="1" ht="22.5" customHeight="1" x14ac:dyDescent="0.25">
      <c r="A920" s="91"/>
      <c r="B920" s="91"/>
      <c r="C920" s="241"/>
      <c r="D920" s="242"/>
      <c r="E920" s="91"/>
      <c r="F920" s="259"/>
      <c r="G920" s="255"/>
      <c r="H920" s="257"/>
      <c r="J920" s="259"/>
      <c r="K920" s="255"/>
      <c r="L920" s="257"/>
      <c r="N920" s="195"/>
      <c r="O920" s="196">
        <v>0</v>
      </c>
      <c r="P920" s="196">
        <v>4</v>
      </c>
      <c r="Q920" s="196">
        <v>0</v>
      </c>
      <c r="R920" s="197"/>
      <c r="S920" s="198">
        <f t="shared" ref="S920" si="446">S924</f>
        <v>4.2</v>
      </c>
      <c r="T920" s="199">
        <f t="shared" ref="T920:T924" si="447">R920*S920</f>
        <v>0</v>
      </c>
    </row>
    <row r="921" spans="1:20" s="104" customFormat="1" ht="22.5" customHeight="1" x14ac:dyDescent="0.25">
      <c r="A921" s="91"/>
      <c r="B921" s="91"/>
      <c r="C921" s="241"/>
      <c r="D921" s="242"/>
      <c r="E921" s="91"/>
      <c r="F921" s="260"/>
      <c r="G921" s="256"/>
      <c r="H921" s="258"/>
      <c r="J921" s="260"/>
      <c r="K921" s="256"/>
      <c r="L921" s="258"/>
      <c r="N921" s="195"/>
      <c r="O921" s="196">
        <v>9</v>
      </c>
      <c r="P921" s="196">
        <v>5</v>
      </c>
      <c r="Q921" s="196">
        <v>7</v>
      </c>
      <c r="R921" s="197"/>
      <c r="S921" s="198">
        <f t="shared" ref="S921" si="448">S924</f>
        <v>4.2</v>
      </c>
      <c r="T921" s="199">
        <f t="shared" si="447"/>
        <v>0</v>
      </c>
    </row>
    <row r="922" spans="1:20" s="104" customFormat="1" ht="22.5" customHeight="1" x14ac:dyDescent="0.25">
      <c r="A922" s="91"/>
      <c r="B922" s="91"/>
      <c r="C922" s="241"/>
      <c r="D922" s="242"/>
      <c r="E922" s="91"/>
      <c r="F922" s="251"/>
      <c r="G922" s="253"/>
      <c r="H922" s="249"/>
      <c r="J922" s="251"/>
      <c r="K922" s="253"/>
      <c r="L922" s="249"/>
      <c r="N922" s="200"/>
      <c r="O922" s="84">
        <v>1</v>
      </c>
      <c r="P922" s="84">
        <v>0</v>
      </c>
      <c r="Q922" s="84">
        <v>7</v>
      </c>
      <c r="R922" s="201"/>
      <c r="S922" s="202">
        <f t="shared" ref="S922" si="449">S924</f>
        <v>4.2</v>
      </c>
      <c r="T922" s="203">
        <f t="shared" si="447"/>
        <v>0</v>
      </c>
    </row>
    <row r="923" spans="1:20" s="104" customFormat="1" ht="22.5" customHeight="1" x14ac:dyDescent="0.25">
      <c r="A923" s="91"/>
      <c r="B923" s="91"/>
      <c r="C923" s="241"/>
      <c r="D923" s="242"/>
      <c r="E923" s="91"/>
      <c r="F923" s="252"/>
      <c r="G923" s="254"/>
      <c r="H923" s="250"/>
      <c r="J923" s="252"/>
      <c r="K923" s="254"/>
      <c r="L923" s="250"/>
      <c r="N923" s="200"/>
      <c r="O923" s="84">
        <v>4</v>
      </c>
      <c r="P923" s="84">
        <v>8</v>
      </c>
      <c r="Q923" s="84">
        <v>0</v>
      </c>
      <c r="R923" s="201"/>
      <c r="S923" s="202">
        <f t="shared" ref="S923" si="450">S924</f>
        <v>4.2</v>
      </c>
      <c r="T923" s="203">
        <f t="shared" si="447"/>
        <v>0</v>
      </c>
    </row>
    <row r="924" spans="1:20" s="104" customFormat="1" ht="22.5" customHeight="1" x14ac:dyDescent="0.25">
      <c r="A924" s="91"/>
      <c r="B924" s="91"/>
      <c r="C924" s="241"/>
      <c r="D924" s="231"/>
      <c r="E924" s="91"/>
      <c r="F924" s="204"/>
      <c r="G924" s="205"/>
      <c r="H924" s="206"/>
      <c r="J924" s="204"/>
      <c r="K924" s="205"/>
      <c r="L924" s="206"/>
      <c r="N924" s="207"/>
      <c r="O924" s="208"/>
      <c r="P924" s="208"/>
      <c r="Q924" s="208"/>
      <c r="R924" s="208"/>
      <c r="S924" s="124">
        <v>4.2</v>
      </c>
      <c r="T924" s="206">
        <f t="shared" si="447"/>
        <v>0</v>
      </c>
    </row>
    <row r="925" spans="1:20" customFormat="1" ht="11.25" customHeight="1" x14ac:dyDescent="0.25"/>
    <row r="926" spans="1:20" customFormat="1" ht="11.25" customHeight="1" x14ac:dyDescent="0.25"/>
    <row r="927" spans="1:20" ht="11.25" customHeight="1" x14ac:dyDescent="0.25">
      <c r="F927" s="104"/>
      <c r="G927" s="104"/>
      <c r="H927" s="104"/>
      <c r="I927" s="104"/>
      <c r="J927" s="104"/>
      <c r="K927" s="104"/>
      <c r="L927" s="104"/>
      <c r="M927" s="104"/>
      <c r="N927" s="104"/>
      <c r="O927" s="104"/>
      <c r="P927" s="104"/>
      <c r="Q927" s="104"/>
      <c r="R927" s="104"/>
      <c r="S927" s="104"/>
      <c r="T927" s="104"/>
    </row>
    <row r="928" spans="1:20" ht="22.5" customHeight="1" x14ac:dyDescent="0.25">
      <c r="B928" s="228"/>
      <c r="C928" s="232"/>
      <c r="D928" s="233"/>
      <c r="F928" s="209"/>
      <c r="G928" s="104"/>
      <c r="H928" s="104"/>
      <c r="I928" s="104"/>
      <c r="J928" s="104"/>
      <c r="K928" s="104"/>
      <c r="L928" s="104"/>
      <c r="M928" s="104"/>
      <c r="N928" s="104"/>
      <c r="O928" s="104"/>
      <c r="P928" s="104"/>
      <c r="Q928" s="104"/>
      <c r="R928" s="104"/>
      <c r="S928" s="104"/>
      <c r="T928" s="104"/>
    </row>
    <row r="929" spans="1:20" s="104" customFormat="1" ht="11.25" customHeight="1" x14ac:dyDescent="0.25">
      <c r="A929" s="91"/>
      <c r="B929" s="91"/>
      <c r="C929" s="91"/>
      <c r="D929" s="91"/>
      <c r="E929" s="91"/>
    </row>
    <row r="930" spans="1:20" ht="11.25" customHeight="1" x14ac:dyDescent="0.25">
      <c r="F930" s="104"/>
      <c r="G930" s="104"/>
      <c r="H930" s="104"/>
      <c r="I930" s="104"/>
      <c r="J930" s="104"/>
      <c r="K930" s="104"/>
      <c r="L930" s="104"/>
      <c r="M930" s="104"/>
      <c r="N930" s="104"/>
      <c r="O930" s="104"/>
      <c r="P930" s="104"/>
      <c r="Q930" s="104"/>
      <c r="R930" s="104"/>
      <c r="S930" s="104"/>
      <c r="T930" s="104"/>
    </row>
    <row r="931" spans="1:20" ht="22.5" customHeight="1" x14ac:dyDescent="0.25">
      <c r="C931" s="230"/>
      <c r="D931" s="234"/>
      <c r="F931" s="210"/>
      <c r="G931" s="211"/>
      <c r="H931" s="212"/>
      <c r="I931" s="104"/>
      <c r="J931" s="104"/>
      <c r="K931" s="104"/>
      <c r="L931" s="104"/>
      <c r="M931" s="104"/>
      <c r="N931" s="104"/>
      <c r="O931" s="104"/>
      <c r="P931" s="104"/>
      <c r="Q931" s="104"/>
      <c r="R931" s="104"/>
      <c r="S931" s="104"/>
      <c r="T931" s="104"/>
    </row>
    <row r="932" spans="1:20" ht="11.25" customHeight="1" x14ac:dyDescent="0.25">
      <c r="F932" s="104"/>
      <c r="G932" s="104"/>
      <c r="H932" s="104"/>
      <c r="I932" s="104"/>
      <c r="J932" s="104"/>
      <c r="K932" s="104"/>
      <c r="L932" s="104"/>
      <c r="M932" s="104"/>
      <c r="N932" s="104"/>
      <c r="O932" s="104"/>
      <c r="P932" s="104"/>
      <c r="Q932" s="104"/>
      <c r="R932" s="104"/>
      <c r="S932" s="104"/>
      <c r="T932" s="104"/>
    </row>
    <row r="933" spans="1:20" ht="11.25" customHeight="1" x14ac:dyDescent="0.25">
      <c r="F933" s="104"/>
      <c r="G933" s="104"/>
      <c r="H933" s="104"/>
      <c r="I933" s="104"/>
      <c r="J933" s="104"/>
      <c r="K933" s="104"/>
      <c r="L933" s="104"/>
      <c r="M933" s="104"/>
      <c r="N933" s="104"/>
      <c r="O933" s="104"/>
      <c r="P933" s="104"/>
      <c r="Q933" s="104"/>
      <c r="R933" s="104"/>
      <c r="S933" s="104"/>
      <c r="T933" s="104"/>
    </row>
    <row r="934" spans="1:20" ht="22.5" customHeight="1" x14ac:dyDescent="0.25">
      <c r="C934" s="230"/>
      <c r="D934" s="234"/>
      <c r="F934" s="213"/>
      <c r="G934" s="214"/>
      <c r="H934" s="215"/>
      <c r="I934" s="104"/>
      <c r="J934" s="104"/>
      <c r="K934" s="104"/>
      <c r="L934" s="104"/>
      <c r="M934" s="104"/>
      <c r="N934" s="104"/>
      <c r="O934" s="104"/>
      <c r="P934" s="104"/>
      <c r="Q934" s="104"/>
      <c r="R934" s="104"/>
      <c r="S934" s="104"/>
      <c r="T934" s="104"/>
    </row>
    <row r="935" spans="1:20" ht="11.25" customHeight="1" x14ac:dyDescent="0.25">
      <c r="F935" s="104"/>
      <c r="G935" s="104"/>
      <c r="H935" s="104"/>
      <c r="I935" s="104"/>
      <c r="J935" s="104"/>
      <c r="K935" s="104"/>
      <c r="L935" s="104"/>
      <c r="M935" s="104"/>
      <c r="N935" s="104"/>
      <c r="O935" s="104"/>
      <c r="P935" s="104"/>
      <c r="Q935" s="104"/>
      <c r="R935" s="104"/>
      <c r="S935" s="104"/>
      <c r="T935" s="104"/>
    </row>
    <row r="936" spans="1:20" ht="11.25" customHeight="1" x14ac:dyDescent="0.25">
      <c r="F936" s="104"/>
      <c r="G936" s="104"/>
      <c r="H936" s="104"/>
      <c r="I936" s="104"/>
      <c r="J936" s="104"/>
      <c r="K936" s="104"/>
      <c r="L936" s="104"/>
      <c r="M936" s="104"/>
      <c r="N936" s="104"/>
      <c r="O936" s="104"/>
      <c r="P936" s="104"/>
      <c r="Q936" s="104"/>
      <c r="R936" s="104"/>
      <c r="S936" s="104"/>
      <c r="T936" s="104"/>
    </row>
    <row r="937" spans="1:20" ht="11.25" customHeight="1" x14ac:dyDescent="0.25">
      <c r="F937" s="104"/>
      <c r="G937" s="104"/>
      <c r="H937" s="104"/>
      <c r="I937" s="104"/>
      <c r="J937" s="104"/>
      <c r="K937" s="104"/>
      <c r="L937" s="104"/>
      <c r="M937" s="104"/>
      <c r="N937" s="104"/>
      <c r="O937" s="104"/>
      <c r="P937" s="104"/>
      <c r="Q937" s="104"/>
      <c r="R937" s="104" t="s">
        <v>5</v>
      </c>
      <c r="S937" s="104"/>
      <c r="T937" s="104"/>
    </row>
    <row r="938" spans="1:20" ht="22.5" customHeight="1" x14ac:dyDescent="0.25">
      <c r="B938" s="228"/>
      <c r="C938" s="232"/>
      <c r="D938" s="233"/>
      <c r="F938" s="209"/>
      <c r="G938" s="104"/>
      <c r="H938" s="104"/>
      <c r="I938" s="104"/>
      <c r="J938" s="104"/>
      <c r="K938" s="104"/>
      <c r="L938" s="104"/>
      <c r="M938" s="104"/>
      <c r="N938" s="104"/>
      <c r="O938" s="104"/>
      <c r="P938" s="104"/>
      <c r="Q938" s="104"/>
      <c r="R938" s="216">
        <f t="shared" ref="R938" si="451">SUM(R882,R889,R896,R903,R910,R917,R924)</f>
        <v>0</v>
      </c>
      <c r="S938" s="104"/>
      <c r="T938" s="104"/>
    </row>
    <row r="939" spans="1:20" s="104" customFormat="1" ht="11.25" customHeight="1" x14ac:dyDescent="0.25">
      <c r="A939" s="91"/>
      <c r="B939" s="91"/>
      <c r="C939" s="91"/>
      <c r="D939" s="91"/>
      <c r="E939" s="91"/>
    </row>
    <row r="940" spans="1:20" ht="11.25" customHeight="1" x14ac:dyDescent="0.25">
      <c r="F940" s="104"/>
      <c r="G940" s="104"/>
      <c r="H940" s="104"/>
      <c r="I940" s="104"/>
      <c r="J940" s="104"/>
      <c r="K940" s="104"/>
      <c r="L940" s="104"/>
      <c r="M940" s="104"/>
      <c r="N940" s="104"/>
      <c r="O940" s="104"/>
      <c r="P940" s="104"/>
      <c r="Q940" s="104"/>
      <c r="R940" s="104"/>
      <c r="S940" s="104"/>
      <c r="T940" s="104"/>
    </row>
    <row r="941" spans="1:20" ht="11.25" customHeight="1" x14ac:dyDescent="0.25">
      <c r="F941" s="104"/>
      <c r="G941" s="104"/>
      <c r="H941" s="104"/>
      <c r="I941" s="104"/>
      <c r="J941" s="104"/>
      <c r="K941" s="104"/>
      <c r="L941" s="104"/>
      <c r="M941" s="104"/>
      <c r="N941" s="104"/>
      <c r="O941" s="104"/>
      <c r="P941" s="104"/>
      <c r="Q941" s="104"/>
      <c r="R941" s="104"/>
      <c r="S941" s="104"/>
      <c r="T941" s="104"/>
    </row>
    <row r="942" spans="1:20" ht="22.5" customHeight="1" x14ac:dyDescent="0.25">
      <c r="C942" s="241"/>
      <c r="D942" s="242"/>
      <c r="F942" s="243"/>
      <c r="G942" s="245"/>
      <c r="H942" s="247"/>
      <c r="I942" s="104"/>
      <c r="J942" s="243"/>
      <c r="K942" s="245"/>
      <c r="L942" s="247"/>
      <c r="M942" s="104"/>
      <c r="N942" s="217"/>
      <c r="O942" s="218"/>
      <c r="P942" s="218"/>
      <c r="Q942" s="218"/>
      <c r="R942" s="219"/>
      <c r="S942" s="220">
        <f t="shared" ref="S942" si="452">S944</f>
        <v>5.7</v>
      </c>
      <c r="T942" s="221">
        <f t="shared" ref="T942:T944" si="453">R942*S942</f>
        <v>0</v>
      </c>
    </row>
    <row r="943" spans="1:20" ht="22.5" customHeight="1" x14ac:dyDescent="0.25">
      <c r="C943" s="241"/>
      <c r="D943" s="242"/>
      <c r="F943" s="244"/>
      <c r="G943" s="246"/>
      <c r="H943" s="248"/>
      <c r="I943" s="104"/>
      <c r="J943" s="244"/>
      <c r="K943" s="246"/>
      <c r="L943" s="248"/>
      <c r="M943" s="104"/>
      <c r="N943" s="217"/>
      <c r="O943" s="218"/>
      <c r="P943" s="218"/>
      <c r="Q943" s="218"/>
      <c r="R943" s="219"/>
      <c r="S943" s="220">
        <f t="shared" ref="S943" si="454">S944</f>
        <v>5.7</v>
      </c>
      <c r="T943" s="221">
        <f t="shared" si="453"/>
        <v>0</v>
      </c>
    </row>
    <row r="944" spans="1:20" ht="22.5" customHeight="1" x14ac:dyDescent="0.25">
      <c r="C944" s="241"/>
      <c r="D944" s="234"/>
      <c r="F944" s="222"/>
      <c r="G944" s="223"/>
      <c r="H944" s="224"/>
      <c r="I944" s="104"/>
      <c r="J944" s="222"/>
      <c r="K944" s="223"/>
      <c r="L944" s="224"/>
      <c r="M944" s="104"/>
      <c r="N944" s="225"/>
      <c r="O944" s="222"/>
      <c r="P944" s="222"/>
      <c r="Q944" s="222"/>
      <c r="R944" s="222"/>
      <c r="S944" s="226">
        <v>5.7</v>
      </c>
      <c r="T944" s="224">
        <f t="shared" si="453"/>
        <v>0</v>
      </c>
    </row>
    <row r="945" spans="1:20" customFormat="1" ht="11.25" customHeight="1" x14ac:dyDescent="0.25"/>
    <row r="946" spans="1:20" customFormat="1" ht="11.25" customHeight="1" x14ac:dyDescent="0.25"/>
    <row r="947" spans="1:20" ht="22.5" customHeight="1" x14ac:dyDescent="0.25">
      <c r="G947" s="104"/>
      <c r="H947" s="104"/>
      <c r="I947" s="104"/>
      <c r="J947" s="104"/>
      <c r="K947" s="104"/>
      <c r="L947" s="104"/>
      <c r="M947" s="104"/>
      <c r="N947" s="104"/>
      <c r="O947" s="104"/>
      <c r="P947" s="104"/>
      <c r="Q947" s="104"/>
      <c r="R947" s="104"/>
      <c r="S947" s="104"/>
      <c r="T947" s="104"/>
    </row>
    <row r="948" spans="1:20" ht="11.25" customHeight="1" x14ac:dyDescent="0.25">
      <c r="F948" s="104"/>
      <c r="G948" s="104"/>
      <c r="H948" s="104"/>
      <c r="I948" s="104"/>
      <c r="J948" s="104"/>
      <c r="K948" s="104"/>
      <c r="L948" s="104"/>
      <c r="M948" s="104"/>
      <c r="N948" s="104"/>
      <c r="O948" s="104"/>
      <c r="P948" s="104"/>
      <c r="Q948" s="104"/>
      <c r="R948" s="104" t="s">
        <v>5</v>
      </c>
      <c r="S948" s="104"/>
      <c r="T948" s="104"/>
    </row>
    <row r="949" spans="1:20" ht="22.5" customHeight="1" x14ac:dyDescent="0.25">
      <c r="C949" s="228"/>
      <c r="D949" s="233"/>
      <c r="G949" s="104"/>
      <c r="H949" s="104"/>
      <c r="I949" s="104"/>
      <c r="J949" s="104"/>
      <c r="K949" s="104"/>
      <c r="L949" s="104"/>
      <c r="M949" s="104"/>
      <c r="N949" s="104"/>
      <c r="O949" s="104"/>
      <c r="P949" s="104"/>
      <c r="Q949" s="104"/>
      <c r="R949" s="216">
        <f t="shared" ref="R949" si="455">SUM(R938,R944)</f>
        <v>0</v>
      </c>
      <c r="S949" s="104"/>
      <c r="T949" s="104"/>
    </row>
    <row r="950" spans="1:20" ht="11.25" customHeight="1" x14ac:dyDescent="0.25">
      <c r="F950" s="104"/>
      <c r="G950" s="104"/>
      <c r="H950" s="104"/>
      <c r="I950" s="104"/>
      <c r="J950" s="104"/>
      <c r="K950" s="104"/>
      <c r="L950" s="104"/>
      <c r="M950" s="104"/>
      <c r="N950" s="104"/>
      <c r="O950" s="104"/>
      <c r="P950" s="104"/>
      <c r="Q950" s="104"/>
      <c r="R950" s="104"/>
      <c r="S950" s="104"/>
      <c r="T950" s="104"/>
    </row>
    <row r="951" spans="1:20" ht="11.25" customHeight="1" thickBot="1" x14ac:dyDescent="0.3">
      <c r="F951" s="227"/>
      <c r="G951" s="227"/>
      <c r="H951" s="227"/>
      <c r="I951" s="227"/>
      <c r="J951" s="227"/>
      <c r="K951" s="227"/>
      <c r="L951" s="227"/>
      <c r="M951" s="227"/>
      <c r="N951" s="227"/>
      <c r="O951" s="227"/>
      <c r="P951" s="227"/>
      <c r="Q951" s="227"/>
      <c r="R951" s="227"/>
      <c r="S951" s="227"/>
      <c r="T951" s="227"/>
    </row>
    <row r="952" spans="1:20" ht="11.25" customHeight="1" thickTop="1" x14ac:dyDescent="0.25">
      <c r="F952" s="105"/>
      <c r="G952" s="105"/>
      <c r="H952" s="105"/>
      <c r="I952" s="105"/>
      <c r="J952" s="105"/>
      <c r="K952" s="105"/>
      <c r="L952" s="105"/>
      <c r="M952" s="105"/>
      <c r="N952" s="105"/>
      <c r="O952" s="105"/>
      <c r="P952" s="105"/>
      <c r="Q952" s="105"/>
      <c r="R952" s="105"/>
      <c r="S952" s="105"/>
      <c r="T952" s="105"/>
    </row>
    <row r="953" spans="1:20" ht="37.5" customHeight="1" x14ac:dyDescent="0.25">
      <c r="C953" s="333">
        <f t="shared" ref="C953" si="456">+EDATE(C874,1)</f>
        <v>43739</v>
      </c>
      <c r="D953" s="333"/>
      <c r="F953" s="334" t="s">
        <v>1</v>
      </c>
      <c r="G953" s="335"/>
      <c r="H953" s="335"/>
      <c r="I953" s="335"/>
      <c r="J953" s="335"/>
      <c r="K953" s="335"/>
      <c r="L953" s="335"/>
      <c r="M953" s="335"/>
      <c r="N953" s="335"/>
      <c r="O953" s="335"/>
      <c r="P953" s="335"/>
      <c r="Q953" s="335"/>
      <c r="R953" s="335"/>
      <c r="S953" s="335"/>
      <c r="T953" s="335"/>
    </row>
    <row r="954" spans="1:20" ht="11.25" customHeight="1" x14ac:dyDescent="0.25">
      <c r="F954" s="104"/>
      <c r="G954" s="104"/>
      <c r="H954" s="104"/>
      <c r="I954" s="104"/>
      <c r="J954" s="104"/>
      <c r="K954" s="104"/>
      <c r="L954" s="104"/>
      <c r="M954" s="104"/>
      <c r="N954" s="104"/>
      <c r="O954" s="104"/>
      <c r="P954" s="104"/>
      <c r="Q954" s="104"/>
      <c r="R954" s="104"/>
      <c r="S954" s="104"/>
      <c r="T954" s="104"/>
    </row>
    <row r="955" spans="1:20" ht="37.5" customHeight="1" x14ac:dyDescent="0.25">
      <c r="C955" s="230"/>
      <c r="D955" s="230"/>
      <c r="F955" s="107"/>
      <c r="G955" s="108"/>
      <c r="H955" s="109"/>
      <c r="I955" s="104"/>
      <c r="J955" s="110"/>
      <c r="K955" s="108"/>
      <c r="L955" s="109"/>
      <c r="M955" s="104"/>
      <c r="N955" s="110" t="s">
        <v>2</v>
      </c>
      <c r="O955" s="110" t="s">
        <v>8</v>
      </c>
      <c r="P955" s="110" t="s">
        <v>9</v>
      </c>
      <c r="Q955" s="110" t="s">
        <v>6</v>
      </c>
      <c r="R955" s="110" t="s">
        <v>10</v>
      </c>
      <c r="S955" s="108" t="s">
        <v>0</v>
      </c>
      <c r="T955" s="106" t="s">
        <v>3</v>
      </c>
    </row>
    <row r="956" spans="1:20" ht="11.25" customHeight="1" x14ac:dyDescent="0.25">
      <c r="F956" s="104"/>
      <c r="G956" s="104"/>
      <c r="H956" s="104"/>
      <c r="I956" s="104"/>
      <c r="J956" s="104"/>
      <c r="K956" s="104"/>
      <c r="L956" s="104"/>
      <c r="M956" s="104"/>
      <c r="N956" s="104"/>
      <c r="O956" s="104"/>
      <c r="P956" s="104"/>
      <c r="Q956" s="104"/>
      <c r="R956" s="104"/>
      <c r="S956" s="104"/>
      <c r="T956" s="104"/>
    </row>
    <row r="957" spans="1:20" s="104" customFormat="1" ht="22.5" customHeight="1" x14ac:dyDescent="0.25">
      <c r="A957" s="91"/>
      <c r="B957" s="91"/>
      <c r="C957" s="241"/>
      <c r="D957" s="242"/>
      <c r="E957" s="91"/>
      <c r="F957" s="329"/>
      <c r="G957" s="331"/>
      <c r="H957" s="327"/>
      <c r="J957" s="329"/>
      <c r="K957" s="331"/>
      <c r="L957" s="327"/>
      <c r="N957" s="111" t="s">
        <v>6</v>
      </c>
      <c r="O957" s="112"/>
      <c r="P957" s="112"/>
      <c r="Q957" s="112"/>
      <c r="R957" s="112"/>
      <c r="S957" s="113">
        <f t="shared" ref="S957" si="457">S961</f>
        <v>3</v>
      </c>
      <c r="T957" s="114">
        <f t="shared" ref="T957:T961" si="458">R957*S957</f>
        <v>0</v>
      </c>
    </row>
    <row r="958" spans="1:20" s="104" customFormat="1" ht="22.5" customHeight="1" x14ac:dyDescent="0.25">
      <c r="A958" s="91"/>
      <c r="B958" s="91"/>
      <c r="C958" s="241"/>
      <c r="D958" s="242"/>
      <c r="E958" s="91"/>
      <c r="F958" s="330"/>
      <c r="G958" s="332"/>
      <c r="H958" s="328"/>
      <c r="J958" s="330"/>
      <c r="K958" s="332"/>
      <c r="L958" s="328"/>
      <c r="N958" s="111" t="s">
        <v>7</v>
      </c>
      <c r="O958" s="112"/>
      <c r="P958" s="112"/>
      <c r="Q958" s="112"/>
      <c r="R958" s="112"/>
      <c r="S958" s="113">
        <f t="shared" ref="S958" si="459">S961</f>
        <v>3</v>
      </c>
      <c r="T958" s="114">
        <f t="shared" si="458"/>
        <v>0</v>
      </c>
    </row>
    <row r="959" spans="1:20" s="104" customFormat="1" ht="22.5" customHeight="1" x14ac:dyDescent="0.25">
      <c r="A959" s="91"/>
      <c r="B959" s="91"/>
      <c r="C959" s="241"/>
      <c r="D959" s="242"/>
      <c r="E959" s="91"/>
      <c r="F959" s="321"/>
      <c r="G959" s="323"/>
      <c r="H959" s="325"/>
      <c r="J959" s="321"/>
      <c r="K959" s="323"/>
      <c r="L959" s="325"/>
      <c r="N959" s="115" t="s">
        <v>6</v>
      </c>
      <c r="O959" s="33"/>
      <c r="P959" s="33"/>
      <c r="Q959" s="33"/>
      <c r="R959" s="33"/>
      <c r="S959" s="116">
        <f t="shared" ref="S959" si="460">S961</f>
        <v>3</v>
      </c>
      <c r="T959" s="117">
        <f t="shared" si="458"/>
        <v>0</v>
      </c>
    </row>
    <row r="960" spans="1:20" s="104" customFormat="1" ht="22.5" customHeight="1" x14ac:dyDescent="0.25">
      <c r="A960" s="91"/>
      <c r="B960" s="91"/>
      <c r="C960" s="241"/>
      <c r="D960" s="242"/>
      <c r="E960" s="91"/>
      <c r="F960" s="322"/>
      <c r="G960" s="324"/>
      <c r="H960" s="326"/>
      <c r="J960" s="322"/>
      <c r="K960" s="324"/>
      <c r="L960" s="326"/>
      <c r="N960" s="115" t="s">
        <v>7</v>
      </c>
      <c r="O960" s="33"/>
      <c r="P960" s="33"/>
      <c r="Q960" s="33"/>
      <c r="R960" s="118"/>
      <c r="S960" s="116">
        <f t="shared" ref="S960" si="461">S961</f>
        <v>3</v>
      </c>
      <c r="T960" s="117">
        <f t="shared" si="458"/>
        <v>0</v>
      </c>
    </row>
    <row r="961" spans="1:20" s="104" customFormat="1" ht="22.5" customHeight="1" x14ac:dyDescent="0.25">
      <c r="A961" s="91"/>
      <c r="B961" s="91"/>
      <c r="C961" s="241"/>
      <c r="D961" s="231"/>
      <c r="E961" s="91"/>
      <c r="F961" s="119"/>
      <c r="G961" s="120"/>
      <c r="H961" s="121"/>
      <c r="J961" s="119"/>
      <c r="K961" s="120"/>
      <c r="L961" s="121"/>
      <c r="N961" s="122" t="s">
        <v>4</v>
      </c>
      <c r="O961" s="123"/>
      <c r="P961" s="123"/>
      <c r="Q961" s="123"/>
      <c r="R961" s="123"/>
      <c r="S961" s="124">
        <v>3</v>
      </c>
      <c r="T961" s="121">
        <f t="shared" si="458"/>
        <v>0</v>
      </c>
    </row>
    <row r="962" spans="1:20" customFormat="1" ht="11.25" customHeight="1" x14ac:dyDescent="0.25"/>
    <row r="963" spans="1:20" customFormat="1" ht="11.25" customHeight="1" x14ac:dyDescent="0.25"/>
    <row r="964" spans="1:20" s="104" customFormat="1" ht="22.5" customHeight="1" x14ac:dyDescent="0.25">
      <c r="A964" s="91"/>
      <c r="B964" s="91"/>
      <c r="C964" s="241"/>
      <c r="D964" s="242"/>
      <c r="E964" s="91"/>
      <c r="F964" s="319"/>
      <c r="G964" s="315"/>
      <c r="H964" s="317"/>
      <c r="J964" s="319"/>
      <c r="K964" s="315"/>
      <c r="L964" s="317"/>
      <c r="N964" s="125"/>
      <c r="O964" s="126"/>
      <c r="P964" s="126"/>
      <c r="Q964" s="126"/>
      <c r="R964" s="127"/>
      <c r="S964" s="128">
        <f t="shared" ref="S964" si="462">S968</f>
        <v>3.8</v>
      </c>
      <c r="T964" s="129">
        <f t="shared" ref="T964:T968" si="463">R964*S964</f>
        <v>0</v>
      </c>
    </row>
    <row r="965" spans="1:20" s="104" customFormat="1" ht="22.5" customHeight="1" x14ac:dyDescent="0.25">
      <c r="A965" s="91"/>
      <c r="B965" s="91"/>
      <c r="C965" s="241"/>
      <c r="D965" s="242"/>
      <c r="E965" s="91"/>
      <c r="F965" s="320"/>
      <c r="G965" s="316"/>
      <c r="H965" s="318"/>
      <c r="J965" s="320"/>
      <c r="K965" s="316"/>
      <c r="L965" s="318"/>
      <c r="N965" s="125"/>
      <c r="O965" s="126"/>
      <c r="P965" s="126"/>
      <c r="Q965" s="126"/>
      <c r="R965" s="127"/>
      <c r="S965" s="128">
        <f t="shared" ref="S965" si="464">S968</f>
        <v>3.8</v>
      </c>
      <c r="T965" s="129">
        <f t="shared" si="463"/>
        <v>0</v>
      </c>
    </row>
    <row r="966" spans="1:20" s="104" customFormat="1" ht="22.5" customHeight="1" x14ac:dyDescent="0.25">
      <c r="A966" s="91"/>
      <c r="B966" s="91"/>
      <c r="C966" s="241"/>
      <c r="D966" s="242"/>
      <c r="E966" s="91"/>
      <c r="F966" s="311"/>
      <c r="G966" s="313"/>
      <c r="H966" s="309"/>
      <c r="J966" s="311"/>
      <c r="K966" s="313"/>
      <c r="L966" s="309"/>
      <c r="N966" s="130"/>
      <c r="O966" s="59"/>
      <c r="P966" s="59"/>
      <c r="Q966" s="59"/>
      <c r="R966" s="131"/>
      <c r="S966" s="132">
        <f t="shared" ref="S966" si="465">S968</f>
        <v>3.8</v>
      </c>
      <c r="T966" s="133">
        <f t="shared" si="463"/>
        <v>0</v>
      </c>
    </row>
    <row r="967" spans="1:20" s="104" customFormat="1" ht="22.5" customHeight="1" x14ac:dyDescent="0.25">
      <c r="A967" s="91"/>
      <c r="B967" s="91"/>
      <c r="C967" s="241"/>
      <c r="D967" s="242"/>
      <c r="E967" s="91"/>
      <c r="F967" s="312"/>
      <c r="G967" s="314"/>
      <c r="H967" s="310"/>
      <c r="J967" s="312"/>
      <c r="K967" s="314"/>
      <c r="L967" s="310"/>
      <c r="N967" s="130"/>
      <c r="O967" s="59"/>
      <c r="P967" s="59"/>
      <c r="Q967" s="59"/>
      <c r="R967" s="131"/>
      <c r="S967" s="132">
        <f t="shared" ref="S967" si="466">S968</f>
        <v>3.8</v>
      </c>
      <c r="T967" s="133">
        <f t="shared" si="463"/>
        <v>0</v>
      </c>
    </row>
    <row r="968" spans="1:20" s="104" customFormat="1" ht="22.5" customHeight="1" x14ac:dyDescent="0.25">
      <c r="A968" s="91"/>
      <c r="B968" s="91"/>
      <c r="C968" s="241"/>
      <c r="D968" s="231"/>
      <c r="E968" s="91"/>
      <c r="F968" s="134"/>
      <c r="G968" s="135"/>
      <c r="H968" s="136"/>
      <c r="J968" s="134"/>
      <c r="K968" s="135"/>
      <c r="L968" s="136"/>
      <c r="N968" s="137"/>
      <c r="O968" s="138"/>
      <c r="P968" s="138"/>
      <c r="Q968" s="138"/>
      <c r="R968" s="138"/>
      <c r="S968" s="124">
        <v>3.8</v>
      </c>
      <c r="T968" s="136">
        <f t="shared" si="463"/>
        <v>0</v>
      </c>
    </row>
    <row r="969" spans="1:20" customFormat="1" ht="11.25" customHeight="1" x14ac:dyDescent="0.25"/>
    <row r="970" spans="1:20" customFormat="1" ht="11.25" customHeight="1" x14ac:dyDescent="0.25"/>
    <row r="971" spans="1:20" s="104" customFormat="1" ht="22.5" customHeight="1" x14ac:dyDescent="0.25">
      <c r="A971" s="91"/>
      <c r="B971" s="91"/>
      <c r="C971" s="241"/>
      <c r="D971" s="242"/>
      <c r="E971" s="91"/>
      <c r="F971" s="307"/>
      <c r="G971" s="303"/>
      <c r="H971" s="305"/>
      <c r="J971" s="307"/>
      <c r="K971" s="303"/>
      <c r="L971" s="305"/>
      <c r="N971" s="139"/>
      <c r="O971" s="140"/>
      <c r="P971" s="140"/>
      <c r="Q971" s="140"/>
      <c r="R971" s="141"/>
      <c r="S971" s="142">
        <f t="shared" ref="S971" si="467">S975</f>
        <v>3.5</v>
      </c>
      <c r="T971" s="143">
        <f t="shared" ref="T971:T975" si="468">R971*S971</f>
        <v>0</v>
      </c>
    </row>
    <row r="972" spans="1:20" s="104" customFormat="1" ht="22.5" customHeight="1" x14ac:dyDescent="0.25">
      <c r="A972" s="91"/>
      <c r="B972" s="91"/>
      <c r="C972" s="241"/>
      <c r="D972" s="242"/>
      <c r="E972" s="91"/>
      <c r="F972" s="308"/>
      <c r="G972" s="304"/>
      <c r="H972" s="306"/>
      <c r="J972" s="308"/>
      <c r="K972" s="304"/>
      <c r="L972" s="306"/>
      <c r="N972" s="139"/>
      <c r="O972" s="140"/>
      <c r="P972" s="140"/>
      <c r="Q972" s="140"/>
      <c r="R972" s="141"/>
      <c r="S972" s="142">
        <f t="shared" ref="S972" si="469">S975</f>
        <v>3.5</v>
      </c>
      <c r="T972" s="143">
        <f t="shared" si="468"/>
        <v>0</v>
      </c>
    </row>
    <row r="973" spans="1:20" s="104" customFormat="1" ht="22.5" customHeight="1" x14ac:dyDescent="0.25">
      <c r="A973" s="91"/>
      <c r="B973" s="91"/>
      <c r="C973" s="241"/>
      <c r="D973" s="242"/>
      <c r="E973" s="91"/>
      <c r="F973" s="299"/>
      <c r="G973" s="301"/>
      <c r="H973" s="297"/>
      <c r="J973" s="299"/>
      <c r="K973" s="301"/>
      <c r="L973" s="297"/>
      <c r="N973" s="144"/>
      <c r="O973" s="80"/>
      <c r="P973" s="80"/>
      <c r="Q973" s="80"/>
      <c r="R973" s="145"/>
      <c r="S973" s="146">
        <f t="shared" ref="S973" si="470">S975</f>
        <v>3.5</v>
      </c>
      <c r="T973" s="147">
        <f t="shared" si="468"/>
        <v>0</v>
      </c>
    </row>
    <row r="974" spans="1:20" s="104" customFormat="1" ht="22.5" customHeight="1" x14ac:dyDescent="0.25">
      <c r="A974" s="91"/>
      <c r="B974" s="91"/>
      <c r="C974" s="241"/>
      <c r="D974" s="242"/>
      <c r="E974" s="91"/>
      <c r="F974" s="300"/>
      <c r="G974" s="302"/>
      <c r="H974" s="298"/>
      <c r="J974" s="300"/>
      <c r="K974" s="302"/>
      <c r="L974" s="298"/>
      <c r="N974" s="144"/>
      <c r="O974" s="80"/>
      <c r="P974" s="80"/>
      <c r="Q974" s="80"/>
      <c r="R974" s="145"/>
      <c r="S974" s="146">
        <f t="shared" ref="S974" si="471">S975</f>
        <v>3.5</v>
      </c>
      <c r="T974" s="147">
        <f t="shared" si="468"/>
        <v>0</v>
      </c>
    </row>
    <row r="975" spans="1:20" s="104" customFormat="1" ht="22.5" customHeight="1" x14ac:dyDescent="0.25">
      <c r="A975" s="91"/>
      <c r="B975" s="91"/>
      <c r="C975" s="241"/>
      <c r="D975" s="231"/>
      <c r="E975" s="91"/>
      <c r="F975" s="148"/>
      <c r="G975" s="149"/>
      <c r="H975" s="150"/>
      <c r="J975" s="148"/>
      <c r="K975" s="149"/>
      <c r="L975" s="150"/>
      <c r="N975" s="151"/>
      <c r="O975" s="152"/>
      <c r="P975" s="152"/>
      <c r="Q975" s="152"/>
      <c r="R975" s="152"/>
      <c r="S975" s="124">
        <v>3.5</v>
      </c>
      <c r="T975" s="150">
        <f t="shared" si="468"/>
        <v>0</v>
      </c>
    </row>
    <row r="976" spans="1:20" customFormat="1" ht="11.25" customHeight="1" x14ac:dyDescent="0.25"/>
    <row r="977" spans="1:20" customFormat="1" ht="11.25" customHeight="1" x14ac:dyDescent="0.25"/>
    <row r="978" spans="1:20" s="104" customFormat="1" ht="22.5" customHeight="1" x14ac:dyDescent="0.25">
      <c r="A978" s="91"/>
      <c r="B978" s="91"/>
      <c r="C978" s="241"/>
      <c r="D978" s="242"/>
      <c r="E978" s="91"/>
      <c r="F978" s="295"/>
      <c r="G978" s="291"/>
      <c r="H978" s="293"/>
      <c r="J978" s="295"/>
      <c r="K978" s="291"/>
      <c r="L978" s="293"/>
      <c r="N978" s="153"/>
      <c r="O978" s="154"/>
      <c r="P978" s="154"/>
      <c r="Q978" s="154"/>
      <c r="R978" s="155"/>
      <c r="S978" s="156">
        <f t="shared" ref="S978" si="472">S982</f>
        <v>3.6</v>
      </c>
      <c r="T978" s="157">
        <f t="shared" ref="T978:T982" si="473">R978*S978</f>
        <v>0</v>
      </c>
    </row>
    <row r="979" spans="1:20" s="104" customFormat="1" ht="22.5" customHeight="1" x14ac:dyDescent="0.25">
      <c r="A979" s="91"/>
      <c r="B979" s="91"/>
      <c r="C979" s="241"/>
      <c r="D979" s="242"/>
      <c r="E979" s="91"/>
      <c r="F979" s="296"/>
      <c r="G979" s="292"/>
      <c r="H979" s="294"/>
      <c r="J979" s="296"/>
      <c r="K979" s="292"/>
      <c r="L979" s="294"/>
      <c r="N979" s="153"/>
      <c r="O979" s="154"/>
      <c r="P979" s="154"/>
      <c r="Q979" s="154"/>
      <c r="R979" s="155"/>
      <c r="S979" s="156">
        <f t="shared" ref="S979" si="474">S982</f>
        <v>3.6</v>
      </c>
      <c r="T979" s="157">
        <f t="shared" si="473"/>
        <v>0</v>
      </c>
    </row>
    <row r="980" spans="1:20" s="104" customFormat="1" ht="22.5" customHeight="1" x14ac:dyDescent="0.25">
      <c r="A980" s="91"/>
      <c r="B980" s="91"/>
      <c r="C980" s="241"/>
      <c r="D980" s="242"/>
      <c r="E980" s="91"/>
      <c r="F980" s="287"/>
      <c r="G980" s="289"/>
      <c r="H980" s="285"/>
      <c r="J980" s="287"/>
      <c r="K980" s="289"/>
      <c r="L980" s="285"/>
      <c r="N980" s="158"/>
      <c r="O980" s="98"/>
      <c r="P980" s="98"/>
      <c r="Q980" s="98"/>
      <c r="R980" s="159"/>
      <c r="S980" s="160">
        <f t="shared" ref="S980" si="475">S982</f>
        <v>3.6</v>
      </c>
      <c r="T980" s="161">
        <f t="shared" si="473"/>
        <v>0</v>
      </c>
    </row>
    <row r="981" spans="1:20" s="104" customFormat="1" ht="22.5" customHeight="1" x14ac:dyDescent="0.25">
      <c r="A981" s="91"/>
      <c r="B981" s="91"/>
      <c r="C981" s="241"/>
      <c r="D981" s="242"/>
      <c r="E981" s="91"/>
      <c r="F981" s="288"/>
      <c r="G981" s="290"/>
      <c r="H981" s="286"/>
      <c r="J981" s="288"/>
      <c r="K981" s="290"/>
      <c r="L981" s="286"/>
      <c r="N981" s="158"/>
      <c r="O981" s="98"/>
      <c r="P981" s="98"/>
      <c r="Q981" s="98"/>
      <c r="R981" s="159"/>
      <c r="S981" s="160">
        <f t="shared" ref="S981" si="476">S982</f>
        <v>3.6</v>
      </c>
      <c r="T981" s="161">
        <f t="shared" si="473"/>
        <v>0</v>
      </c>
    </row>
    <row r="982" spans="1:20" s="104" customFormat="1" ht="22.5" customHeight="1" x14ac:dyDescent="0.25">
      <c r="A982" s="91"/>
      <c r="B982" s="91"/>
      <c r="C982" s="241"/>
      <c r="D982" s="231"/>
      <c r="E982" s="91"/>
      <c r="F982" s="162"/>
      <c r="G982" s="163"/>
      <c r="H982" s="164"/>
      <c r="J982" s="162"/>
      <c r="K982" s="163"/>
      <c r="L982" s="164"/>
      <c r="N982" s="165"/>
      <c r="O982" s="166"/>
      <c r="P982" s="166"/>
      <c r="Q982" s="166"/>
      <c r="R982" s="166"/>
      <c r="S982" s="124">
        <v>3.6</v>
      </c>
      <c r="T982" s="164">
        <f t="shared" si="473"/>
        <v>0</v>
      </c>
    </row>
    <row r="983" spans="1:20" customFormat="1" ht="11.25" customHeight="1" x14ac:dyDescent="0.25"/>
    <row r="984" spans="1:20" customFormat="1" ht="11.25" customHeight="1" x14ac:dyDescent="0.25"/>
    <row r="985" spans="1:20" s="104" customFormat="1" ht="22.5" customHeight="1" x14ac:dyDescent="0.25">
      <c r="A985" s="91"/>
      <c r="B985" s="91"/>
      <c r="C985" s="241"/>
      <c r="D985" s="242"/>
      <c r="E985" s="91"/>
      <c r="F985" s="283"/>
      <c r="G985" s="279"/>
      <c r="H985" s="281"/>
      <c r="J985" s="283"/>
      <c r="K985" s="279"/>
      <c r="L985" s="281"/>
      <c r="N985" s="167"/>
      <c r="O985" s="168"/>
      <c r="P985" s="168"/>
      <c r="Q985" s="168"/>
      <c r="R985" s="169"/>
      <c r="S985" s="170">
        <f t="shared" ref="S985" si="477">S989</f>
        <v>3.7</v>
      </c>
      <c r="T985" s="171">
        <f t="shared" ref="T985:T989" si="478">R985*S985</f>
        <v>0</v>
      </c>
    </row>
    <row r="986" spans="1:20" s="104" customFormat="1" ht="22.5" customHeight="1" x14ac:dyDescent="0.25">
      <c r="A986" s="91"/>
      <c r="B986" s="91"/>
      <c r="C986" s="241"/>
      <c r="D986" s="242"/>
      <c r="E986" s="91"/>
      <c r="F986" s="284"/>
      <c r="G986" s="280"/>
      <c r="H986" s="282"/>
      <c r="J986" s="284"/>
      <c r="K986" s="280"/>
      <c r="L986" s="282"/>
      <c r="N986" s="167"/>
      <c r="O986" s="168"/>
      <c r="P986" s="168"/>
      <c r="Q986" s="168"/>
      <c r="R986" s="169"/>
      <c r="S986" s="170">
        <f t="shared" ref="S986" si="479">S989</f>
        <v>3.7</v>
      </c>
      <c r="T986" s="171">
        <f t="shared" si="478"/>
        <v>0</v>
      </c>
    </row>
    <row r="987" spans="1:20" s="104" customFormat="1" ht="22.5" customHeight="1" x14ac:dyDescent="0.25">
      <c r="A987" s="91"/>
      <c r="B987" s="91"/>
      <c r="C987" s="241"/>
      <c r="D987" s="242"/>
      <c r="E987" s="91"/>
      <c r="F987" s="275"/>
      <c r="G987" s="277"/>
      <c r="H987" s="273"/>
      <c r="J987" s="275"/>
      <c r="K987" s="277"/>
      <c r="L987" s="273"/>
      <c r="N987" s="172"/>
      <c r="O987" s="38"/>
      <c r="P987" s="38"/>
      <c r="Q987" s="38"/>
      <c r="R987" s="173"/>
      <c r="S987" s="174">
        <f t="shared" ref="S987" si="480">S989</f>
        <v>3.7</v>
      </c>
      <c r="T987" s="175">
        <f t="shared" si="478"/>
        <v>0</v>
      </c>
    </row>
    <row r="988" spans="1:20" s="104" customFormat="1" ht="22.5" customHeight="1" x14ac:dyDescent="0.25">
      <c r="A988" s="91"/>
      <c r="B988" s="91"/>
      <c r="C988" s="241"/>
      <c r="D988" s="242"/>
      <c r="E988" s="91"/>
      <c r="F988" s="276"/>
      <c r="G988" s="278"/>
      <c r="H988" s="274"/>
      <c r="J988" s="276"/>
      <c r="K988" s="278"/>
      <c r="L988" s="274"/>
      <c r="N988" s="172"/>
      <c r="O988" s="38"/>
      <c r="P988" s="38"/>
      <c r="Q988" s="38"/>
      <c r="R988" s="173"/>
      <c r="S988" s="174">
        <f t="shared" ref="S988" si="481">S989</f>
        <v>3.7</v>
      </c>
      <c r="T988" s="175">
        <f t="shared" si="478"/>
        <v>0</v>
      </c>
    </row>
    <row r="989" spans="1:20" s="104" customFormat="1" ht="22.5" customHeight="1" x14ac:dyDescent="0.25">
      <c r="A989" s="91"/>
      <c r="B989" s="91"/>
      <c r="C989" s="241"/>
      <c r="D989" s="231"/>
      <c r="E989" s="91"/>
      <c r="F989" s="176"/>
      <c r="G989" s="177"/>
      <c r="H989" s="178"/>
      <c r="J989" s="176"/>
      <c r="K989" s="177"/>
      <c r="L989" s="178"/>
      <c r="N989" s="179"/>
      <c r="O989" s="180"/>
      <c r="P989" s="180"/>
      <c r="Q989" s="180"/>
      <c r="R989" s="180"/>
      <c r="S989" s="124">
        <v>3.7</v>
      </c>
      <c r="T989" s="178">
        <f t="shared" si="478"/>
        <v>0</v>
      </c>
    </row>
    <row r="990" spans="1:20" customFormat="1" ht="11.25" customHeight="1" x14ac:dyDescent="0.25"/>
    <row r="991" spans="1:20" customFormat="1" ht="11.25" customHeight="1" x14ac:dyDescent="0.25"/>
    <row r="992" spans="1:20" s="104" customFormat="1" ht="22.5" customHeight="1" x14ac:dyDescent="0.25">
      <c r="A992" s="91"/>
      <c r="B992" s="91"/>
      <c r="C992" s="241"/>
      <c r="D992" s="242"/>
      <c r="E992" s="91"/>
      <c r="F992" s="271"/>
      <c r="G992" s="267"/>
      <c r="H992" s="269"/>
      <c r="J992" s="271"/>
      <c r="K992" s="267"/>
      <c r="L992" s="269"/>
      <c r="N992" s="181"/>
      <c r="O992" s="182"/>
      <c r="P992" s="182"/>
      <c r="Q992" s="182"/>
      <c r="R992" s="183"/>
      <c r="S992" s="184">
        <f t="shared" ref="S992" si="482">S996</f>
        <v>4.2</v>
      </c>
      <c r="T992" s="185">
        <f t="shared" ref="T992:T996" si="483">R992*S992</f>
        <v>0</v>
      </c>
    </row>
    <row r="993" spans="1:20" s="104" customFormat="1" ht="22.5" customHeight="1" x14ac:dyDescent="0.25">
      <c r="A993" s="91"/>
      <c r="B993" s="91"/>
      <c r="C993" s="241"/>
      <c r="D993" s="242"/>
      <c r="E993" s="91"/>
      <c r="F993" s="272"/>
      <c r="G993" s="268"/>
      <c r="H993" s="270"/>
      <c r="J993" s="272"/>
      <c r="K993" s="268"/>
      <c r="L993" s="270"/>
      <c r="N993" s="181"/>
      <c r="O993" s="182"/>
      <c r="P993" s="182"/>
      <c r="Q993" s="182"/>
      <c r="R993" s="183"/>
      <c r="S993" s="184">
        <f t="shared" ref="S993" si="484">S996</f>
        <v>4.2</v>
      </c>
      <c r="T993" s="185">
        <f t="shared" si="483"/>
        <v>0</v>
      </c>
    </row>
    <row r="994" spans="1:20" s="104" customFormat="1" ht="22.5" customHeight="1" x14ac:dyDescent="0.25">
      <c r="A994" s="91"/>
      <c r="B994" s="91"/>
      <c r="C994" s="241"/>
      <c r="D994" s="242"/>
      <c r="E994" s="91"/>
      <c r="F994" s="263"/>
      <c r="G994" s="265"/>
      <c r="H994" s="261"/>
      <c r="J994" s="263"/>
      <c r="K994" s="265"/>
      <c r="L994" s="261"/>
      <c r="N994" s="186"/>
      <c r="O994" s="63"/>
      <c r="P994" s="63"/>
      <c r="Q994" s="63"/>
      <c r="R994" s="187"/>
      <c r="S994" s="188">
        <f t="shared" ref="S994" si="485">S996</f>
        <v>4.2</v>
      </c>
      <c r="T994" s="189">
        <f t="shared" si="483"/>
        <v>0</v>
      </c>
    </row>
    <row r="995" spans="1:20" s="104" customFormat="1" ht="22.5" customHeight="1" x14ac:dyDescent="0.25">
      <c r="A995" s="91"/>
      <c r="B995" s="91"/>
      <c r="C995" s="241"/>
      <c r="D995" s="242"/>
      <c r="E995" s="91"/>
      <c r="F995" s="264"/>
      <c r="G995" s="266"/>
      <c r="H995" s="262"/>
      <c r="J995" s="264"/>
      <c r="K995" s="266"/>
      <c r="L995" s="262"/>
      <c r="N995" s="186"/>
      <c r="O995" s="63"/>
      <c r="P995" s="63"/>
      <c r="Q995" s="63"/>
      <c r="R995" s="187"/>
      <c r="S995" s="188">
        <f t="shared" ref="S995" si="486">S996</f>
        <v>4.2</v>
      </c>
      <c r="T995" s="189">
        <f t="shared" si="483"/>
        <v>0</v>
      </c>
    </row>
    <row r="996" spans="1:20" s="104" customFormat="1" ht="22.5" customHeight="1" x14ac:dyDescent="0.25">
      <c r="A996" s="91"/>
      <c r="B996" s="91"/>
      <c r="C996" s="241"/>
      <c r="D996" s="231"/>
      <c r="E996" s="91"/>
      <c r="F996" s="190"/>
      <c r="G996" s="191"/>
      <c r="H996" s="192"/>
      <c r="J996" s="190"/>
      <c r="K996" s="191"/>
      <c r="L996" s="192"/>
      <c r="N996" s="193"/>
      <c r="O996" s="194"/>
      <c r="P996" s="194"/>
      <c r="Q996" s="194"/>
      <c r="R996" s="194"/>
      <c r="S996" s="124">
        <v>4.2</v>
      </c>
      <c r="T996" s="192">
        <f t="shared" si="483"/>
        <v>0</v>
      </c>
    </row>
    <row r="997" spans="1:20" customFormat="1" ht="11.25" customHeight="1" x14ac:dyDescent="0.25"/>
    <row r="998" spans="1:20" customFormat="1" ht="11.25" customHeight="1" x14ac:dyDescent="0.25"/>
    <row r="999" spans="1:20" s="104" customFormat="1" ht="22.5" customHeight="1" x14ac:dyDescent="0.25">
      <c r="A999" s="91"/>
      <c r="B999" s="91"/>
      <c r="C999" s="241"/>
      <c r="D999" s="242"/>
      <c r="E999" s="91"/>
      <c r="F999" s="259"/>
      <c r="G999" s="255"/>
      <c r="H999" s="257"/>
      <c r="J999" s="259"/>
      <c r="K999" s="255"/>
      <c r="L999" s="257"/>
      <c r="N999" s="195"/>
      <c r="O999" s="196"/>
      <c r="P999" s="196"/>
      <c r="Q999" s="196"/>
      <c r="R999" s="197"/>
      <c r="S999" s="198">
        <f t="shared" ref="S999" si="487">S1003</f>
        <v>4.2</v>
      </c>
      <c r="T999" s="199">
        <f t="shared" ref="T999:T1003" si="488">R999*S999</f>
        <v>0</v>
      </c>
    </row>
    <row r="1000" spans="1:20" s="104" customFormat="1" ht="22.5" customHeight="1" x14ac:dyDescent="0.25">
      <c r="A1000" s="91"/>
      <c r="B1000" s="91"/>
      <c r="C1000" s="241"/>
      <c r="D1000" s="242"/>
      <c r="E1000" s="91"/>
      <c r="F1000" s="260"/>
      <c r="G1000" s="256"/>
      <c r="H1000" s="258"/>
      <c r="J1000" s="260"/>
      <c r="K1000" s="256"/>
      <c r="L1000" s="258"/>
      <c r="N1000" s="195"/>
      <c r="O1000" s="196"/>
      <c r="P1000" s="196"/>
      <c r="Q1000" s="196"/>
      <c r="R1000" s="197"/>
      <c r="S1000" s="198">
        <f t="shared" ref="S1000" si="489">S1003</f>
        <v>4.2</v>
      </c>
      <c r="T1000" s="199">
        <f t="shared" si="488"/>
        <v>0</v>
      </c>
    </row>
    <row r="1001" spans="1:20" s="104" customFormat="1" ht="22.5" customHeight="1" x14ac:dyDescent="0.25">
      <c r="A1001" s="91"/>
      <c r="B1001" s="91"/>
      <c r="C1001" s="241"/>
      <c r="D1001" s="242"/>
      <c r="E1001" s="91"/>
      <c r="F1001" s="251"/>
      <c r="G1001" s="253"/>
      <c r="H1001" s="249"/>
      <c r="J1001" s="251"/>
      <c r="K1001" s="253"/>
      <c r="L1001" s="249"/>
      <c r="N1001" s="200"/>
      <c r="O1001" s="84"/>
      <c r="P1001" s="84"/>
      <c r="Q1001" s="84"/>
      <c r="R1001" s="201"/>
      <c r="S1001" s="202">
        <f t="shared" ref="S1001" si="490">S1003</f>
        <v>4.2</v>
      </c>
      <c r="T1001" s="203">
        <f t="shared" si="488"/>
        <v>0</v>
      </c>
    </row>
    <row r="1002" spans="1:20" s="104" customFormat="1" ht="22.5" customHeight="1" x14ac:dyDescent="0.25">
      <c r="A1002" s="91"/>
      <c r="B1002" s="91"/>
      <c r="C1002" s="241"/>
      <c r="D1002" s="242"/>
      <c r="E1002" s="91"/>
      <c r="F1002" s="252"/>
      <c r="G1002" s="254"/>
      <c r="H1002" s="250"/>
      <c r="J1002" s="252"/>
      <c r="K1002" s="254"/>
      <c r="L1002" s="250"/>
      <c r="N1002" s="200"/>
      <c r="O1002" s="84"/>
      <c r="P1002" s="84"/>
      <c r="Q1002" s="84"/>
      <c r="R1002" s="201"/>
      <c r="S1002" s="202">
        <f t="shared" ref="S1002" si="491">S1003</f>
        <v>4.2</v>
      </c>
      <c r="T1002" s="203">
        <f t="shared" si="488"/>
        <v>0</v>
      </c>
    </row>
    <row r="1003" spans="1:20" s="104" customFormat="1" ht="22.5" customHeight="1" x14ac:dyDescent="0.25">
      <c r="A1003" s="91"/>
      <c r="B1003" s="91"/>
      <c r="C1003" s="241"/>
      <c r="D1003" s="231"/>
      <c r="E1003" s="91"/>
      <c r="F1003" s="204"/>
      <c r="G1003" s="205"/>
      <c r="H1003" s="206"/>
      <c r="J1003" s="204"/>
      <c r="K1003" s="205"/>
      <c r="L1003" s="206"/>
      <c r="N1003" s="207"/>
      <c r="O1003" s="208"/>
      <c r="P1003" s="208"/>
      <c r="Q1003" s="208"/>
      <c r="R1003" s="208"/>
      <c r="S1003" s="124">
        <v>4.2</v>
      </c>
      <c r="T1003" s="206">
        <f t="shared" si="488"/>
        <v>0</v>
      </c>
    </row>
    <row r="1004" spans="1:20" customFormat="1" ht="11.25" customHeight="1" x14ac:dyDescent="0.25"/>
    <row r="1005" spans="1:20" customFormat="1" ht="11.25" customHeight="1" x14ac:dyDescent="0.25"/>
    <row r="1006" spans="1:20" ht="11.25" customHeight="1" x14ac:dyDescent="0.25">
      <c r="F1006" s="104"/>
      <c r="G1006" s="104"/>
      <c r="H1006" s="104"/>
      <c r="I1006" s="104"/>
      <c r="J1006" s="104"/>
      <c r="K1006" s="104"/>
      <c r="L1006" s="104"/>
      <c r="M1006" s="104"/>
      <c r="N1006" s="104"/>
      <c r="O1006" s="104"/>
      <c r="P1006" s="104"/>
      <c r="Q1006" s="104"/>
      <c r="R1006" s="104"/>
      <c r="S1006" s="104"/>
      <c r="T1006" s="104"/>
    </row>
    <row r="1007" spans="1:20" ht="22.5" customHeight="1" x14ac:dyDescent="0.25">
      <c r="B1007" s="228"/>
      <c r="C1007" s="232"/>
      <c r="D1007" s="233"/>
      <c r="F1007" s="209"/>
      <c r="G1007" s="104"/>
      <c r="H1007" s="104"/>
      <c r="I1007" s="104"/>
      <c r="J1007" s="104"/>
      <c r="K1007" s="104"/>
      <c r="L1007" s="104"/>
      <c r="M1007" s="104"/>
      <c r="N1007" s="104"/>
      <c r="O1007" s="104"/>
      <c r="P1007" s="104"/>
      <c r="Q1007" s="104"/>
      <c r="R1007" s="104"/>
      <c r="S1007" s="104"/>
      <c r="T1007" s="104"/>
    </row>
    <row r="1008" spans="1:20" s="104" customFormat="1" ht="11.25" customHeight="1" x14ac:dyDescent="0.25">
      <c r="A1008" s="91"/>
      <c r="B1008" s="91"/>
      <c r="C1008" s="91"/>
      <c r="D1008" s="91"/>
      <c r="E1008" s="91"/>
    </row>
    <row r="1009" spans="1:20" ht="11.25" customHeight="1" x14ac:dyDescent="0.25">
      <c r="F1009" s="104"/>
      <c r="G1009" s="104"/>
      <c r="H1009" s="104"/>
      <c r="I1009" s="104"/>
      <c r="J1009" s="104"/>
      <c r="K1009" s="104"/>
      <c r="L1009" s="104"/>
      <c r="M1009" s="104"/>
      <c r="N1009" s="104"/>
      <c r="O1009" s="104"/>
      <c r="P1009" s="104"/>
      <c r="Q1009" s="104"/>
      <c r="R1009" s="104"/>
      <c r="S1009" s="104"/>
      <c r="T1009" s="104"/>
    </row>
    <row r="1010" spans="1:20" ht="22.5" customHeight="1" x14ac:dyDescent="0.25">
      <c r="C1010" s="230"/>
      <c r="D1010" s="234"/>
      <c r="F1010" s="210"/>
      <c r="G1010" s="211"/>
      <c r="H1010" s="212"/>
      <c r="I1010" s="104"/>
      <c r="J1010" s="104"/>
      <c r="K1010" s="104"/>
      <c r="L1010" s="104"/>
      <c r="M1010" s="104"/>
      <c r="N1010" s="104"/>
      <c r="O1010" s="104"/>
      <c r="P1010" s="104"/>
      <c r="Q1010" s="104"/>
      <c r="R1010" s="104"/>
      <c r="S1010" s="104"/>
      <c r="T1010" s="104"/>
    </row>
    <row r="1011" spans="1:20" ht="11.25" customHeight="1" x14ac:dyDescent="0.25">
      <c r="F1011" s="104"/>
      <c r="G1011" s="104"/>
      <c r="H1011" s="104"/>
      <c r="I1011" s="104"/>
      <c r="J1011" s="104"/>
      <c r="K1011" s="104"/>
      <c r="L1011" s="104"/>
      <c r="M1011" s="104"/>
      <c r="N1011" s="104"/>
      <c r="O1011" s="104"/>
      <c r="P1011" s="104"/>
      <c r="Q1011" s="104"/>
      <c r="R1011" s="104"/>
      <c r="S1011" s="104"/>
      <c r="T1011" s="104"/>
    </row>
    <row r="1012" spans="1:20" ht="11.25" customHeight="1" x14ac:dyDescent="0.25">
      <c r="F1012" s="104"/>
      <c r="G1012" s="104"/>
      <c r="H1012" s="104"/>
      <c r="I1012" s="104"/>
      <c r="J1012" s="104"/>
      <c r="K1012" s="104"/>
      <c r="L1012" s="104"/>
      <c r="M1012" s="104"/>
      <c r="N1012" s="104"/>
      <c r="O1012" s="104"/>
      <c r="P1012" s="104"/>
      <c r="Q1012" s="104"/>
      <c r="R1012" s="104"/>
      <c r="S1012" s="104"/>
      <c r="T1012" s="104"/>
    </row>
    <row r="1013" spans="1:20" ht="22.5" customHeight="1" x14ac:dyDescent="0.25">
      <c r="C1013" s="230"/>
      <c r="D1013" s="234"/>
      <c r="F1013" s="213"/>
      <c r="G1013" s="214"/>
      <c r="H1013" s="215"/>
      <c r="I1013" s="104"/>
      <c r="J1013" s="104"/>
      <c r="K1013" s="104"/>
      <c r="L1013" s="104"/>
      <c r="M1013" s="104"/>
      <c r="N1013" s="104"/>
      <c r="O1013" s="104"/>
      <c r="P1013" s="104"/>
      <c r="Q1013" s="104"/>
      <c r="R1013" s="104"/>
      <c r="S1013" s="104"/>
      <c r="T1013" s="104"/>
    </row>
    <row r="1014" spans="1:20" ht="11.25" customHeight="1" x14ac:dyDescent="0.25">
      <c r="F1014" s="104"/>
      <c r="G1014" s="104"/>
      <c r="H1014" s="104"/>
      <c r="I1014" s="104"/>
      <c r="J1014" s="104"/>
      <c r="K1014" s="104"/>
      <c r="L1014" s="104"/>
      <c r="M1014" s="104"/>
      <c r="N1014" s="104"/>
      <c r="O1014" s="104"/>
      <c r="P1014" s="104"/>
      <c r="Q1014" s="104"/>
      <c r="R1014" s="104"/>
      <c r="S1014" s="104"/>
      <c r="T1014" s="104"/>
    </row>
    <row r="1015" spans="1:20" ht="11.25" customHeight="1" x14ac:dyDescent="0.25">
      <c r="F1015" s="104"/>
      <c r="G1015" s="104"/>
      <c r="H1015" s="104"/>
      <c r="I1015" s="104"/>
      <c r="J1015" s="104"/>
      <c r="K1015" s="104"/>
      <c r="L1015" s="104"/>
      <c r="M1015" s="104"/>
      <c r="N1015" s="104"/>
      <c r="O1015" s="104"/>
      <c r="P1015" s="104"/>
      <c r="Q1015" s="104"/>
      <c r="R1015" s="104"/>
      <c r="S1015" s="104"/>
      <c r="T1015" s="104"/>
    </row>
    <row r="1016" spans="1:20" ht="11.25" customHeight="1" x14ac:dyDescent="0.25">
      <c r="F1016" s="104"/>
      <c r="G1016" s="104"/>
      <c r="H1016" s="104"/>
      <c r="I1016" s="104"/>
      <c r="J1016" s="104"/>
      <c r="K1016" s="104"/>
      <c r="L1016" s="104"/>
      <c r="M1016" s="104"/>
      <c r="N1016" s="104"/>
      <c r="O1016" s="104"/>
      <c r="P1016" s="104"/>
      <c r="Q1016" s="104"/>
      <c r="R1016" s="104" t="s">
        <v>5</v>
      </c>
      <c r="S1016" s="104"/>
      <c r="T1016" s="104"/>
    </row>
    <row r="1017" spans="1:20" ht="22.5" customHeight="1" x14ac:dyDescent="0.25">
      <c r="B1017" s="228"/>
      <c r="C1017" s="232"/>
      <c r="D1017" s="233"/>
      <c r="F1017" s="209"/>
      <c r="G1017" s="104"/>
      <c r="H1017" s="104"/>
      <c r="I1017" s="104"/>
      <c r="J1017" s="104"/>
      <c r="K1017" s="104"/>
      <c r="L1017" s="104"/>
      <c r="M1017" s="104"/>
      <c r="N1017" s="104"/>
      <c r="O1017" s="104"/>
      <c r="P1017" s="104"/>
      <c r="Q1017" s="104"/>
      <c r="R1017" s="216">
        <f t="shared" ref="R1017" si="492">SUM(R961,R968,R975,R982,R989,R996,R1003)</f>
        <v>0</v>
      </c>
      <c r="S1017" s="104"/>
      <c r="T1017" s="104"/>
    </row>
    <row r="1018" spans="1:20" s="104" customFormat="1" ht="11.25" customHeight="1" x14ac:dyDescent="0.25">
      <c r="A1018" s="91"/>
      <c r="B1018" s="91"/>
      <c r="C1018" s="91"/>
      <c r="D1018" s="91"/>
      <c r="E1018" s="91"/>
    </row>
    <row r="1019" spans="1:20" ht="11.25" customHeight="1" x14ac:dyDescent="0.25">
      <c r="F1019" s="104"/>
      <c r="G1019" s="104"/>
      <c r="H1019" s="104"/>
      <c r="I1019" s="104"/>
      <c r="J1019" s="104"/>
      <c r="K1019" s="104"/>
      <c r="L1019" s="104"/>
      <c r="M1019" s="104"/>
      <c r="N1019" s="104"/>
      <c r="O1019" s="104"/>
      <c r="P1019" s="104"/>
      <c r="Q1019" s="104"/>
      <c r="R1019" s="104"/>
      <c r="S1019" s="104"/>
      <c r="T1019" s="104"/>
    </row>
    <row r="1020" spans="1:20" ht="11.25" customHeight="1" x14ac:dyDescent="0.25">
      <c r="F1020" s="104"/>
      <c r="G1020" s="104"/>
      <c r="H1020" s="104"/>
      <c r="I1020" s="104"/>
      <c r="J1020" s="104"/>
      <c r="K1020" s="104"/>
      <c r="L1020" s="104"/>
      <c r="M1020" s="104"/>
      <c r="N1020" s="104"/>
      <c r="O1020" s="104"/>
      <c r="P1020" s="104"/>
      <c r="Q1020" s="104"/>
      <c r="R1020" s="104"/>
      <c r="S1020" s="104"/>
      <c r="T1020" s="104"/>
    </row>
    <row r="1021" spans="1:20" ht="22.5" customHeight="1" x14ac:dyDescent="0.25">
      <c r="C1021" s="241"/>
      <c r="D1021" s="242"/>
      <c r="F1021" s="243"/>
      <c r="G1021" s="245"/>
      <c r="H1021" s="247"/>
      <c r="I1021" s="104"/>
      <c r="J1021" s="243"/>
      <c r="K1021" s="245"/>
      <c r="L1021" s="247"/>
      <c r="M1021" s="104"/>
      <c r="N1021" s="217"/>
      <c r="O1021" s="218"/>
      <c r="P1021" s="218"/>
      <c r="Q1021" s="218"/>
      <c r="R1021" s="219"/>
      <c r="S1021" s="220">
        <f t="shared" ref="S1021" si="493">S1023</f>
        <v>5.7</v>
      </c>
      <c r="T1021" s="221">
        <f t="shared" ref="T1021:T1023" si="494">R1021*S1021</f>
        <v>0</v>
      </c>
    </row>
    <row r="1022" spans="1:20" ht="22.5" customHeight="1" x14ac:dyDescent="0.25">
      <c r="C1022" s="241"/>
      <c r="D1022" s="242"/>
      <c r="F1022" s="244"/>
      <c r="G1022" s="246"/>
      <c r="H1022" s="248"/>
      <c r="I1022" s="104"/>
      <c r="J1022" s="244"/>
      <c r="K1022" s="246"/>
      <c r="L1022" s="248"/>
      <c r="M1022" s="104"/>
      <c r="N1022" s="217"/>
      <c r="O1022" s="218"/>
      <c r="P1022" s="218"/>
      <c r="Q1022" s="218"/>
      <c r="R1022" s="219"/>
      <c r="S1022" s="220">
        <f t="shared" ref="S1022" si="495">S1023</f>
        <v>5.7</v>
      </c>
      <c r="T1022" s="221">
        <f t="shared" si="494"/>
        <v>0</v>
      </c>
    </row>
    <row r="1023" spans="1:20" ht="22.5" customHeight="1" x14ac:dyDescent="0.25">
      <c r="C1023" s="241"/>
      <c r="D1023" s="234"/>
      <c r="F1023" s="222"/>
      <c r="G1023" s="223"/>
      <c r="H1023" s="224"/>
      <c r="I1023" s="104"/>
      <c r="J1023" s="222"/>
      <c r="K1023" s="223"/>
      <c r="L1023" s="224"/>
      <c r="M1023" s="104"/>
      <c r="N1023" s="225"/>
      <c r="O1023" s="222"/>
      <c r="P1023" s="222"/>
      <c r="Q1023" s="222"/>
      <c r="R1023" s="222"/>
      <c r="S1023" s="226">
        <v>5.7</v>
      </c>
      <c r="T1023" s="224">
        <f t="shared" si="494"/>
        <v>0</v>
      </c>
    </row>
    <row r="1024" spans="1:20" customFormat="1" ht="11.25" customHeight="1" x14ac:dyDescent="0.25"/>
    <row r="1025" spans="1:20" customFormat="1" ht="11.25" customHeight="1" x14ac:dyDescent="0.25"/>
    <row r="1026" spans="1:20" ht="22.5" customHeight="1" x14ac:dyDescent="0.25">
      <c r="G1026" s="104"/>
      <c r="H1026" s="104"/>
      <c r="I1026" s="104"/>
      <c r="J1026" s="104"/>
      <c r="K1026" s="104"/>
      <c r="L1026" s="104"/>
      <c r="M1026" s="104"/>
      <c r="N1026" s="104"/>
      <c r="O1026" s="104"/>
      <c r="P1026" s="104"/>
      <c r="Q1026" s="104"/>
      <c r="R1026" s="104"/>
      <c r="S1026" s="104"/>
      <c r="T1026" s="104"/>
    </row>
    <row r="1027" spans="1:20" ht="11.25" customHeight="1" x14ac:dyDescent="0.25">
      <c r="F1027" s="104"/>
      <c r="G1027" s="104"/>
      <c r="H1027" s="104"/>
      <c r="I1027" s="104"/>
      <c r="J1027" s="104"/>
      <c r="K1027" s="104"/>
      <c r="L1027" s="104"/>
      <c r="M1027" s="104"/>
      <c r="N1027" s="104"/>
      <c r="O1027" s="104"/>
      <c r="P1027" s="104"/>
      <c r="Q1027" s="104"/>
      <c r="R1027" s="104" t="s">
        <v>5</v>
      </c>
      <c r="S1027" s="104"/>
      <c r="T1027" s="104"/>
    </row>
    <row r="1028" spans="1:20" ht="22.5" customHeight="1" x14ac:dyDescent="0.25">
      <c r="C1028" s="228"/>
      <c r="D1028" s="233"/>
      <c r="G1028" s="104"/>
      <c r="H1028" s="104"/>
      <c r="I1028" s="104"/>
      <c r="J1028" s="104"/>
      <c r="K1028" s="104"/>
      <c r="L1028" s="104"/>
      <c r="M1028" s="104"/>
      <c r="N1028" s="104"/>
      <c r="O1028" s="104"/>
      <c r="P1028" s="104"/>
      <c r="Q1028" s="104"/>
      <c r="R1028" s="216">
        <f t="shared" ref="R1028" si="496">SUM(R1017,R1023)</f>
        <v>0</v>
      </c>
      <c r="S1028" s="104"/>
      <c r="T1028" s="104"/>
    </row>
    <row r="1029" spans="1:20" ht="11.25" customHeight="1" x14ac:dyDescent="0.25">
      <c r="F1029" s="104"/>
      <c r="G1029" s="104"/>
      <c r="H1029" s="104"/>
      <c r="I1029" s="104"/>
      <c r="J1029" s="104"/>
      <c r="K1029" s="104"/>
      <c r="L1029" s="104"/>
      <c r="M1029" s="104"/>
      <c r="N1029" s="104"/>
      <c r="O1029" s="104"/>
      <c r="P1029" s="104"/>
      <c r="Q1029" s="104"/>
      <c r="R1029" s="104"/>
      <c r="S1029" s="104"/>
      <c r="T1029" s="104"/>
    </row>
    <row r="1030" spans="1:20" ht="11.25" customHeight="1" thickBot="1" x14ac:dyDescent="0.3">
      <c r="F1030" s="227"/>
      <c r="G1030" s="227"/>
      <c r="H1030" s="227"/>
      <c r="I1030" s="227"/>
      <c r="J1030" s="227"/>
      <c r="K1030" s="227"/>
      <c r="L1030" s="227"/>
      <c r="M1030" s="227"/>
      <c r="N1030" s="227"/>
      <c r="O1030" s="227"/>
      <c r="P1030" s="227"/>
      <c r="Q1030" s="227"/>
      <c r="R1030" s="227"/>
      <c r="S1030" s="227"/>
      <c r="T1030" s="227"/>
    </row>
    <row r="1031" spans="1:20" ht="11.25" customHeight="1" thickTop="1" x14ac:dyDescent="0.25">
      <c r="F1031" s="105"/>
      <c r="G1031" s="105"/>
      <c r="H1031" s="105"/>
      <c r="I1031" s="105"/>
      <c r="J1031" s="105"/>
      <c r="K1031" s="105"/>
      <c r="L1031" s="105"/>
      <c r="M1031" s="105"/>
      <c r="N1031" s="105"/>
      <c r="O1031" s="105"/>
      <c r="P1031" s="105"/>
      <c r="Q1031" s="105"/>
      <c r="R1031" s="105"/>
      <c r="S1031" s="105"/>
      <c r="T1031" s="105"/>
    </row>
    <row r="1032" spans="1:20" ht="37.5" customHeight="1" x14ac:dyDescent="0.25">
      <c r="C1032" s="333">
        <f t="shared" ref="C1032" si="497">+EDATE(C953,1)</f>
        <v>43770</v>
      </c>
      <c r="D1032" s="333"/>
      <c r="F1032" s="334" t="s">
        <v>1</v>
      </c>
      <c r="G1032" s="335"/>
      <c r="H1032" s="335"/>
      <c r="I1032" s="335"/>
      <c r="J1032" s="335"/>
      <c r="K1032" s="335"/>
      <c r="L1032" s="335"/>
      <c r="M1032" s="335"/>
      <c r="N1032" s="335"/>
      <c r="O1032" s="335"/>
      <c r="P1032" s="335"/>
      <c r="Q1032" s="335"/>
      <c r="R1032" s="335"/>
      <c r="S1032" s="335"/>
      <c r="T1032" s="335"/>
    </row>
    <row r="1033" spans="1:20" ht="11.25" customHeight="1" x14ac:dyDescent="0.25">
      <c r="F1033" s="104"/>
      <c r="G1033" s="104"/>
      <c r="H1033" s="104"/>
      <c r="I1033" s="104"/>
      <c r="J1033" s="104"/>
      <c r="K1033" s="104"/>
      <c r="L1033" s="104"/>
      <c r="M1033" s="104"/>
      <c r="N1033" s="104"/>
      <c r="O1033" s="104"/>
      <c r="P1033" s="104"/>
      <c r="Q1033" s="104"/>
      <c r="R1033" s="104"/>
      <c r="S1033" s="104"/>
      <c r="T1033" s="104"/>
    </row>
    <row r="1034" spans="1:20" ht="37.5" customHeight="1" x14ac:dyDescent="0.25">
      <c r="C1034" s="230"/>
      <c r="D1034" s="230"/>
      <c r="F1034" s="107"/>
      <c r="G1034" s="108"/>
      <c r="H1034" s="109"/>
      <c r="I1034" s="104"/>
      <c r="J1034" s="110"/>
      <c r="K1034" s="108"/>
      <c r="L1034" s="109"/>
      <c r="M1034" s="104"/>
      <c r="N1034" s="110" t="s">
        <v>2</v>
      </c>
      <c r="O1034" s="110" t="s">
        <v>8</v>
      </c>
      <c r="P1034" s="110" t="s">
        <v>9</v>
      </c>
      <c r="Q1034" s="110" t="s">
        <v>6</v>
      </c>
      <c r="R1034" s="110" t="s">
        <v>10</v>
      </c>
      <c r="S1034" s="108" t="s">
        <v>0</v>
      </c>
      <c r="T1034" s="106" t="s">
        <v>3</v>
      </c>
    </row>
    <row r="1035" spans="1:20" ht="11.25" customHeight="1" x14ac:dyDescent="0.25">
      <c r="F1035" s="104"/>
      <c r="G1035" s="104"/>
      <c r="H1035" s="104"/>
      <c r="I1035" s="104"/>
      <c r="J1035" s="104"/>
      <c r="K1035" s="104"/>
      <c r="L1035" s="104"/>
      <c r="M1035" s="104"/>
      <c r="N1035" s="104"/>
      <c r="O1035" s="104"/>
      <c r="P1035" s="104"/>
      <c r="Q1035" s="104"/>
      <c r="R1035" s="104"/>
      <c r="S1035" s="104"/>
      <c r="T1035" s="104"/>
    </row>
    <row r="1036" spans="1:20" s="104" customFormat="1" ht="22.5" customHeight="1" x14ac:dyDescent="0.25">
      <c r="A1036" s="91"/>
      <c r="B1036" s="91"/>
      <c r="C1036" s="241"/>
      <c r="D1036" s="242"/>
      <c r="E1036" s="91"/>
      <c r="F1036" s="329"/>
      <c r="G1036" s="331"/>
      <c r="H1036" s="327"/>
      <c r="J1036" s="329"/>
      <c r="K1036" s="331"/>
      <c r="L1036" s="327"/>
      <c r="N1036" s="111" t="s">
        <v>6</v>
      </c>
      <c r="O1036" s="112">
        <v>2</v>
      </c>
      <c r="P1036" s="112">
        <v>4</v>
      </c>
      <c r="Q1036" s="112">
        <v>6</v>
      </c>
      <c r="R1036" s="112"/>
      <c r="S1036" s="113">
        <f t="shared" ref="S1036" si="498">S1040</f>
        <v>3</v>
      </c>
      <c r="T1036" s="114">
        <f t="shared" ref="T1036:T1040" si="499">R1036*S1036</f>
        <v>0</v>
      </c>
    </row>
    <row r="1037" spans="1:20" s="104" customFormat="1" ht="22.5" customHeight="1" x14ac:dyDescent="0.25">
      <c r="A1037" s="91"/>
      <c r="B1037" s="91"/>
      <c r="C1037" s="241"/>
      <c r="D1037" s="242"/>
      <c r="E1037" s="91"/>
      <c r="F1037" s="330"/>
      <c r="G1037" s="332"/>
      <c r="H1037" s="328"/>
      <c r="J1037" s="330"/>
      <c r="K1037" s="332"/>
      <c r="L1037" s="328"/>
      <c r="N1037" s="111" t="s">
        <v>7</v>
      </c>
      <c r="O1037" s="112">
        <v>0</v>
      </c>
      <c r="P1037" s="112">
        <v>8</v>
      </c>
      <c r="Q1037" s="112">
        <v>7</v>
      </c>
      <c r="R1037" s="112"/>
      <c r="S1037" s="113">
        <f t="shared" ref="S1037" si="500">S1040</f>
        <v>3</v>
      </c>
      <c r="T1037" s="114">
        <f t="shared" si="499"/>
        <v>0</v>
      </c>
    </row>
    <row r="1038" spans="1:20" s="104" customFormat="1" ht="22.5" customHeight="1" x14ac:dyDescent="0.25">
      <c r="A1038" s="91"/>
      <c r="B1038" s="91"/>
      <c r="C1038" s="241"/>
      <c r="D1038" s="242"/>
      <c r="E1038" s="91"/>
      <c r="F1038" s="321"/>
      <c r="G1038" s="323"/>
      <c r="H1038" s="325"/>
      <c r="J1038" s="321"/>
      <c r="K1038" s="323"/>
      <c r="L1038" s="325"/>
      <c r="N1038" s="115" t="s">
        <v>6</v>
      </c>
      <c r="O1038" s="33">
        <v>0</v>
      </c>
      <c r="P1038" s="33">
        <v>6</v>
      </c>
      <c r="Q1038" s="33">
        <v>0</v>
      </c>
      <c r="R1038" s="33"/>
      <c r="S1038" s="116">
        <f t="shared" ref="S1038" si="501">S1040</f>
        <v>3</v>
      </c>
      <c r="T1038" s="117">
        <f t="shared" si="499"/>
        <v>0</v>
      </c>
    </row>
    <row r="1039" spans="1:20" s="104" customFormat="1" ht="22.5" customHeight="1" x14ac:dyDescent="0.25">
      <c r="A1039" s="91"/>
      <c r="B1039" s="91"/>
      <c r="C1039" s="241"/>
      <c r="D1039" s="242"/>
      <c r="E1039" s="91"/>
      <c r="F1039" s="322"/>
      <c r="G1039" s="324"/>
      <c r="H1039" s="326"/>
      <c r="J1039" s="322"/>
      <c r="K1039" s="324"/>
      <c r="L1039" s="326"/>
      <c r="N1039" s="115" t="s">
        <v>7</v>
      </c>
      <c r="O1039" s="33">
        <v>0</v>
      </c>
      <c r="P1039" s="33">
        <v>8</v>
      </c>
      <c r="Q1039" s="33">
        <v>6</v>
      </c>
      <c r="R1039" s="118"/>
      <c r="S1039" s="116">
        <f t="shared" ref="S1039" si="502">S1040</f>
        <v>3</v>
      </c>
      <c r="T1039" s="117">
        <f t="shared" si="499"/>
        <v>0</v>
      </c>
    </row>
    <row r="1040" spans="1:20" s="104" customFormat="1" ht="22.5" customHeight="1" x14ac:dyDescent="0.25">
      <c r="A1040" s="91"/>
      <c r="B1040" s="91"/>
      <c r="C1040" s="241"/>
      <c r="D1040" s="231"/>
      <c r="E1040" s="91"/>
      <c r="F1040" s="119"/>
      <c r="G1040" s="120"/>
      <c r="H1040" s="121"/>
      <c r="J1040" s="119"/>
      <c r="K1040" s="120"/>
      <c r="L1040" s="121"/>
      <c r="N1040" s="122" t="s">
        <v>4</v>
      </c>
      <c r="O1040" s="123"/>
      <c r="P1040" s="123"/>
      <c r="Q1040" s="123"/>
      <c r="R1040" s="123"/>
      <c r="S1040" s="124">
        <v>3</v>
      </c>
      <c r="T1040" s="121">
        <f t="shared" si="499"/>
        <v>0</v>
      </c>
    </row>
    <row r="1041" spans="1:20" customFormat="1" ht="11.25" customHeight="1" x14ac:dyDescent="0.25"/>
    <row r="1042" spans="1:20" customFormat="1" ht="11.25" customHeight="1" x14ac:dyDescent="0.25"/>
    <row r="1043" spans="1:20" s="104" customFormat="1" ht="22.5" customHeight="1" x14ac:dyDescent="0.25">
      <c r="A1043" s="91"/>
      <c r="B1043" s="91"/>
      <c r="C1043" s="241"/>
      <c r="D1043" s="242"/>
      <c r="E1043" s="91"/>
      <c r="F1043" s="319"/>
      <c r="G1043" s="315"/>
      <c r="H1043" s="317"/>
      <c r="J1043" s="319"/>
      <c r="K1043" s="315"/>
      <c r="L1043" s="317"/>
      <c r="N1043" s="125"/>
      <c r="O1043" s="126">
        <v>10</v>
      </c>
      <c r="P1043" s="126">
        <v>1</v>
      </c>
      <c r="Q1043" s="126">
        <v>9</v>
      </c>
      <c r="R1043" s="127"/>
      <c r="S1043" s="128">
        <f t="shared" ref="S1043" si="503">S1047</f>
        <v>3.8</v>
      </c>
      <c r="T1043" s="129">
        <f t="shared" ref="T1043:T1047" si="504">R1043*S1043</f>
        <v>0</v>
      </c>
    </row>
    <row r="1044" spans="1:20" s="104" customFormat="1" ht="22.5" customHeight="1" x14ac:dyDescent="0.25">
      <c r="A1044" s="91"/>
      <c r="B1044" s="91"/>
      <c r="C1044" s="241"/>
      <c r="D1044" s="242"/>
      <c r="E1044" s="91"/>
      <c r="F1044" s="320"/>
      <c r="G1044" s="316"/>
      <c r="H1044" s="318"/>
      <c r="J1044" s="320"/>
      <c r="K1044" s="316"/>
      <c r="L1044" s="318"/>
      <c r="N1044" s="125"/>
      <c r="O1044" s="126">
        <v>1</v>
      </c>
      <c r="P1044" s="126">
        <v>8</v>
      </c>
      <c r="Q1044" s="126">
        <v>7</v>
      </c>
      <c r="R1044" s="127"/>
      <c r="S1044" s="128">
        <f t="shared" ref="S1044" si="505">S1047</f>
        <v>3.8</v>
      </c>
      <c r="T1044" s="129">
        <f t="shared" si="504"/>
        <v>0</v>
      </c>
    </row>
    <row r="1045" spans="1:20" s="104" customFormat="1" ht="22.5" customHeight="1" x14ac:dyDescent="0.25">
      <c r="A1045" s="91"/>
      <c r="B1045" s="91"/>
      <c r="C1045" s="241"/>
      <c r="D1045" s="242"/>
      <c r="E1045" s="91"/>
      <c r="F1045" s="311"/>
      <c r="G1045" s="313"/>
      <c r="H1045" s="309"/>
      <c r="J1045" s="311"/>
      <c r="K1045" s="313"/>
      <c r="L1045" s="309"/>
      <c r="N1045" s="130"/>
      <c r="O1045" s="59">
        <v>4</v>
      </c>
      <c r="P1045" s="59">
        <v>6</v>
      </c>
      <c r="Q1045" s="59">
        <v>8</v>
      </c>
      <c r="R1045" s="131"/>
      <c r="S1045" s="132">
        <f t="shared" ref="S1045" si="506">S1047</f>
        <v>3.8</v>
      </c>
      <c r="T1045" s="133">
        <f t="shared" si="504"/>
        <v>0</v>
      </c>
    </row>
    <row r="1046" spans="1:20" s="104" customFormat="1" ht="22.5" customHeight="1" x14ac:dyDescent="0.25">
      <c r="A1046" s="91"/>
      <c r="B1046" s="91"/>
      <c r="C1046" s="241"/>
      <c r="D1046" s="242"/>
      <c r="E1046" s="91"/>
      <c r="F1046" s="312"/>
      <c r="G1046" s="314"/>
      <c r="H1046" s="310"/>
      <c r="J1046" s="312"/>
      <c r="K1046" s="314"/>
      <c r="L1046" s="310"/>
      <c r="N1046" s="130"/>
      <c r="O1046" s="59">
        <v>4</v>
      </c>
      <c r="P1046" s="59">
        <v>8</v>
      </c>
      <c r="Q1046" s="59">
        <v>6</v>
      </c>
      <c r="R1046" s="131"/>
      <c r="S1046" s="132">
        <f t="shared" ref="S1046" si="507">S1047</f>
        <v>3.8</v>
      </c>
      <c r="T1046" s="133">
        <f t="shared" si="504"/>
        <v>0</v>
      </c>
    </row>
    <row r="1047" spans="1:20" s="104" customFormat="1" ht="22.5" customHeight="1" x14ac:dyDescent="0.25">
      <c r="A1047" s="91"/>
      <c r="B1047" s="91"/>
      <c r="C1047" s="241"/>
      <c r="D1047" s="231"/>
      <c r="E1047" s="91"/>
      <c r="F1047" s="134"/>
      <c r="G1047" s="135"/>
      <c r="H1047" s="136"/>
      <c r="J1047" s="134"/>
      <c r="K1047" s="135"/>
      <c r="L1047" s="136"/>
      <c r="N1047" s="137"/>
      <c r="O1047" s="138"/>
      <c r="P1047" s="138"/>
      <c r="Q1047" s="138"/>
      <c r="R1047" s="138"/>
      <c r="S1047" s="124">
        <v>3.8</v>
      </c>
      <c r="T1047" s="136">
        <f t="shared" si="504"/>
        <v>0</v>
      </c>
    </row>
    <row r="1048" spans="1:20" customFormat="1" ht="11.25" customHeight="1" x14ac:dyDescent="0.25"/>
    <row r="1049" spans="1:20" customFormat="1" ht="11.25" customHeight="1" x14ac:dyDescent="0.25"/>
    <row r="1050" spans="1:20" s="104" customFormat="1" ht="22.5" customHeight="1" x14ac:dyDescent="0.25">
      <c r="A1050" s="91"/>
      <c r="B1050" s="91"/>
      <c r="C1050" s="241"/>
      <c r="D1050" s="242"/>
      <c r="E1050" s="91"/>
      <c r="F1050" s="307"/>
      <c r="G1050" s="303"/>
      <c r="H1050" s="305"/>
      <c r="J1050" s="307"/>
      <c r="K1050" s="303"/>
      <c r="L1050" s="305"/>
      <c r="N1050" s="139"/>
      <c r="O1050" s="140">
        <v>2</v>
      </c>
      <c r="P1050" s="140">
        <v>4</v>
      </c>
      <c r="Q1050" s="140">
        <v>6</v>
      </c>
      <c r="R1050" s="141"/>
      <c r="S1050" s="142">
        <f t="shared" ref="S1050" si="508">S1054</f>
        <v>3.5</v>
      </c>
      <c r="T1050" s="143">
        <f t="shared" ref="T1050:T1054" si="509">R1050*S1050</f>
        <v>0</v>
      </c>
    </row>
    <row r="1051" spans="1:20" s="104" customFormat="1" ht="22.5" customHeight="1" x14ac:dyDescent="0.25">
      <c r="A1051" s="91"/>
      <c r="B1051" s="91"/>
      <c r="C1051" s="241"/>
      <c r="D1051" s="242"/>
      <c r="E1051" s="91"/>
      <c r="F1051" s="308"/>
      <c r="G1051" s="304"/>
      <c r="H1051" s="306"/>
      <c r="J1051" s="308"/>
      <c r="K1051" s="304"/>
      <c r="L1051" s="306"/>
      <c r="N1051" s="139"/>
      <c r="O1051" s="140">
        <v>0</v>
      </c>
      <c r="P1051" s="140">
        <v>0</v>
      </c>
      <c r="Q1051" s="140">
        <v>7</v>
      </c>
      <c r="R1051" s="141"/>
      <c r="S1051" s="142">
        <f t="shared" ref="S1051" si="510">S1054</f>
        <v>3.5</v>
      </c>
      <c r="T1051" s="143">
        <f t="shared" si="509"/>
        <v>0</v>
      </c>
    </row>
    <row r="1052" spans="1:20" s="104" customFormat="1" ht="22.5" customHeight="1" x14ac:dyDescent="0.25">
      <c r="A1052" s="91"/>
      <c r="B1052" s="91"/>
      <c r="C1052" s="241"/>
      <c r="D1052" s="242"/>
      <c r="E1052" s="91"/>
      <c r="F1052" s="299"/>
      <c r="G1052" s="301"/>
      <c r="H1052" s="297"/>
      <c r="J1052" s="299"/>
      <c r="K1052" s="301"/>
      <c r="L1052" s="297"/>
      <c r="N1052" s="144"/>
      <c r="O1052" s="80">
        <v>6</v>
      </c>
      <c r="P1052" s="80">
        <v>1</v>
      </c>
      <c r="Q1052" s="80">
        <v>8</v>
      </c>
      <c r="R1052" s="145"/>
      <c r="S1052" s="146">
        <f t="shared" ref="S1052" si="511">S1054</f>
        <v>3.5</v>
      </c>
      <c r="T1052" s="147">
        <f t="shared" si="509"/>
        <v>0</v>
      </c>
    </row>
    <row r="1053" spans="1:20" s="104" customFormat="1" ht="22.5" customHeight="1" x14ac:dyDescent="0.25">
      <c r="A1053" s="91"/>
      <c r="B1053" s="91"/>
      <c r="C1053" s="241"/>
      <c r="D1053" s="242"/>
      <c r="E1053" s="91"/>
      <c r="F1053" s="300"/>
      <c r="G1053" s="302"/>
      <c r="H1053" s="298"/>
      <c r="J1053" s="300"/>
      <c r="K1053" s="302"/>
      <c r="L1053" s="298"/>
      <c r="N1053" s="144"/>
      <c r="O1053" s="80">
        <v>4</v>
      </c>
      <c r="P1053" s="80">
        <v>0</v>
      </c>
      <c r="Q1053" s="80">
        <v>6</v>
      </c>
      <c r="R1053" s="145"/>
      <c r="S1053" s="146">
        <f t="shared" ref="S1053" si="512">S1054</f>
        <v>3.5</v>
      </c>
      <c r="T1053" s="147">
        <f t="shared" si="509"/>
        <v>0</v>
      </c>
    </row>
    <row r="1054" spans="1:20" s="104" customFormat="1" ht="22.5" customHeight="1" x14ac:dyDescent="0.25">
      <c r="A1054" s="91"/>
      <c r="B1054" s="91"/>
      <c r="C1054" s="241"/>
      <c r="D1054" s="231"/>
      <c r="E1054" s="91"/>
      <c r="F1054" s="148"/>
      <c r="G1054" s="149"/>
      <c r="H1054" s="150"/>
      <c r="J1054" s="148"/>
      <c r="K1054" s="149"/>
      <c r="L1054" s="150"/>
      <c r="N1054" s="151"/>
      <c r="O1054" s="152"/>
      <c r="P1054" s="152"/>
      <c r="Q1054" s="152"/>
      <c r="R1054" s="152"/>
      <c r="S1054" s="124">
        <v>3.5</v>
      </c>
      <c r="T1054" s="150">
        <f t="shared" si="509"/>
        <v>0</v>
      </c>
    </row>
    <row r="1055" spans="1:20" customFormat="1" ht="11.25" customHeight="1" x14ac:dyDescent="0.25"/>
    <row r="1056" spans="1:20" customFormat="1" ht="11.25" customHeight="1" x14ac:dyDescent="0.25"/>
    <row r="1057" spans="1:20" s="104" customFormat="1" ht="22.5" customHeight="1" x14ac:dyDescent="0.25">
      <c r="A1057" s="91"/>
      <c r="B1057" s="91"/>
      <c r="C1057" s="241"/>
      <c r="D1057" s="242"/>
      <c r="E1057" s="91"/>
      <c r="F1057" s="295"/>
      <c r="G1057" s="291"/>
      <c r="H1057" s="293"/>
      <c r="J1057" s="295"/>
      <c r="K1057" s="291"/>
      <c r="L1057" s="293"/>
      <c r="N1057" s="153"/>
      <c r="O1057" s="154">
        <v>2</v>
      </c>
      <c r="P1057" s="154">
        <v>4</v>
      </c>
      <c r="Q1057" s="154">
        <v>0</v>
      </c>
      <c r="R1057" s="155"/>
      <c r="S1057" s="156">
        <f t="shared" ref="S1057" si="513">S1061</f>
        <v>3.6</v>
      </c>
      <c r="T1057" s="157">
        <f t="shared" ref="T1057:T1061" si="514">R1057*S1057</f>
        <v>0</v>
      </c>
    </row>
    <row r="1058" spans="1:20" s="104" customFormat="1" ht="22.5" customHeight="1" x14ac:dyDescent="0.25">
      <c r="A1058" s="91"/>
      <c r="B1058" s="91"/>
      <c r="C1058" s="241"/>
      <c r="D1058" s="242"/>
      <c r="E1058" s="91"/>
      <c r="F1058" s="296"/>
      <c r="G1058" s="292"/>
      <c r="H1058" s="294"/>
      <c r="J1058" s="296"/>
      <c r="K1058" s="292"/>
      <c r="L1058" s="294"/>
      <c r="N1058" s="153"/>
      <c r="O1058" s="154">
        <v>1</v>
      </c>
      <c r="P1058" s="154">
        <v>8</v>
      </c>
      <c r="Q1058" s="154">
        <v>7</v>
      </c>
      <c r="R1058" s="155"/>
      <c r="S1058" s="156">
        <f t="shared" ref="S1058" si="515">S1061</f>
        <v>3.6</v>
      </c>
      <c r="T1058" s="157">
        <f t="shared" si="514"/>
        <v>0</v>
      </c>
    </row>
    <row r="1059" spans="1:20" s="104" customFormat="1" ht="22.5" customHeight="1" x14ac:dyDescent="0.25">
      <c r="A1059" s="91"/>
      <c r="B1059" s="91"/>
      <c r="C1059" s="241"/>
      <c r="D1059" s="242"/>
      <c r="E1059" s="91"/>
      <c r="F1059" s="287"/>
      <c r="G1059" s="289"/>
      <c r="H1059" s="285"/>
      <c r="J1059" s="287"/>
      <c r="K1059" s="289"/>
      <c r="L1059" s="285"/>
      <c r="N1059" s="158"/>
      <c r="O1059" s="98">
        <v>6</v>
      </c>
      <c r="P1059" s="98">
        <v>2</v>
      </c>
      <c r="Q1059" s="98">
        <v>5</v>
      </c>
      <c r="R1059" s="159"/>
      <c r="S1059" s="160">
        <f t="shared" ref="S1059" si="516">S1061</f>
        <v>3.6</v>
      </c>
      <c r="T1059" s="161">
        <f t="shared" si="514"/>
        <v>0</v>
      </c>
    </row>
    <row r="1060" spans="1:20" s="104" customFormat="1" ht="22.5" customHeight="1" x14ac:dyDescent="0.25">
      <c r="A1060" s="91"/>
      <c r="B1060" s="91"/>
      <c r="C1060" s="241"/>
      <c r="D1060" s="242"/>
      <c r="E1060" s="91"/>
      <c r="F1060" s="288"/>
      <c r="G1060" s="290"/>
      <c r="H1060" s="286"/>
      <c r="J1060" s="288"/>
      <c r="K1060" s="290"/>
      <c r="L1060" s="286"/>
      <c r="N1060" s="158"/>
      <c r="O1060" s="98">
        <v>4</v>
      </c>
      <c r="P1060" s="98">
        <v>8</v>
      </c>
      <c r="Q1060" s="98">
        <v>6</v>
      </c>
      <c r="R1060" s="159"/>
      <c r="S1060" s="160">
        <f t="shared" ref="S1060" si="517">S1061</f>
        <v>3.6</v>
      </c>
      <c r="T1060" s="161">
        <f t="shared" si="514"/>
        <v>0</v>
      </c>
    </row>
    <row r="1061" spans="1:20" s="104" customFormat="1" ht="22.5" customHeight="1" x14ac:dyDescent="0.25">
      <c r="A1061" s="91"/>
      <c r="B1061" s="91"/>
      <c r="C1061" s="241"/>
      <c r="D1061" s="231"/>
      <c r="E1061" s="91"/>
      <c r="F1061" s="162"/>
      <c r="G1061" s="163"/>
      <c r="H1061" s="164"/>
      <c r="J1061" s="162"/>
      <c r="K1061" s="163"/>
      <c r="L1061" s="164"/>
      <c r="N1061" s="165"/>
      <c r="O1061" s="166"/>
      <c r="P1061" s="166"/>
      <c r="Q1061" s="166"/>
      <c r="R1061" s="166"/>
      <c r="S1061" s="124">
        <v>3.6</v>
      </c>
      <c r="T1061" s="164">
        <f t="shared" si="514"/>
        <v>0</v>
      </c>
    </row>
    <row r="1062" spans="1:20" customFormat="1" ht="11.25" customHeight="1" x14ac:dyDescent="0.25"/>
    <row r="1063" spans="1:20" customFormat="1" ht="11.25" customHeight="1" x14ac:dyDescent="0.25"/>
    <row r="1064" spans="1:20" s="104" customFormat="1" ht="22.5" customHeight="1" x14ac:dyDescent="0.25">
      <c r="A1064" s="91"/>
      <c r="B1064" s="91"/>
      <c r="C1064" s="241"/>
      <c r="D1064" s="242"/>
      <c r="E1064" s="91"/>
      <c r="F1064" s="283"/>
      <c r="G1064" s="279"/>
      <c r="H1064" s="281"/>
      <c r="J1064" s="283"/>
      <c r="K1064" s="279"/>
      <c r="L1064" s="281"/>
      <c r="N1064" s="167"/>
      <c r="O1064" s="168">
        <v>1</v>
      </c>
      <c r="P1064" s="168">
        <v>0</v>
      </c>
      <c r="Q1064" s="168">
        <v>6</v>
      </c>
      <c r="R1064" s="169"/>
      <c r="S1064" s="170">
        <f t="shared" ref="S1064" si="518">S1068</f>
        <v>3.7</v>
      </c>
      <c r="T1064" s="171">
        <f t="shared" ref="T1064:T1068" si="519">R1064*S1064</f>
        <v>0</v>
      </c>
    </row>
    <row r="1065" spans="1:20" s="104" customFormat="1" ht="22.5" customHeight="1" x14ac:dyDescent="0.25">
      <c r="A1065" s="91"/>
      <c r="B1065" s="91"/>
      <c r="C1065" s="241"/>
      <c r="D1065" s="242"/>
      <c r="E1065" s="91"/>
      <c r="F1065" s="284"/>
      <c r="G1065" s="280"/>
      <c r="H1065" s="282"/>
      <c r="J1065" s="284"/>
      <c r="K1065" s="280"/>
      <c r="L1065" s="282"/>
      <c r="N1065" s="167"/>
      <c r="O1065" s="168">
        <v>0</v>
      </c>
      <c r="P1065" s="168">
        <v>8</v>
      </c>
      <c r="Q1065" s="168">
        <v>7</v>
      </c>
      <c r="R1065" s="169"/>
      <c r="S1065" s="170">
        <f t="shared" ref="S1065" si="520">S1068</f>
        <v>3.7</v>
      </c>
      <c r="T1065" s="171">
        <f t="shared" si="519"/>
        <v>0</v>
      </c>
    </row>
    <row r="1066" spans="1:20" s="104" customFormat="1" ht="22.5" customHeight="1" x14ac:dyDescent="0.25">
      <c r="A1066" s="91"/>
      <c r="B1066" s="91"/>
      <c r="C1066" s="241"/>
      <c r="D1066" s="242"/>
      <c r="E1066" s="91"/>
      <c r="F1066" s="275"/>
      <c r="G1066" s="277"/>
      <c r="H1066" s="273"/>
      <c r="J1066" s="275"/>
      <c r="K1066" s="277"/>
      <c r="L1066" s="273"/>
      <c r="N1066" s="172"/>
      <c r="O1066" s="38">
        <v>1</v>
      </c>
      <c r="P1066" s="38">
        <v>6</v>
      </c>
      <c r="Q1066" s="38">
        <v>0</v>
      </c>
      <c r="R1066" s="173"/>
      <c r="S1066" s="174">
        <f t="shared" ref="S1066" si="521">S1068</f>
        <v>3.7</v>
      </c>
      <c r="T1066" s="175">
        <f t="shared" si="519"/>
        <v>0</v>
      </c>
    </row>
    <row r="1067" spans="1:20" s="104" customFormat="1" ht="22.5" customHeight="1" x14ac:dyDescent="0.25">
      <c r="A1067" s="91"/>
      <c r="B1067" s="91"/>
      <c r="C1067" s="241"/>
      <c r="D1067" s="242"/>
      <c r="E1067" s="91"/>
      <c r="F1067" s="276"/>
      <c r="G1067" s="278"/>
      <c r="H1067" s="274"/>
      <c r="J1067" s="276"/>
      <c r="K1067" s="278"/>
      <c r="L1067" s="274"/>
      <c r="N1067" s="172"/>
      <c r="O1067" s="38">
        <v>4</v>
      </c>
      <c r="P1067" s="38">
        <v>5</v>
      </c>
      <c r="Q1067" s="38">
        <v>6</v>
      </c>
      <c r="R1067" s="173"/>
      <c r="S1067" s="174">
        <f t="shared" ref="S1067" si="522">S1068</f>
        <v>3.7</v>
      </c>
      <c r="T1067" s="175">
        <f t="shared" si="519"/>
        <v>0</v>
      </c>
    </row>
    <row r="1068" spans="1:20" s="104" customFormat="1" ht="22.5" customHeight="1" x14ac:dyDescent="0.25">
      <c r="A1068" s="91"/>
      <c r="B1068" s="91"/>
      <c r="C1068" s="241"/>
      <c r="D1068" s="231"/>
      <c r="E1068" s="91"/>
      <c r="F1068" s="176"/>
      <c r="G1068" s="177"/>
      <c r="H1068" s="178"/>
      <c r="J1068" s="176"/>
      <c r="K1068" s="177"/>
      <c r="L1068" s="178"/>
      <c r="N1068" s="179"/>
      <c r="O1068" s="180"/>
      <c r="P1068" s="180"/>
      <c r="Q1068" s="180"/>
      <c r="R1068" s="180"/>
      <c r="S1068" s="124">
        <v>3.7</v>
      </c>
      <c r="T1068" s="178">
        <f t="shared" si="519"/>
        <v>0</v>
      </c>
    </row>
    <row r="1069" spans="1:20" customFormat="1" ht="11.25" customHeight="1" x14ac:dyDescent="0.25"/>
    <row r="1070" spans="1:20" customFormat="1" ht="11.25" customHeight="1" x14ac:dyDescent="0.25"/>
    <row r="1071" spans="1:20" s="104" customFormat="1" ht="22.5" customHeight="1" x14ac:dyDescent="0.25">
      <c r="A1071" s="91"/>
      <c r="B1071" s="91"/>
      <c r="C1071" s="241"/>
      <c r="D1071" s="242"/>
      <c r="E1071" s="91"/>
      <c r="F1071" s="271"/>
      <c r="G1071" s="267"/>
      <c r="H1071" s="269"/>
      <c r="J1071" s="271"/>
      <c r="K1071" s="267"/>
      <c r="L1071" s="269"/>
      <c r="N1071" s="181"/>
      <c r="O1071" s="182">
        <v>2</v>
      </c>
      <c r="P1071" s="182">
        <v>4</v>
      </c>
      <c r="Q1071" s="182">
        <v>1</v>
      </c>
      <c r="R1071" s="183"/>
      <c r="S1071" s="184">
        <f t="shared" ref="S1071" si="523">S1075</f>
        <v>4.2</v>
      </c>
      <c r="T1071" s="185">
        <f t="shared" ref="T1071:T1075" si="524">R1071*S1071</f>
        <v>0</v>
      </c>
    </row>
    <row r="1072" spans="1:20" s="104" customFormat="1" ht="22.5" customHeight="1" x14ac:dyDescent="0.25">
      <c r="A1072" s="91"/>
      <c r="B1072" s="91"/>
      <c r="C1072" s="241"/>
      <c r="D1072" s="242"/>
      <c r="E1072" s="91"/>
      <c r="F1072" s="272"/>
      <c r="G1072" s="268"/>
      <c r="H1072" s="270"/>
      <c r="J1072" s="272"/>
      <c r="K1072" s="268"/>
      <c r="L1072" s="270"/>
      <c r="N1072" s="181"/>
      <c r="O1072" s="182">
        <v>9</v>
      </c>
      <c r="P1072" s="182">
        <v>0</v>
      </c>
      <c r="Q1072" s="182">
        <v>7</v>
      </c>
      <c r="R1072" s="183"/>
      <c r="S1072" s="184">
        <f t="shared" ref="S1072" si="525">S1075</f>
        <v>4.2</v>
      </c>
      <c r="T1072" s="185">
        <f t="shared" si="524"/>
        <v>0</v>
      </c>
    </row>
    <row r="1073" spans="1:20" s="104" customFormat="1" ht="22.5" customHeight="1" x14ac:dyDescent="0.25">
      <c r="A1073" s="91"/>
      <c r="B1073" s="91"/>
      <c r="C1073" s="241"/>
      <c r="D1073" s="242"/>
      <c r="E1073" s="91"/>
      <c r="F1073" s="263"/>
      <c r="G1073" s="265"/>
      <c r="H1073" s="261"/>
      <c r="J1073" s="263"/>
      <c r="K1073" s="265"/>
      <c r="L1073" s="261"/>
      <c r="N1073" s="186"/>
      <c r="O1073" s="63">
        <v>6</v>
      </c>
      <c r="P1073" s="63">
        <v>6</v>
      </c>
      <c r="Q1073" s="63">
        <v>5</v>
      </c>
      <c r="R1073" s="187"/>
      <c r="S1073" s="188">
        <f t="shared" ref="S1073" si="526">S1075</f>
        <v>4.2</v>
      </c>
      <c r="T1073" s="189">
        <f t="shared" si="524"/>
        <v>0</v>
      </c>
    </row>
    <row r="1074" spans="1:20" s="104" customFormat="1" ht="22.5" customHeight="1" x14ac:dyDescent="0.25">
      <c r="A1074" s="91"/>
      <c r="B1074" s="91"/>
      <c r="C1074" s="241"/>
      <c r="D1074" s="242"/>
      <c r="E1074" s="91"/>
      <c r="F1074" s="264"/>
      <c r="G1074" s="266"/>
      <c r="H1074" s="262"/>
      <c r="J1074" s="264"/>
      <c r="K1074" s="266"/>
      <c r="L1074" s="262"/>
      <c r="N1074" s="186"/>
      <c r="O1074" s="63">
        <v>4</v>
      </c>
      <c r="P1074" s="63">
        <v>3</v>
      </c>
      <c r="Q1074" s="63">
        <v>6</v>
      </c>
      <c r="R1074" s="187"/>
      <c r="S1074" s="188">
        <f t="shared" ref="S1074" si="527">S1075</f>
        <v>4.2</v>
      </c>
      <c r="T1074" s="189">
        <f t="shared" si="524"/>
        <v>0</v>
      </c>
    </row>
    <row r="1075" spans="1:20" s="104" customFormat="1" ht="22.5" customHeight="1" x14ac:dyDescent="0.25">
      <c r="A1075" s="91"/>
      <c r="B1075" s="91"/>
      <c r="C1075" s="241"/>
      <c r="D1075" s="231"/>
      <c r="E1075" s="91"/>
      <c r="F1075" s="190"/>
      <c r="G1075" s="191"/>
      <c r="H1075" s="192"/>
      <c r="J1075" s="190"/>
      <c r="K1075" s="191"/>
      <c r="L1075" s="192"/>
      <c r="N1075" s="193"/>
      <c r="O1075" s="194"/>
      <c r="P1075" s="194"/>
      <c r="Q1075" s="194"/>
      <c r="R1075" s="194"/>
      <c r="S1075" s="124">
        <v>4.2</v>
      </c>
      <c r="T1075" s="192">
        <f t="shared" si="524"/>
        <v>0</v>
      </c>
    </row>
    <row r="1076" spans="1:20" customFormat="1" ht="11.25" customHeight="1" x14ac:dyDescent="0.25"/>
    <row r="1077" spans="1:20" customFormat="1" ht="11.25" customHeight="1" x14ac:dyDescent="0.25"/>
    <row r="1078" spans="1:20" s="104" customFormat="1" ht="22.5" customHeight="1" x14ac:dyDescent="0.25">
      <c r="A1078" s="91"/>
      <c r="B1078" s="91"/>
      <c r="C1078" s="241"/>
      <c r="D1078" s="242"/>
      <c r="E1078" s="91"/>
      <c r="F1078" s="259"/>
      <c r="G1078" s="255"/>
      <c r="H1078" s="257"/>
      <c r="J1078" s="259"/>
      <c r="K1078" s="255"/>
      <c r="L1078" s="257"/>
      <c r="N1078" s="195"/>
      <c r="O1078" s="196">
        <v>0</v>
      </c>
      <c r="P1078" s="196">
        <v>4</v>
      </c>
      <c r="Q1078" s="196">
        <v>0</v>
      </c>
      <c r="R1078" s="197"/>
      <c r="S1078" s="198">
        <f t="shared" ref="S1078" si="528">S1082</f>
        <v>4.2</v>
      </c>
      <c r="T1078" s="199">
        <f t="shared" ref="T1078:T1082" si="529">R1078*S1078</f>
        <v>0</v>
      </c>
    </row>
    <row r="1079" spans="1:20" s="104" customFormat="1" ht="22.5" customHeight="1" x14ac:dyDescent="0.25">
      <c r="A1079" s="91"/>
      <c r="B1079" s="91"/>
      <c r="C1079" s="241"/>
      <c r="D1079" s="242"/>
      <c r="E1079" s="91"/>
      <c r="F1079" s="260"/>
      <c r="G1079" s="256"/>
      <c r="H1079" s="258"/>
      <c r="J1079" s="260"/>
      <c r="K1079" s="256"/>
      <c r="L1079" s="258"/>
      <c r="N1079" s="195"/>
      <c r="O1079" s="196">
        <v>9</v>
      </c>
      <c r="P1079" s="196">
        <v>5</v>
      </c>
      <c r="Q1079" s="196">
        <v>7</v>
      </c>
      <c r="R1079" s="197"/>
      <c r="S1079" s="198">
        <f t="shared" ref="S1079" si="530">S1082</f>
        <v>4.2</v>
      </c>
      <c r="T1079" s="199">
        <f t="shared" si="529"/>
        <v>0</v>
      </c>
    </row>
    <row r="1080" spans="1:20" s="104" customFormat="1" ht="22.5" customHeight="1" x14ac:dyDescent="0.25">
      <c r="A1080" s="91"/>
      <c r="B1080" s="91"/>
      <c r="C1080" s="241"/>
      <c r="D1080" s="242"/>
      <c r="E1080" s="91"/>
      <c r="F1080" s="251"/>
      <c r="G1080" s="253"/>
      <c r="H1080" s="249"/>
      <c r="J1080" s="251"/>
      <c r="K1080" s="253"/>
      <c r="L1080" s="249"/>
      <c r="N1080" s="200"/>
      <c r="O1080" s="84">
        <v>1</v>
      </c>
      <c r="P1080" s="84">
        <v>0</v>
      </c>
      <c r="Q1080" s="84">
        <v>7</v>
      </c>
      <c r="R1080" s="201"/>
      <c r="S1080" s="202">
        <f t="shared" ref="S1080" si="531">S1082</f>
        <v>4.2</v>
      </c>
      <c r="T1080" s="203">
        <f t="shared" si="529"/>
        <v>0</v>
      </c>
    </row>
    <row r="1081" spans="1:20" s="104" customFormat="1" ht="22.5" customHeight="1" x14ac:dyDescent="0.25">
      <c r="A1081" s="91"/>
      <c r="B1081" s="91"/>
      <c r="C1081" s="241"/>
      <c r="D1081" s="242"/>
      <c r="E1081" s="91"/>
      <c r="F1081" s="252"/>
      <c r="G1081" s="254"/>
      <c r="H1081" s="250"/>
      <c r="J1081" s="252"/>
      <c r="K1081" s="254"/>
      <c r="L1081" s="250"/>
      <c r="N1081" s="200"/>
      <c r="O1081" s="84">
        <v>4</v>
      </c>
      <c r="P1081" s="84">
        <v>8</v>
      </c>
      <c r="Q1081" s="84">
        <v>0</v>
      </c>
      <c r="R1081" s="201"/>
      <c r="S1081" s="202">
        <f t="shared" ref="S1081" si="532">S1082</f>
        <v>4.2</v>
      </c>
      <c r="T1081" s="203">
        <f t="shared" si="529"/>
        <v>0</v>
      </c>
    </row>
    <row r="1082" spans="1:20" s="104" customFormat="1" ht="22.5" customHeight="1" x14ac:dyDescent="0.25">
      <c r="A1082" s="91"/>
      <c r="B1082" s="91"/>
      <c r="C1082" s="241"/>
      <c r="D1082" s="231"/>
      <c r="E1082" s="91"/>
      <c r="F1082" s="204"/>
      <c r="G1082" s="205"/>
      <c r="H1082" s="206"/>
      <c r="J1082" s="204"/>
      <c r="K1082" s="205"/>
      <c r="L1082" s="206"/>
      <c r="N1082" s="207"/>
      <c r="O1082" s="208"/>
      <c r="P1082" s="208"/>
      <c r="Q1082" s="208"/>
      <c r="R1082" s="208"/>
      <c r="S1082" s="124">
        <v>4.2</v>
      </c>
      <c r="T1082" s="206">
        <f t="shared" si="529"/>
        <v>0</v>
      </c>
    </row>
    <row r="1083" spans="1:20" customFormat="1" ht="11.25" customHeight="1" x14ac:dyDescent="0.25"/>
    <row r="1084" spans="1:20" customFormat="1" ht="11.25" customHeight="1" x14ac:dyDescent="0.25"/>
    <row r="1085" spans="1:20" ht="11.25" customHeight="1" x14ac:dyDescent="0.25">
      <c r="F1085" s="104"/>
      <c r="G1085" s="104"/>
      <c r="H1085" s="104"/>
      <c r="I1085" s="104"/>
      <c r="J1085" s="104"/>
      <c r="K1085" s="104"/>
      <c r="L1085" s="104"/>
      <c r="M1085" s="104"/>
      <c r="N1085" s="104"/>
      <c r="O1085" s="104"/>
      <c r="P1085" s="104"/>
      <c r="Q1085" s="104"/>
      <c r="R1085" s="104"/>
      <c r="S1085" s="104"/>
      <c r="T1085" s="104"/>
    </row>
    <row r="1086" spans="1:20" ht="22.5" customHeight="1" x14ac:dyDescent="0.25">
      <c r="B1086" s="228"/>
      <c r="C1086" s="232"/>
      <c r="D1086" s="233"/>
      <c r="F1086" s="209"/>
      <c r="G1086" s="104"/>
      <c r="H1086" s="104"/>
      <c r="I1086" s="104"/>
      <c r="J1086" s="104"/>
      <c r="K1086" s="104"/>
      <c r="L1086" s="104"/>
      <c r="M1086" s="104"/>
      <c r="N1086" s="104"/>
      <c r="O1086" s="104"/>
      <c r="P1086" s="104"/>
      <c r="Q1086" s="104"/>
      <c r="R1086" s="104"/>
      <c r="S1086" s="104"/>
      <c r="T1086" s="104"/>
    </row>
    <row r="1087" spans="1:20" s="104" customFormat="1" ht="11.25" customHeight="1" x14ac:dyDescent="0.25">
      <c r="A1087" s="91"/>
      <c r="B1087" s="91"/>
      <c r="C1087" s="91"/>
      <c r="D1087" s="91"/>
      <c r="E1087" s="91"/>
    </row>
    <row r="1088" spans="1:20" ht="11.25" customHeight="1" x14ac:dyDescent="0.25">
      <c r="F1088" s="104"/>
      <c r="G1088" s="104"/>
      <c r="H1088" s="104"/>
      <c r="I1088" s="104"/>
      <c r="J1088" s="104"/>
      <c r="K1088" s="104"/>
      <c r="L1088" s="104"/>
      <c r="M1088" s="104"/>
      <c r="N1088" s="104"/>
      <c r="O1088" s="104"/>
      <c r="P1088" s="104"/>
      <c r="Q1088" s="104"/>
      <c r="R1088" s="104"/>
      <c r="S1088" s="104"/>
      <c r="T1088" s="104"/>
    </row>
    <row r="1089" spans="1:20" ht="22.5" customHeight="1" x14ac:dyDescent="0.25">
      <c r="C1089" s="230"/>
      <c r="D1089" s="234"/>
      <c r="F1089" s="210"/>
      <c r="G1089" s="211"/>
      <c r="H1089" s="212"/>
      <c r="I1089" s="104"/>
      <c r="J1089" s="104"/>
      <c r="K1089" s="104"/>
      <c r="L1089" s="104"/>
      <c r="M1089" s="104"/>
      <c r="N1089" s="104"/>
      <c r="O1089" s="104"/>
      <c r="P1089" s="104"/>
      <c r="Q1089" s="104"/>
      <c r="R1089" s="104"/>
      <c r="S1089" s="104"/>
      <c r="T1089" s="104"/>
    </row>
    <row r="1090" spans="1:20" ht="11.25" customHeight="1" x14ac:dyDescent="0.25">
      <c r="F1090" s="104"/>
      <c r="G1090" s="104"/>
      <c r="H1090" s="104"/>
      <c r="I1090" s="104"/>
      <c r="J1090" s="104"/>
      <c r="K1090" s="104"/>
      <c r="L1090" s="104"/>
      <c r="M1090" s="104"/>
      <c r="N1090" s="104"/>
      <c r="O1090" s="104"/>
      <c r="P1090" s="104"/>
      <c r="Q1090" s="104"/>
      <c r="R1090" s="104"/>
      <c r="S1090" s="104"/>
      <c r="T1090" s="104"/>
    </row>
    <row r="1091" spans="1:20" ht="11.25" customHeight="1" x14ac:dyDescent="0.25">
      <c r="F1091" s="104"/>
      <c r="G1091" s="104"/>
      <c r="H1091" s="104"/>
      <c r="I1091" s="104"/>
      <c r="J1091" s="104"/>
      <c r="K1091" s="104"/>
      <c r="L1091" s="104"/>
      <c r="M1091" s="104"/>
      <c r="N1091" s="104"/>
      <c r="O1091" s="104"/>
      <c r="P1091" s="104"/>
      <c r="Q1091" s="104"/>
      <c r="R1091" s="104"/>
      <c r="S1091" s="104"/>
      <c r="T1091" s="104"/>
    </row>
    <row r="1092" spans="1:20" ht="22.5" customHeight="1" x14ac:dyDescent="0.25">
      <c r="C1092" s="230"/>
      <c r="D1092" s="234"/>
      <c r="F1092" s="213"/>
      <c r="G1092" s="214"/>
      <c r="H1092" s="215"/>
      <c r="I1092" s="104"/>
      <c r="J1092" s="104"/>
      <c r="K1092" s="104"/>
      <c r="L1092" s="104"/>
      <c r="M1092" s="104"/>
      <c r="N1092" s="104"/>
      <c r="O1092" s="104"/>
      <c r="P1092" s="104"/>
      <c r="Q1092" s="104"/>
      <c r="R1092" s="104"/>
      <c r="S1092" s="104"/>
      <c r="T1092" s="104"/>
    </row>
    <row r="1093" spans="1:20" ht="11.25" customHeight="1" x14ac:dyDescent="0.25">
      <c r="F1093" s="104"/>
      <c r="G1093" s="104"/>
      <c r="H1093" s="104"/>
      <c r="I1093" s="104"/>
      <c r="J1093" s="104"/>
      <c r="K1093" s="104"/>
      <c r="L1093" s="104"/>
      <c r="M1093" s="104"/>
      <c r="N1093" s="104"/>
      <c r="O1093" s="104"/>
      <c r="P1093" s="104"/>
      <c r="Q1093" s="104"/>
      <c r="R1093" s="104"/>
      <c r="S1093" s="104"/>
      <c r="T1093" s="104"/>
    </row>
    <row r="1094" spans="1:20" ht="11.25" customHeight="1" x14ac:dyDescent="0.25">
      <c r="F1094" s="104"/>
      <c r="G1094" s="104"/>
      <c r="H1094" s="104"/>
      <c r="I1094" s="104"/>
      <c r="J1094" s="104"/>
      <c r="K1094" s="104"/>
      <c r="L1094" s="104"/>
      <c r="M1094" s="104"/>
      <c r="N1094" s="104"/>
      <c r="O1094" s="104"/>
      <c r="P1094" s="104"/>
      <c r="Q1094" s="104"/>
      <c r="R1094" s="104"/>
      <c r="S1094" s="104"/>
      <c r="T1094" s="104"/>
    </row>
    <row r="1095" spans="1:20" ht="11.25" customHeight="1" x14ac:dyDescent="0.25">
      <c r="F1095" s="104"/>
      <c r="G1095" s="104"/>
      <c r="H1095" s="104"/>
      <c r="I1095" s="104"/>
      <c r="J1095" s="104"/>
      <c r="K1095" s="104"/>
      <c r="L1095" s="104"/>
      <c r="M1095" s="104"/>
      <c r="N1095" s="104"/>
      <c r="O1095" s="104"/>
      <c r="P1095" s="104"/>
      <c r="Q1095" s="104"/>
      <c r="R1095" s="104" t="s">
        <v>5</v>
      </c>
      <c r="S1095" s="104"/>
      <c r="T1095" s="104"/>
    </row>
    <row r="1096" spans="1:20" ht="22.5" customHeight="1" x14ac:dyDescent="0.25">
      <c r="B1096" s="228"/>
      <c r="C1096" s="232"/>
      <c r="D1096" s="233"/>
      <c r="F1096" s="209"/>
      <c r="G1096" s="104"/>
      <c r="H1096" s="104"/>
      <c r="I1096" s="104"/>
      <c r="J1096" s="104"/>
      <c r="K1096" s="104"/>
      <c r="L1096" s="104"/>
      <c r="M1096" s="104"/>
      <c r="N1096" s="104"/>
      <c r="O1096" s="104"/>
      <c r="P1096" s="104"/>
      <c r="Q1096" s="104"/>
      <c r="R1096" s="216">
        <f t="shared" ref="R1096" si="533">SUM(R1040,R1047,R1054,R1061,R1068,R1075,R1082)</f>
        <v>0</v>
      </c>
      <c r="S1096" s="104"/>
      <c r="T1096" s="104"/>
    </row>
    <row r="1097" spans="1:20" s="104" customFormat="1" ht="11.25" customHeight="1" x14ac:dyDescent="0.25">
      <c r="A1097" s="91"/>
      <c r="B1097" s="91"/>
      <c r="C1097" s="91"/>
      <c r="D1097" s="91"/>
      <c r="E1097" s="91"/>
    </row>
    <row r="1098" spans="1:20" ht="11.25" customHeight="1" x14ac:dyDescent="0.25">
      <c r="F1098" s="104"/>
      <c r="G1098" s="104"/>
      <c r="H1098" s="104"/>
      <c r="I1098" s="104"/>
      <c r="J1098" s="104"/>
      <c r="K1098" s="104"/>
      <c r="L1098" s="104"/>
      <c r="M1098" s="104"/>
      <c r="N1098" s="104"/>
      <c r="O1098" s="104"/>
      <c r="P1098" s="104"/>
      <c r="Q1098" s="104"/>
      <c r="R1098" s="104"/>
      <c r="S1098" s="104"/>
      <c r="T1098" s="104"/>
    </row>
    <row r="1099" spans="1:20" ht="11.25" customHeight="1" x14ac:dyDescent="0.25">
      <c r="F1099" s="104"/>
      <c r="G1099" s="104"/>
      <c r="H1099" s="104"/>
      <c r="I1099" s="104"/>
      <c r="J1099" s="104"/>
      <c r="K1099" s="104"/>
      <c r="L1099" s="104"/>
      <c r="M1099" s="104"/>
      <c r="N1099" s="104"/>
      <c r="O1099" s="104"/>
      <c r="P1099" s="104"/>
      <c r="Q1099" s="104"/>
      <c r="R1099" s="104"/>
      <c r="S1099" s="104"/>
      <c r="T1099" s="104"/>
    </row>
    <row r="1100" spans="1:20" ht="22.5" customHeight="1" x14ac:dyDescent="0.25">
      <c r="C1100" s="241"/>
      <c r="D1100" s="242"/>
      <c r="F1100" s="243"/>
      <c r="G1100" s="245"/>
      <c r="H1100" s="247"/>
      <c r="I1100" s="104"/>
      <c r="J1100" s="243"/>
      <c r="K1100" s="245"/>
      <c r="L1100" s="247"/>
      <c r="M1100" s="104"/>
      <c r="N1100" s="217"/>
      <c r="O1100" s="218"/>
      <c r="P1100" s="218"/>
      <c r="Q1100" s="218"/>
      <c r="R1100" s="219"/>
      <c r="S1100" s="220">
        <f t="shared" ref="S1100" si="534">S1102</f>
        <v>5.7</v>
      </c>
      <c r="T1100" s="221">
        <f t="shared" ref="T1100:T1102" si="535">R1100*S1100</f>
        <v>0</v>
      </c>
    </row>
    <row r="1101" spans="1:20" ht="22.5" customHeight="1" x14ac:dyDescent="0.25">
      <c r="C1101" s="241"/>
      <c r="D1101" s="242"/>
      <c r="F1101" s="244"/>
      <c r="G1101" s="246"/>
      <c r="H1101" s="248"/>
      <c r="I1101" s="104"/>
      <c r="J1101" s="244"/>
      <c r="K1101" s="246"/>
      <c r="L1101" s="248"/>
      <c r="M1101" s="104"/>
      <c r="N1101" s="217"/>
      <c r="O1101" s="218"/>
      <c r="P1101" s="218"/>
      <c r="Q1101" s="218"/>
      <c r="R1101" s="219"/>
      <c r="S1101" s="220">
        <f t="shared" ref="S1101" si="536">S1102</f>
        <v>5.7</v>
      </c>
      <c r="T1101" s="221">
        <f t="shared" si="535"/>
        <v>0</v>
      </c>
    </row>
    <row r="1102" spans="1:20" ht="22.5" customHeight="1" x14ac:dyDescent="0.25">
      <c r="C1102" s="241"/>
      <c r="D1102" s="234"/>
      <c r="F1102" s="222"/>
      <c r="G1102" s="223"/>
      <c r="H1102" s="224"/>
      <c r="I1102" s="104"/>
      <c r="J1102" s="222"/>
      <c r="K1102" s="223"/>
      <c r="L1102" s="224"/>
      <c r="M1102" s="104"/>
      <c r="N1102" s="225"/>
      <c r="O1102" s="222"/>
      <c r="P1102" s="222"/>
      <c r="Q1102" s="222"/>
      <c r="R1102" s="222"/>
      <c r="S1102" s="226">
        <v>5.7</v>
      </c>
      <c r="T1102" s="224">
        <f t="shared" si="535"/>
        <v>0</v>
      </c>
    </row>
    <row r="1103" spans="1:20" customFormat="1" ht="11.25" customHeight="1" x14ac:dyDescent="0.25"/>
    <row r="1104" spans="1:20" customFormat="1" ht="11.25" customHeight="1" x14ac:dyDescent="0.25"/>
    <row r="1105" spans="1:20" ht="22.5" customHeight="1" x14ac:dyDescent="0.25">
      <c r="G1105" s="104"/>
      <c r="H1105" s="104"/>
      <c r="I1105" s="104"/>
      <c r="J1105" s="104"/>
      <c r="K1105" s="104"/>
      <c r="L1105" s="104"/>
      <c r="M1105" s="104"/>
      <c r="N1105" s="104"/>
      <c r="O1105" s="104"/>
      <c r="P1105" s="104"/>
      <c r="Q1105" s="104"/>
      <c r="R1105" s="104"/>
      <c r="S1105" s="104"/>
      <c r="T1105" s="104"/>
    </row>
    <row r="1106" spans="1:20" ht="11.25" customHeight="1" x14ac:dyDescent="0.25">
      <c r="F1106" s="104"/>
      <c r="G1106" s="104"/>
      <c r="H1106" s="104"/>
      <c r="I1106" s="104"/>
      <c r="J1106" s="104"/>
      <c r="K1106" s="104"/>
      <c r="L1106" s="104"/>
      <c r="M1106" s="104"/>
      <c r="N1106" s="104"/>
      <c r="O1106" s="104"/>
      <c r="P1106" s="104"/>
      <c r="Q1106" s="104"/>
      <c r="R1106" s="104" t="s">
        <v>5</v>
      </c>
      <c r="S1106" s="104"/>
      <c r="T1106" s="104"/>
    </row>
    <row r="1107" spans="1:20" ht="22.5" customHeight="1" x14ac:dyDescent="0.25">
      <c r="C1107" s="228"/>
      <c r="D1107" s="233"/>
      <c r="G1107" s="104"/>
      <c r="H1107" s="104"/>
      <c r="I1107" s="104"/>
      <c r="J1107" s="104"/>
      <c r="K1107" s="104"/>
      <c r="L1107" s="104"/>
      <c r="M1107" s="104"/>
      <c r="N1107" s="104"/>
      <c r="O1107" s="104"/>
      <c r="P1107" s="104"/>
      <c r="Q1107" s="104"/>
      <c r="R1107" s="216">
        <f t="shared" ref="R1107" si="537">SUM(R1096,R1102)</f>
        <v>0</v>
      </c>
      <c r="S1107" s="104"/>
      <c r="T1107" s="104"/>
    </row>
    <row r="1108" spans="1:20" ht="11.25" customHeight="1" x14ac:dyDescent="0.25">
      <c r="F1108" s="104"/>
      <c r="G1108" s="104"/>
      <c r="H1108" s="104"/>
      <c r="I1108" s="104"/>
      <c r="J1108" s="104"/>
      <c r="K1108" s="104"/>
      <c r="L1108" s="104"/>
      <c r="M1108" s="104"/>
      <c r="N1108" s="104"/>
      <c r="O1108" s="104"/>
      <c r="P1108" s="104"/>
      <c r="Q1108" s="104"/>
      <c r="R1108" s="104"/>
      <c r="S1108" s="104"/>
      <c r="T1108" s="104"/>
    </row>
    <row r="1109" spans="1:20" ht="11.25" customHeight="1" thickBot="1" x14ac:dyDescent="0.3">
      <c r="F1109" s="227"/>
      <c r="G1109" s="227"/>
      <c r="H1109" s="227"/>
      <c r="I1109" s="227"/>
      <c r="J1109" s="227"/>
      <c r="K1109" s="227"/>
      <c r="L1109" s="227"/>
      <c r="M1109" s="227"/>
      <c r="N1109" s="227"/>
      <c r="O1109" s="227"/>
      <c r="P1109" s="227"/>
      <c r="Q1109" s="227"/>
      <c r="R1109" s="227"/>
      <c r="S1109" s="227"/>
      <c r="T1109" s="227"/>
    </row>
    <row r="1110" spans="1:20" ht="11.25" customHeight="1" thickTop="1" x14ac:dyDescent="0.25">
      <c r="F1110" s="105"/>
      <c r="G1110" s="105"/>
      <c r="H1110" s="105"/>
      <c r="I1110" s="105"/>
      <c r="J1110" s="105"/>
      <c r="K1110" s="105"/>
      <c r="L1110" s="105"/>
      <c r="M1110" s="105"/>
      <c r="N1110" s="105"/>
      <c r="O1110" s="105"/>
      <c r="P1110" s="105"/>
      <c r="Q1110" s="105"/>
      <c r="R1110" s="105"/>
      <c r="S1110" s="105"/>
      <c r="T1110" s="105"/>
    </row>
    <row r="1111" spans="1:20" ht="37.5" customHeight="1" x14ac:dyDescent="0.25">
      <c r="C1111" s="333">
        <f t="shared" ref="C1111" si="538">+EDATE(C1032,1)</f>
        <v>43800</v>
      </c>
      <c r="D1111" s="333"/>
      <c r="F1111" s="334" t="s">
        <v>1</v>
      </c>
      <c r="G1111" s="335"/>
      <c r="H1111" s="335"/>
      <c r="I1111" s="335"/>
      <c r="J1111" s="335"/>
      <c r="K1111" s="335"/>
      <c r="L1111" s="335"/>
      <c r="M1111" s="335"/>
      <c r="N1111" s="335"/>
      <c r="O1111" s="335"/>
      <c r="P1111" s="335"/>
      <c r="Q1111" s="335"/>
      <c r="R1111" s="335"/>
      <c r="S1111" s="335"/>
      <c r="T1111" s="335"/>
    </row>
    <row r="1112" spans="1:20" ht="11.25" customHeight="1" x14ac:dyDescent="0.25">
      <c r="F1112" s="104"/>
      <c r="G1112" s="104"/>
      <c r="H1112" s="104"/>
      <c r="I1112" s="104"/>
      <c r="J1112" s="104"/>
      <c r="K1112" s="104"/>
      <c r="L1112" s="104"/>
      <c r="M1112" s="104"/>
      <c r="N1112" s="104"/>
      <c r="O1112" s="104"/>
      <c r="P1112" s="104"/>
      <c r="Q1112" s="104"/>
      <c r="R1112" s="104"/>
      <c r="S1112" s="104"/>
      <c r="T1112" s="104"/>
    </row>
    <row r="1113" spans="1:20" ht="37.5" customHeight="1" x14ac:dyDescent="0.25">
      <c r="C1113" s="230"/>
      <c r="D1113" s="230"/>
      <c r="F1113" s="107"/>
      <c r="G1113" s="108"/>
      <c r="H1113" s="109"/>
      <c r="I1113" s="104"/>
      <c r="J1113" s="110"/>
      <c r="K1113" s="108"/>
      <c r="L1113" s="109"/>
      <c r="M1113" s="104"/>
      <c r="N1113" s="110" t="s">
        <v>2</v>
      </c>
      <c r="O1113" s="110" t="s">
        <v>8</v>
      </c>
      <c r="P1113" s="110" t="s">
        <v>9</v>
      </c>
      <c r="Q1113" s="110" t="s">
        <v>6</v>
      </c>
      <c r="R1113" s="110" t="s">
        <v>10</v>
      </c>
      <c r="S1113" s="108" t="s">
        <v>0</v>
      </c>
      <c r="T1113" s="106" t="s">
        <v>3</v>
      </c>
    </row>
    <row r="1114" spans="1:20" ht="11.25" customHeight="1" x14ac:dyDescent="0.25">
      <c r="F1114" s="104"/>
      <c r="G1114" s="104"/>
      <c r="H1114" s="104"/>
      <c r="I1114" s="104"/>
      <c r="J1114" s="104"/>
      <c r="K1114" s="104"/>
      <c r="L1114" s="104"/>
      <c r="M1114" s="104"/>
      <c r="N1114" s="104"/>
      <c r="O1114" s="104"/>
      <c r="P1114" s="104"/>
      <c r="Q1114" s="104"/>
      <c r="R1114" s="104"/>
      <c r="S1114" s="104"/>
      <c r="T1114" s="104"/>
    </row>
    <row r="1115" spans="1:20" s="104" customFormat="1" ht="22.5" customHeight="1" x14ac:dyDescent="0.25">
      <c r="A1115" s="91"/>
      <c r="B1115" s="91"/>
      <c r="C1115" s="241"/>
      <c r="D1115" s="242"/>
      <c r="E1115" s="91"/>
      <c r="F1115" s="329"/>
      <c r="G1115" s="331"/>
      <c r="H1115" s="327"/>
      <c r="J1115" s="329"/>
      <c r="K1115" s="331"/>
      <c r="L1115" s="327"/>
      <c r="N1115" s="111" t="s">
        <v>6</v>
      </c>
      <c r="O1115" s="112"/>
      <c r="P1115" s="112"/>
      <c r="Q1115" s="112"/>
      <c r="R1115" s="112"/>
      <c r="S1115" s="113">
        <f t="shared" ref="S1115" si="539">S1119</f>
        <v>3</v>
      </c>
      <c r="T1115" s="114">
        <f t="shared" ref="T1115:T1119" si="540">R1115*S1115</f>
        <v>0</v>
      </c>
    </row>
    <row r="1116" spans="1:20" s="104" customFormat="1" ht="22.5" customHeight="1" x14ac:dyDescent="0.25">
      <c r="A1116" s="91"/>
      <c r="B1116" s="91"/>
      <c r="C1116" s="241"/>
      <c r="D1116" s="242"/>
      <c r="E1116" s="91"/>
      <c r="F1116" s="330"/>
      <c r="G1116" s="332"/>
      <c r="H1116" s="328"/>
      <c r="J1116" s="330"/>
      <c r="K1116" s="332"/>
      <c r="L1116" s="328"/>
      <c r="N1116" s="111" t="s">
        <v>7</v>
      </c>
      <c r="O1116" s="112"/>
      <c r="P1116" s="112"/>
      <c r="Q1116" s="112"/>
      <c r="R1116" s="112"/>
      <c r="S1116" s="113">
        <f t="shared" ref="S1116" si="541">S1119</f>
        <v>3</v>
      </c>
      <c r="T1116" s="114">
        <f t="shared" si="540"/>
        <v>0</v>
      </c>
    </row>
    <row r="1117" spans="1:20" s="104" customFormat="1" ht="22.5" customHeight="1" x14ac:dyDescent="0.25">
      <c r="A1117" s="91"/>
      <c r="B1117" s="91"/>
      <c r="C1117" s="241"/>
      <c r="D1117" s="242"/>
      <c r="E1117" s="91"/>
      <c r="F1117" s="321"/>
      <c r="G1117" s="323"/>
      <c r="H1117" s="325"/>
      <c r="J1117" s="321"/>
      <c r="K1117" s="323"/>
      <c r="L1117" s="325"/>
      <c r="N1117" s="115" t="s">
        <v>6</v>
      </c>
      <c r="O1117" s="33"/>
      <c r="P1117" s="33"/>
      <c r="Q1117" s="33"/>
      <c r="R1117" s="33"/>
      <c r="S1117" s="116">
        <f t="shared" ref="S1117" si="542">S1119</f>
        <v>3</v>
      </c>
      <c r="T1117" s="117">
        <f t="shared" si="540"/>
        <v>0</v>
      </c>
    </row>
    <row r="1118" spans="1:20" s="104" customFormat="1" ht="22.5" customHeight="1" x14ac:dyDescent="0.25">
      <c r="A1118" s="91"/>
      <c r="B1118" s="91"/>
      <c r="C1118" s="241"/>
      <c r="D1118" s="242"/>
      <c r="E1118" s="91"/>
      <c r="F1118" s="322"/>
      <c r="G1118" s="324"/>
      <c r="H1118" s="326"/>
      <c r="J1118" s="322"/>
      <c r="K1118" s="324"/>
      <c r="L1118" s="326"/>
      <c r="N1118" s="115" t="s">
        <v>7</v>
      </c>
      <c r="O1118" s="33"/>
      <c r="P1118" s="33"/>
      <c r="Q1118" s="33"/>
      <c r="R1118" s="118"/>
      <c r="S1118" s="116">
        <f t="shared" ref="S1118" si="543">S1119</f>
        <v>3</v>
      </c>
      <c r="T1118" s="117">
        <f t="shared" si="540"/>
        <v>0</v>
      </c>
    </row>
    <row r="1119" spans="1:20" s="104" customFormat="1" ht="22.5" customHeight="1" x14ac:dyDescent="0.25">
      <c r="A1119" s="91"/>
      <c r="B1119" s="91"/>
      <c r="C1119" s="241"/>
      <c r="D1119" s="231"/>
      <c r="E1119" s="91"/>
      <c r="F1119" s="119"/>
      <c r="G1119" s="120"/>
      <c r="H1119" s="121"/>
      <c r="J1119" s="119"/>
      <c r="K1119" s="120"/>
      <c r="L1119" s="121"/>
      <c r="N1119" s="122" t="s">
        <v>4</v>
      </c>
      <c r="O1119" s="123"/>
      <c r="P1119" s="123"/>
      <c r="Q1119" s="123"/>
      <c r="R1119" s="123"/>
      <c r="S1119" s="124">
        <v>3</v>
      </c>
      <c r="T1119" s="121">
        <f t="shared" si="540"/>
        <v>0</v>
      </c>
    </row>
    <row r="1120" spans="1:20" customFormat="1" ht="11.25" customHeight="1" x14ac:dyDescent="0.25"/>
    <row r="1121" spans="1:20" customFormat="1" ht="11.25" customHeight="1" x14ac:dyDescent="0.25"/>
    <row r="1122" spans="1:20" s="104" customFormat="1" ht="22.5" customHeight="1" x14ac:dyDescent="0.25">
      <c r="A1122" s="91"/>
      <c r="B1122" s="91"/>
      <c r="C1122" s="241"/>
      <c r="D1122" s="242"/>
      <c r="E1122" s="91"/>
      <c r="F1122" s="319"/>
      <c r="G1122" s="315"/>
      <c r="H1122" s="317"/>
      <c r="J1122" s="319"/>
      <c r="K1122" s="315"/>
      <c r="L1122" s="317"/>
      <c r="N1122" s="125"/>
      <c r="O1122" s="126"/>
      <c r="P1122" s="126"/>
      <c r="Q1122" s="126"/>
      <c r="R1122" s="127"/>
      <c r="S1122" s="128">
        <f t="shared" ref="S1122" si="544">S1126</f>
        <v>3.8</v>
      </c>
      <c r="T1122" s="129">
        <f t="shared" ref="T1122:T1126" si="545">R1122*S1122</f>
        <v>0</v>
      </c>
    </row>
    <row r="1123" spans="1:20" s="104" customFormat="1" ht="22.5" customHeight="1" x14ac:dyDescent="0.25">
      <c r="A1123" s="91"/>
      <c r="B1123" s="91"/>
      <c r="C1123" s="241"/>
      <c r="D1123" s="242"/>
      <c r="E1123" s="91"/>
      <c r="F1123" s="320"/>
      <c r="G1123" s="316"/>
      <c r="H1123" s="318"/>
      <c r="J1123" s="320"/>
      <c r="K1123" s="316"/>
      <c r="L1123" s="318"/>
      <c r="N1123" s="125"/>
      <c r="O1123" s="126"/>
      <c r="P1123" s="126"/>
      <c r="Q1123" s="126"/>
      <c r="R1123" s="127"/>
      <c r="S1123" s="128">
        <f t="shared" ref="S1123" si="546">S1126</f>
        <v>3.8</v>
      </c>
      <c r="T1123" s="129">
        <f t="shared" si="545"/>
        <v>0</v>
      </c>
    </row>
    <row r="1124" spans="1:20" s="104" customFormat="1" ht="22.5" customHeight="1" x14ac:dyDescent="0.25">
      <c r="A1124" s="91"/>
      <c r="B1124" s="91"/>
      <c r="C1124" s="241"/>
      <c r="D1124" s="242"/>
      <c r="E1124" s="91"/>
      <c r="F1124" s="311"/>
      <c r="G1124" s="313"/>
      <c r="H1124" s="309"/>
      <c r="J1124" s="311"/>
      <c r="K1124" s="313"/>
      <c r="L1124" s="309"/>
      <c r="N1124" s="130"/>
      <c r="O1124" s="59"/>
      <c r="P1124" s="59"/>
      <c r="Q1124" s="59"/>
      <c r="R1124" s="131"/>
      <c r="S1124" s="132">
        <f t="shared" ref="S1124" si="547">S1126</f>
        <v>3.8</v>
      </c>
      <c r="T1124" s="133">
        <f t="shared" si="545"/>
        <v>0</v>
      </c>
    </row>
    <row r="1125" spans="1:20" s="104" customFormat="1" ht="22.5" customHeight="1" x14ac:dyDescent="0.25">
      <c r="A1125" s="91"/>
      <c r="B1125" s="91"/>
      <c r="C1125" s="241"/>
      <c r="D1125" s="242"/>
      <c r="E1125" s="91"/>
      <c r="F1125" s="312"/>
      <c r="G1125" s="314"/>
      <c r="H1125" s="310"/>
      <c r="J1125" s="312"/>
      <c r="K1125" s="314"/>
      <c r="L1125" s="310"/>
      <c r="N1125" s="130"/>
      <c r="O1125" s="59"/>
      <c r="P1125" s="59"/>
      <c r="Q1125" s="59"/>
      <c r="R1125" s="131"/>
      <c r="S1125" s="132">
        <f t="shared" ref="S1125" si="548">S1126</f>
        <v>3.8</v>
      </c>
      <c r="T1125" s="133">
        <f t="shared" si="545"/>
        <v>0</v>
      </c>
    </row>
    <row r="1126" spans="1:20" s="104" customFormat="1" ht="22.5" customHeight="1" x14ac:dyDescent="0.25">
      <c r="A1126" s="91"/>
      <c r="B1126" s="91"/>
      <c r="C1126" s="241"/>
      <c r="D1126" s="231"/>
      <c r="E1126" s="91"/>
      <c r="F1126" s="134"/>
      <c r="G1126" s="135"/>
      <c r="H1126" s="136"/>
      <c r="J1126" s="134"/>
      <c r="K1126" s="135"/>
      <c r="L1126" s="136"/>
      <c r="N1126" s="137"/>
      <c r="O1126" s="138"/>
      <c r="P1126" s="138"/>
      <c r="Q1126" s="138"/>
      <c r="R1126" s="138"/>
      <c r="S1126" s="124">
        <v>3.8</v>
      </c>
      <c r="T1126" s="136">
        <f t="shared" si="545"/>
        <v>0</v>
      </c>
    </row>
    <row r="1127" spans="1:20" customFormat="1" ht="11.25" customHeight="1" x14ac:dyDescent="0.25"/>
    <row r="1128" spans="1:20" customFormat="1" ht="11.25" customHeight="1" x14ac:dyDescent="0.25"/>
    <row r="1129" spans="1:20" s="104" customFormat="1" ht="22.5" customHeight="1" x14ac:dyDescent="0.25">
      <c r="A1129" s="91"/>
      <c r="B1129" s="91"/>
      <c r="C1129" s="241"/>
      <c r="D1129" s="242"/>
      <c r="E1129" s="91"/>
      <c r="F1129" s="307"/>
      <c r="G1129" s="303"/>
      <c r="H1129" s="305"/>
      <c r="J1129" s="307"/>
      <c r="K1129" s="303"/>
      <c r="L1129" s="305"/>
      <c r="N1129" s="139"/>
      <c r="O1129" s="140"/>
      <c r="P1129" s="140"/>
      <c r="Q1129" s="140"/>
      <c r="R1129" s="141"/>
      <c r="S1129" s="142">
        <f t="shared" ref="S1129" si="549">S1133</f>
        <v>3.5</v>
      </c>
      <c r="T1129" s="143">
        <f t="shared" ref="T1129:T1133" si="550">R1129*S1129</f>
        <v>0</v>
      </c>
    </row>
    <row r="1130" spans="1:20" s="104" customFormat="1" ht="22.5" customHeight="1" x14ac:dyDescent="0.25">
      <c r="A1130" s="91"/>
      <c r="B1130" s="91"/>
      <c r="C1130" s="241"/>
      <c r="D1130" s="242"/>
      <c r="E1130" s="91"/>
      <c r="F1130" s="308"/>
      <c r="G1130" s="304"/>
      <c r="H1130" s="306"/>
      <c r="J1130" s="308"/>
      <c r="K1130" s="304"/>
      <c r="L1130" s="306"/>
      <c r="N1130" s="139"/>
      <c r="O1130" s="140"/>
      <c r="P1130" s="140"/>
      <c r="Q1130" s="140"/>
      <c r="R1130" s="141"/>
      <c r="S1130" s="142">
        <f t="shared" ref="S1130" si="551">S1133</f>
        <v>3.5</v>
      </c>
      <c r="T1130" s="143">
        <f t="shared" si="550"/>
        <v>0</v>
      </c>
    </row>
    <row r="1131" spans="1:20" s="104" customFormat="1" ht="22.5" customHeight="1" x14ac:dyDescent="0.25">
      <c r="A1131" s="91"/>
      <c r="B1131" s="91"/>
      <c r="C1131" s="241"/>
      <c r="D1131" s="242"/>
      <c r="E1131" s="91"/>
      <c r="F1131" s="299"/>
      <c r="G1131" s="301"/>
      <c r="H1131" s="297"/>
      <c r="J1131" s="299"/>
      <c r="K1131" s="301"/>
      <c r="L1131" s="297"/>
      <c r="N1131" s="144"/>
      <c r="O1131" s="80"/>
      <c r="P1131" s="80"/>
      <c r="Q1131" s="80"/>
      <c r="R1131" s="145"/>
      <c r="S1131" s="146">
        <f t="shared" ref="S1131" si="552">S1133</f>
        <v>3.5</v>
      </c>
      <c r="T1131" s="147">
        <f t="shared" si="550"/>
        <v>0</v>
      </c>
    </row>
    <row r="1132" spans="1:20" s="104" customFormat="1" ht="22.5" customHeight="1" x14ac:dyDescent="0.25">
      <c r="A1132" s="91"/>
      <c r="B1132" s="91"/>
      <c r="C1132" s="241"/>
      <c r="D1132" s="242"/>
      <c r="E1132" s="91"/>
      <c r="F1132" s="300"/>
      <c r="G1132" s="302"/>
      <c r="H1132" s="298"/>
      <c r="J1132" s="300"/>
      <c r="K1132" s="302"/>
      <c r="L1132" s="298"/>
      <c r="N1132" s="144"/>
      <c r="O1132" s="80"/>
      <c r="P1132" s="80"/>
      <c r="Q1132" s="80"/>
      <c r="R1132" s="145"/>
      <c r="S1132" s="146">
        <f t="shared" ref="S1132" si="553">S1133</f>
        <v>3.5</v>
      </c>
      <c r="T1132" s="147">
        <f t="shared" si="550"/>
        <v>0</v>
      </c>
    </row>
    <row r="1133" spans="1:20" s="104" customFormat="1" ht="22.5" customHeight="1" x14ac:dyDescent="0.25">
      <c r="A1133" s="91"/>
      <c r="B1133" s="91"/>
      <c r="C1133" s="241"/>
      <c r="D1133" s="231"/>
      <c r="E1133" s="91"/>
      <c r="F1133" s="148"/>
      <c r="G1133" s="149"/>
      <c r="H1133" s="150"/>
      <c r="J1133" s="148"/>
      <c r="K1133" s="149"/>
      <c r="L1133" s="150"/>
      <c r="N1133" s="151"/>
      <c r="O1133" s="152"/>
      <c r="P1133" s="152"/>
      <c r="Q1133" s="152"/>
      <c r="R1133" s="152"/>
      <c r="S1133" s="124">
        <v>3.5</v>
      </c>
      <c r="T1133" s="150">
        <f t="shared" si="550"/>
        <v>0</v>
      </c>
    </row>
    <row r="1134" spans="1:20" customFormat="1" ht="11.25" customHeight="1" x14ac:dyDescent="0.25"/>
    <row r="1135" spans="1:20" customFormat="1" ht="11.25" customHeight="1" x14ac:dyDescent="0.25"/>
    <row r="1136" spans="1:20" s="104" customFormat="1" ht="22.5" customHeight="1" x14ac:dyDescent="0.25">
      <c r="A1136" s="91"/>
      <c r="B1136" s="91"/>
      <c r="C1136" s="241"/>
      <c r="D1136" s="242"/>
      <c r="E1136" s="91"/>
      <c r="F1136" s="295"/>
      <c r="G1136" s="291"/>
      <c r="H1136" s="293"/>
      <c r="J1136" s="295"/>
      <c r="K1136" s="291"/>
      <c r="L1136" s="293"/>
      <c r="N1136" s="153"/>
      <c r="O1136" s="154"/>
      <c r="P1136" s="154"/>
      <c r="Q1136" s="154"/>
      <c r="R1136" s="155"/>
      <c r="S1136" s="156">
        <f t="shared" ref="S1136" si="554">S1140</f>
        <v>3.6</v>
      </c>
      <c r="T1136" s="157">
        <f t="shared" ref="T1136:T1140" si="555">R1136*S1136</f>
        <v>0</v>
      </c>
    </row>
    <row r="1137" spans="1:20" s="104" customFormat="1" ht="22.5" customHeight="1" x14ac:dyDescent="0.25">
      <c r="A1137" s="91"/>
      <c r="B1137" s="91"/>
      <c r="C1137" s="241"/>
      <c r="D1137" s="242"/>
      <c r="E1137" s="91"/>
      <c r="F1137" s="296"/>
      <c r="G1137" s="292"/>
      <c r="H1137" s="294"/>
      <c r="J1137" s="296"/>
      <c r="K1137" s="292"/>
      <c r="L1137" s="294"/>
      <c r="N1137" s="153"/>
      <c r="O1137" s="154"/>
      <c r="P1137" s="154"/>
      <c r="Q1137" s="154"/>
      <c r="R1137" s="155"/>
      <c r="S1137" s="156">
        <f t="shared" ref="S1137" si="556">S1140</f>
        <v>3.6</v>
      </c>
      <c r="T1137" s="157">
        <f t="shared" si="555"/>
        <v>0</v>
      </c>
    </row>
    <row r="1138" spans="1:20" s="104" customFormat="1" ht="22.5" customHeight="1" x14ac:dyDescent="0.25">
      <c r="A1138" s="91"/>
      <c r="B1138" s="91"/>
      <c r="C1138" s="241"/>
      <c r="D1138" s="242"/>
      <c r="E1138" s="91"/>
      <c r="F1138" s="287"/>
      <c r="G1138" s="289"/>
      <c r="H1138" s="285"/>
      <c r="J1138" s="287"/>
      <c r="K1138" s="289"/>
      <c r="L1138" s="285"/>
      <c r="N1138" s="158"/>
      <c r="O1138" s="98"/>
      <c r="P1138" s="98"/>
      <c r="Q1138" s="98"/>
      <c r="R1138" s="159"/>
      <c r="S1138" s="160">
        <f t="shared" ref="S1138" si="557">S1140</f>
        <v>3.6</v>
      </c>
      <c r="T1138" s="161">
        <f t="shared" si="555"/>
        <v>0</v>
      </c>
    </row>
    <row r="1139" spans="1:20" s="104" customFormat="1" ht="22.5" customHeight="1" x14ac:dyDescent="0.25">
      <c r="A1139" s="91"/>
      <c r="B1139" s="91"/>
      <c r="C1139" s="241"/>
      <c r="D1139" s="242"/>
      <c r="E1139" s="91"/>
      <c r="F1139" s="288"/>
      <c r="G1139" s="290"/>
      <c r="H1139" s="286"/>
      <c r="J1139" s="288"/>
      <c r="K1139" s="290"/>
      <c r="L1139" s="286"/>
      <c r="N1139" s="158"/>
      <c r="O1139" s="98"/>
      <c r="P1139" s="98"/>
      <c r="Q1139" s="98"/>
      <c r="R1139" s="159"/>
      <c r="S1139" s="160">
        <f t="shared" ref="S1139" si="558">S1140</f>
        <v>3.6</v>
      </c>
      <c r="T1139" s="161">
        <f t="shared" si="555"/>
        <v>0</v>
      </c>
    </row>
    <row r="1140" spans="1:20" s="104" customFormat="1" ht="22.5" customHeight="1" x14ac:dyDescent="0.25">
      <c r="A1140" s="91"/>
      <c r="B1140" s="91"/>
      <c r="C1140" s="241"/>
      <c r="D1140" s="231"/>
      <c r="E1140" s="91"/>
      <c r="F1140" s="162"/>
      <c r="G1140" s="163"/>
      <c r="H1140" s="164"/>
      <c r="J1140" s="162"/>
      <c r="K1140" s="163"/>
      <c r="L1140" s="164"/>
      <c r="N1140" s="165"/>
      <c r="O1140" s="166"/>
      <c r="P1140" s="166"/>
      <c r="Q1140" s="166"/>
      <c r="R1140" s="166"/>
      <c r="S1140" s="124">
        <v>3.6</v>
      </c>
      <c r="T1140" s="164">
        <f t="shared" si="555"/>
        <v>0</v>
      </c>
    </row>
    <row r="1141" spans="1:20" customFormat="1" ht="11.25" customHeight="1" x14ac:dyDescent="0.25"/>
    <row r="1142" spans="1:20" customFormat="1" ht="11.25" customHeight="1" x14ac:dyDescent="0.25"/>
    <row r="1143" spans="1:20" s="104" customFormat="1" ht="22.5" customHeight="1" x14ac:dyDescent="0.25">
      <c r="A1143" s="91"/>
      <c r="B1143" s="91"/>
      <c r="C1143" s="241"/>
      <c r="D1143" s="242"/>
      <c r="E1143" s="91"/>
      <c r="F1143" s="283"/>
      <c r="G1143" s="279"/>
      <c r="H1143" s="281"/>
      <c r="J1143" s="283"/>
      <c r="K1143" s="279"/>
      <c r="L1143" s="281"/>
      <c r="N1143" s="167"/>
      <c r="O1143" s="168"/>
      <c r="P1143" s="168"/>
      <c r="Q1143" s="168"/>
      <c r="R1143" s="169"/>
      <c r="S1143" s="170">
        <f t="shared" ref="S1143" si="559">S1147</f>
        <v>3.7</v>
      </c>
      <c r="T1143" s="171">
        <f t="shared" ref="T1143:T1147" si="560">R1143*S1143</f>
        <v>0</v>
      </c>
    </row>
    <row r="1144" spans="1:20" s="104" customFormat="1" ht="22.5" customHeight="1" x14ac:dyDescent="0.25">
      <c r="A1144" s="91"/>
      <c r="B1144" s="91"/>
      <c r="C1144" s="241"/>
      <c r="D1144" s="242"/>
      <c r="E1144" s="91"/>
      <c r="F1144" s="284"/>
      <c r="G1144" s="280"/>
      <c r="H1144" s="282"/>
      <c r="J1144" s="284"/>
      <c r="K1144" s="280"/>
      <c r="L1144" s="282"/>
      <c r="N1144" s="167"/>
      <c r="O1144" s="168"/>
      <c r="P1144" s="168"/>
      <c r="Q1144" s="168"/>
      <c r="R1144" s="169"/>
      <c r="S1144" s="170">
        <f t="shared" ref="S1144" si="561">S1147</f>
        <v>3.7</v>
      </c>
      <c r="T1144" s="171">
        <f t="shared" si="560"/>
        <v>0</v>
      </c>
    </row>
    <row r="1145" spans="1:20" s="104" customFormat="1" ht="22.5" customHeight="1" x14ac:dyDescent="0.25">
      <c r="A1145" s="91"/>
      <c r="B1145" s="91"/>
      <c r="C1145" s="241"/>
      <c r="D1145" s="242"/>
      <c r="E1145" s="91"/>
      <c r="F1145" s="275"/>
      <c r="G1145" s="277"/>
      <c r="H1145" s="273"/>
      <c r="J1145" s="275"/>
      <c r="K1145" s="277"/>
      <c r="L1145" s="273"/>
      <c r="N1145" s="172"/>
      <c r="O1145" s="38"/>
      <c r="P1145" s="38"/>
      <c r="Q1145" s="38"/>
      <c r="R1145" s="173"/>
      <c r="S1145" s="174">
        <f t="shared" ref="S1145" si="562">S1147</f>
        <v>3.7</v>
      </c>
      <c r="T1145" s="175">
        <f t="shared" si="560"/>
        <v>0</v>
      </c>
    </row>
    <row r="1146" spans="1:20" s="104" customFormat="1" ht="22.5" customHeight="1" x14ac:dyDescent="0.25">
      <c r="A1146" s="91"/>
      <c r="B1146" s="91"/>
      <c r="C1146" s="241"/>
      <c r="D1146" s="242"/>
      <c r="E1146" s="91"/>
      <c r="F1146" s="276"/>
      <c r="G1146" s="278"/>
      <c r="H1146" s="274"/>
      <c r="J1146" s="276"/>
      <c r="K1146" s="278"/>
      <c r="L1146" s="274"/>
      <c r="N1146" s="172"/>
      <c r="O1146" s="38"/>
      <c r="P1146" s="38"/>
      <c r="Q1146" s="38"/>
      <c r="R1146" s="173"/>
      <c r="S1146" s="174">
        <f t="shared" ref="S1146" si="563">S1147</f>
        <v>3.7</v>
      </c>
      <c r="T1146" s="175">
        <f t="shared" si="560"/>
        <v>0</v>
      </c>
    </row>
    <row r="1147" spans="1:20" s="104" customFormat="1" ht="22.5" customHeight="1" x14ac:dyDescent="0.25">
      <c r="A1147" s="91"/>
      <c r="B1147" s="91"/>
      <c r="C1147" s="241"/>
      <c r="D1147" s="231"/>
      <c r="E1147" s="91"/>
      <c r="F1147" s="176"/>
      <c r="G1147" s="177"/>
      <c r="H1147" s="178"/>
      <c r="J1147" s="176"/>
      <c r="K1147" s="177"/>
      <c r="L1147" s="178"/>
      <c r="N1147" s="179"/>
      <c r="O1147" s="180"/>
      <c r="P1147" s="180"/>
      <c r="Q1147" s="180"/>
      <c r="R1147" s="180"/>
      <c r="S1147" s="124">
        <v>3.7</v>
      </c>
      <c r="T1147" s="178">
        <f t="shared" si="560"/>
        <v>0</v>
      </c>
    </row>
    <row r="1148" spans="1:20" customFormat="1" ht="11.25" customHeight="1" x14ac:dyDescent="0.25"/>
    <row r="1149" spans="1:20" customFormat="1" ht="11.25" customHeight="1" x14ac:dyDescent="0.25"/>
    <row r="1150" spans="1:20" s="104" customFormat="1" ht="22.5" customHeight="1" x14ac:dyDescent="0.25">
      <c r="A1150" s="91"/>
      <c r="B1150" s="91"/>
      <c r="C1150" s="241"/>
      <c r="D1150" s="242"/>
      <c r="E1150" s="91"/>
      <c r="F1150" s="271"/>
      <c r="G1150" s="267"/>
      <c r="H1150" s="269"/>
      <c r="J1150" s="271"/>
      <c r="K1150" s="267"/>
      <c r="L1150" s="269"/>
      <c r="N1150" s="181"/>
      <c r="O1150" s="182"/>
      <c r="P1150" s="182"/>
      <c r="Q1150" s="182"/>
      <c r="R1150" s="183"/>
      <c r="S1150" s="184">
        <f t="shared" ref="S1150" si="564">S1154</f>
        <v>4.2</v>
      </c>
      <c r="T1150" s="185">
        <f t="shared" ref="T1150:T1154" si="565">R1150*S1150</f>
        <v>0</v>
      </c>
    </row>
    <row r="1151" spans="1:20" s="104" customFormat="1" ht="22.5" customHeight="1" x14ac:dyDescent="0.25">
      <c r="A1151" s="91"/>
      <c r="B1151" s="91"/>
      <c r="C1151" s="241"/>
      <c r="D1151" s="242"/>
      <c r="E1151" s="91"/>
      <c r="F1151" s="272"/>
      <c r="G1151" s="268"/>
      <c r="H1151" s="270"/>
      <c r="J1151" s="272"/>
      <c r="K1151" s="268"/>
      <c r="L1151" s="270"/>
      <c r="N1151" s="181"/>
      <c r="O1151" s="182"/>
      <c r="P1151" s="182"/>
      <c r="Q1151" s="182"/>
      <c r="R1151" s="183"/>
      <c r="S1151" s="184">
        <f t="shared" ref="S1151" si="566">S1154</f>
        <v>4.2</v>
      </c>
      <c r="T1151" s="185">
        <f t="shared" si="565"/>
        <v>0</v>
      </c>
    </row>
    <row r="1152" spans="1:20" s="104" customFormat="1" ht="22.5" customHeight="1" x14ac:dyDescent="0.25">
      <c r="A1152" s="91"/>
      <c r="B1152" s="91"/>
      <c r="C1152" s="241"/>
      <c r="D1152" s="242"/>
      <c r="E1152" s="91"/>
      <c r="F1152" s="263"/>
      <c r="G1152" s="265"/>
      <c r="H1152" s="261"/>
      <c r="J1152" s="263"/>
      <c r="K1152" s="265"/>
      <c r="L1152" s="261"/>
      <c r="N1152" s="186"/>
      <c r="O1152" s="63"/>
      <c r="P1152" s="63"/>
      <c r="Q1152" s="63"/>
      <c r="R1152" s="187"/>
      <c r="S1152" s="188">
        <f t="shared" ref="S1152" si="567">S1154</f>
        <v>4.2</v>
      </c>
      <c r="T1152" s="189">
        <f t="shared" si="565"/>
        <v>0</v>
      </c>
    </row>
    <row r="1153" spans="1:20" s="104" customFormat="1" ht="22.5" customHeight="1" x14ac:dyDescent="0.25">
      <c r="A1153" s="91"/>
      <c r="B1153" s="91"/>
      <c r="C1153" s="241"/>
      <c r="D1153" s="242"/>
      <c r="E1153" s="91"/>
      <c r="F1153" s="264"/>
      <c r="G1153" s="266"/>
      <c r="H1153" s="262"/>
      <c r="J1153" s="264"/>
      <c r="K1153" s="266"/>
      <c r="L1153" s="262"/>
      <c r="N1153" s="186"/>
      <c r="O1153" s="63"/>
      <c r="P1153" s="63"/>
      <c r="Q1153" s="63"/>
      <c r="R1153" s="187"/>
      <c r="S1153" s="188">
        <f t="shared" ref="S1153" si="568">S1154</f>
        <v>4.2</v>
      </c>
      <c r="T1153" s="189">
        <f t="shared" si="565"/>
        <v>0</v>
      </c>
    </row>
    <row r="1154" spans="1:20" s="104" customFormat="1" ht="22.5" customHeight="1" x14ac:dyDescent="0.25">
      <c r="A1154" s="91"/>
      <c r="B1154" s="91"/>
      <c r="C1154" s="241"/>
      <c r="D1154" s="231"/>
      <c r="E1154" s="91"/>
      <c r="F1154" s="190"/>
      <c r="G1154" s="191"/>
      <c r="H1154" s="192"/>
      <c r="J1154" s="190"/>
      <c r="K1154" s="191"/>
      <c r="L1154" s="192"/>
      <c r="N1154" s="193"/>
      <c r="O1154" s="194"/>
      <c r="P1154" s="194"/>
      <c r="Q1154" s="194"/>
      <c r="R1154" s="194"/>
      <c r="S1154" s="124">
        <v>4.2</v>
      </c>
      <c r="T1154" s="192">
        <f t="shared" si="565"/>
        <v>0</v>
      </c>
    </row>
    <row r="1155" spans="1:20" customFormat="1" ht="11.25" customHeight="1" x14ac:dyDescent="0.25"/>
    <row r="1156" spans="1:20" customFormat="1" ht="11.25" customHeight="1" x14ac:dyDescent="0.25"/>
    <row r="1157" spans="1:20" s="104" customFormat="1" ht="22.5" customHeight="1" x14ac:dyDescent="0.25">
      <c r="A1157" s="91"/>
      <c r="B1157" s="91"/>
      <c r="C1157" s="241"/>
      <c r="D1157" s="242"/>
      <c r="E1157" s="91"/>
      <c r="F1157" s="259"/>
      <c r="G1157" s="255"/>
      <c r="H1157" s="257"/>
      <c r="J1157" s="259"/>
      <c r="K1157" s="255"/>
      <c r="L1157" s="257"/>
      <c r="N1157" s="195"/>
      <c r="O1157" s="196"/>
      <c r="P1157" s="196"/>
      <c r="Q1157" s="196"/>
      <c r="R1157" s="197"/>
      <c r="S1157" s="198">
        <f t="shared" ref="S1157" si="569">S1161</f>
        <v>4.2</v>
      </c>
      <c r="T1157" s="199">
        <f t="shared" ref="T1157:T1161" si="570">R1157*S1157</f>
        <v>0</v>
      </c>
    </row>
    <row r="1158" spans="1:20" s="104" customFormat="1" ht="22.5" customHeight="1" x14ac:dyDescent="0.25">
      <c r="A1158" s="91"/>
      <c r="B1158" s="91"/>
      <c r="C1158" s="241"/>
      <c r="D1158" s="242"/>
      <c r="E1158" s="91"/>
      <c r="F1158" s="260"/>
      <c r="G1158" s="256"/>
      <c r="H1158" s="258"/>
      <c r="J1158" s="260"/>
      <c r="K1158" s="256"/>
      <c r="L1158" s="258"/>
      <c r="N1158" s="195"/>
      <c r="O1158" s="196"/>
      <c r="P1158" s="196"/>
      <c r="Q1158" s="196"/>
      <c r="R1158" s="197"/>
      <c r="S1158" s="198">
        <f t="shared" ref="S1158" si="571">S1161</f>
        <v>4.2</v>
      </c>
      <c r="T1158" s="199">
        <f t="shared" si="570"/>
        <v>0</v>
      </c>
    </row>
    <row r="1159" spans="1:20" s="104" customFormat="1" ht="22.5" customHeight="1" x14ac:dyDescent="0.25">
      <c r="A1159" s="91"/>
      <c r="B1159" s="91"/>
      <c r="C1159" s="241"/>
      <c r="D1159" s="242"/>
      <c r="E1159" s="91"/>
      <c r="F1159" s="251"/>
      <c r="G1159" s="253"/>
      <c r="H1159" s="249"/>
      <c r="J1159" s="251"/>
      <c r="K1159" s="253"/>
      <c r="L1159" s="249"/>
      <c r="N1159" s="200"/>
      <c r="O1159" s="84"/>
      <c r="P1159" s="84"/>
      <c r="Q1159" s="84"/>
      <c r="R1159" s="201"/>
      <c r="S1159" s="202">
        <f t="shared" ref="S1159" si="572">S1161</f>
        <v>4.2</v>
      </c>
      <c r="T1159" s="203">
        <f t="shared" si="570"/>
        <v>0</v>
      </c>
    </row>
    <row r="1160" spans="1:20" s="104" customFormat="1" ht="22.5" customHeight="1" x14ac:dyDescent="0.25">
      <c r="A1160" s="91"/>
      <c r="B1160" s="91"/>
      <c r="C1160" s="241"/>
      <c r="D1160" s="242"/>
      <c r="E1160" s="91"/>
      <c r="F1160" s="252"/>
      <c r="G1160" s="254"/>
      <c r="H1160" s="250"/>
      <c r="J1160" s="252"/>
      <c r="K1160" s="254"/>
      <c r="L1160" s="250"/>
      <c r="N1160" s="200"/>
      <c r="O1160" s="84"/>
      <c r="P1160" s="84"/>
      <c r="Q1160" s="84"/>
      <c r="R1160" s="201"/>
      <c r="S1160" s="202">
        <f t="shared" ref="S1160" si="573">S1161</f>
        <v>4.2</v>
      </c>
      <c r="T1160" s="203">
        <f t="shared" si="570"/>
        <v>0</v>
      </c>
    </row>
    <row r="1161" spans="1:20" s="104" customFormat="1" ht="22.5" customHeight="1" x14ac:dyDescent="0.25">
      <c r="A1161" s="91"/>
      <c r="B1161" s="91"/>
      <c r="C1161" s="241"/>
      <c r="D1161" s="231"/>
      <c r="E1161" s="91"/>
      <c r="F1161" s="204"/>
      <c r="G1161" s="205"/>
      <c r="H1161" s="206"/>
      <c r="J1161" s="204"/>
      <c r="K1161" s="205"/>
      <c r="L1161" s="206"/>
      <c r="N1161" s="207"/>
      <c r="O1161" s="208"/>
      <c r="P1161" s="208"/>
      <c r="Q1161" s="208"/>
      <c r="R1161" s="208"/>
      <c r="S1161" s="124">
        <v>4.2</v>
      </c>
      <c r="T1161" s="206">
        <f t="shared" si="570"/>
        <v>0</v>
      </c>
    </row>
    <row r="1162" spans="1:20" customFormat="1" ht="11.25" customHeight="1" x14ac:dyDescent="0.25"/>
    <row r="1163" spans="1:20" customFormat="1" ht="11.25" customHeight="1" x14ac:dyDescent="0.25"/>
    <row r="1164" spans="1:20" ht="11.25" customHeight="1" x14ac:dyDescent="0.25">
      <c r="F1164" s="104"/>
      <c r="G1164" s="104"/>
      <c r="H1164" s="104"/>
      <c r="I1164" s="104"/>
      <c r="J1164" s="104"/>
      <c r="K1164" s="104"/>
      <c r="L1164" s="104"/>
      <c r="M1164" s="104"/>
      <c r="N1164" s="104"/>
      <c r="O1164" s="104"/>
      <c r="P1164" s="104"/>
      <c r="Q1164" s="104"/>
      <c r="R1164" s="104"/>
      <c r="S1164" s="104"/>
      <c r="T1164" s="104"/>
    </row>
    <row r="1165" spans="1:20" ht="22.5" customHeight="1" x14ac:dyDescent="0.25">
      <c r="B1165" s="228"/>
      <c r="C1165" s="232"/>
      <c r="D1165" s="233"/>
      <c r="F1165" s="209"/>
      <c r="G1165" s="104"/>
      <c r="H1165" s="104"/>
      <c r="I1165" s="104"/>
      <c r="J1165" s="104"/>
      <c r="K1165" s="104"/>
      <c r="L1165" s="104"/>
      <c r="M1165" s="104"/>
      <c r="N1165" s="104"/>
      <c r="O1165" s="104"/>
      <c r="P1165" s="104"/>
      <c r="Q1165" s="104"/>
      <c r="R1165" s="104"/>
      <c r="S1165" s="104"/>
      <c r="T1165" s="104"/>
    </row>
    <row r="1166" spans="1:20" s="104" customFormat="1" ht="11.25" customHeight="1" x14ac:dyDescent="0.25">
      <c r="A1166" s="91"/>
      <c r="B1166" s="91"/>
      <c r="C1166" s="91"/>
      <c r="D1166" s="91"/>
      <c r="E1166" s="91"/>
    </row>
    <row r="1167" spans="1:20" ht="11.25" customHeight="1" x14ac:dyDescent="0.25">
      <c r="F1167" s="104"/>
      <c r="G1167" s="104"/>
      <c r="H1167" s="104"/>
      <c r="I1167" s="104"/>
      <c r="J1167" s="104"/>
      <c r="K1167" s="104"/>
      <c r="L1167" s="104"/>
      <c r="M1167" s="104"/>
      <c r="N1167" s="104"/>
      <c r="O1167" s="104"/>
      <c r="P1167" s="104"/>
      <c r="Q1167" s="104"/>
      <c r="R1167" s="104"/>
      <c r="S1167" s="104"/>
      <c r="T1167" s="104"/>
    </row>
    <row r="1168" spans="1:20" ht="22.5" customHeight="1" x14ac:dyDescent="0.25">
      <c r="C1168" s="230"/>
      <c r="D1168" s="234"/>
      <c r="F1168" s="210"/>
      <c r="G1168" s="211"/>
      <c r="H1168" s="212"/>
      <c r="I1168" s="104"/>
      <c r="J1168" s="104"/>
      <c r="K1168" s="104"/>
      <c r="L1168" s="104"/>
      <c r="M1168" s="104"/>
      <c r="N1168" s="104"/>
      <c r="O1168" s="104"/>
      <c r="P1168" s="104"/>
      <c r="Q1168" s="104"/>
      <c r="R1168" s="104"/>
      <c r="S1168" s="104"/>
      <c r="T1168" s="104"/>
    </row>
    <row r="1169" spans="1:20" ht="11.25" customHeight="1" x14ac:dyDescent="0.25">
      <c r="F1169" s="104"/>
      <c r="G1169" s="104"/>
      <c r="H1169" s="104"/>
      <c r="I1169" s="104"/>
      <c r="J1169" s="104"/>
      <c r="K1169" s="104"/>
      <c r="L1169" s="104"/>
      <c r="M1169" s="104"/>
      <c r="N1169" s="104"/>
      <c r="O1169" s="104"/>
      <c r="P1169" s="104"/>
      <c r="Q1169" s="104"/>
      <c r="R1169" s="104"/>
      <c r="S1169" s="104"/>
      <c r="T1169" s="104"/>
    </row>
    <row r="1170" spans="1:20" ht="11.25" customHeight="1" x14ac:dyDescent="0.25">
      <c r="F1170" s="104"/>
      <c r="G1170" s="104"/>
      <c r="H1170" s="104"/>
      <c r="I1170" s="104"/>
      <c r="J1170" s="104"/>
      <c r="K1170" s="104"/>
      <c r="L1170" s="104"/>
      <c r="M1170" s="104"/>
      <c r="N1170" s="104"/>
      <c r="O1170" s="104"/>
      <c r="P1170" s="104"/>
      <c r="Q1170" s="104"/>
      <c r="R1170" s="104"/>
      <c r="S1170" s="104"/>
      <c r="T1170" s="104"/>
    </row>
    <row r="1171" spans="1:20" ht="22.5" customHeight="1" x14ac:dyDescent="0.25">
      <c r="C1171" s="230"/>
      <c r="D1171" s="234"/>
      <c r="F1171" s="213"/>
      <c r="G1171" s="214"/>
      <c r="H1171" s="215"/>
      <c r="I1171" s="104"/>
      <c r="J1171" s="104"/>
      <c r="K1171" s="104"/>
      <c r="L1171" s="104"/>
      <c r="M1171" s="104"/>
      <c r="N1171" s="104"/>
      <c r="O1171" s="104"/>
      <c r="P1171" s="104"/>
      <c r="Q1171" s="104"/>
      <c r="R1171" s="104"/>
      <c r="S1171" s="104"/>
      <c r="T1171" s="104"/>
    </row>
    <row r="1172" spans="1:20" ht="11.25" customHeight="1" x14ac:dyDescent="0.25">
      <c r="F1172" s="104"/>
      <c r="G1172" s="104"/>
      <c r="H1172" s="104"/>
      <c r="I1172" s="104"/>
      <c r="J1172" s="104"/>
      <c r="K1172" s="104"/>
      <c r="L1172" s="104"/>
      <c r="M1172" s="104"/>
      <c r="N1172" s="104"/>
      <c r="O1172" s="104"/>
      <c r="P1172" s="104"/>
      <c r="Q1172" s="104"/>
      <c r="R1172" s="104"/>
      <c r="S1172" s="104"/>
      <c r="T1172" s="104"/>
    </row>
    <row r="1173" spans="1:20" ht="11.25" customHeight="1" x14ac:dyDescent="0.25">
      <c r="F1173" s="104"/>
      <c r="G1173" s="104"/>
      <c r="H1173" s="104"/>
      <c r="I1173" s="104"/>
      <c r="J1173" s="104"/>
      <c r="K1173" s="104"/>
      <c r="L1173" s="104"/>
      <c r="M1173" s="104"/>
      <c r="N1173" s="104"/>
      <c r="O1173" s="104"/>
      <c r="P1173" s="104"/>
      <c r="Q1173" s="104"/>
      <c r="R1173" s="104"/>
      <c r="S1173" s="104"/>
      <c r="T1173" s="104"/>
    </row>
    <row r="1174" spans="1:20" ht="11.25" customHeight="1" x14ac:dyDescent="0.25">
      <c r="F1174" s="104"/>
      <c r="G1174" s="104"/>
      <c r="H1174" s="104"/>
      <c r="I1174" s="104"/>
      <c r="J1174" s="104"/>
      <c r="K1174" s="104"/>
      <c r="L1174" s="104"/>
      <c r="M1174" s="104"/>
      <c r="N1174" s="104"/>
      <c r="O1174" s="104"/>
      <c r="P1174" s="104"/>
      <c r="Q1174" s="104"/>
      <c r="R1174" s="104" t="s">
        <v>5</v>
      </c>
      <c r="S1174" s="104"/>
      <c r="T1174" s="104"/>
    </row>
    <row r="1175" spans="1:20" ht="22.5" customHeight="1" x14ac:dyDescent="0.25">
      <c r="B1175" s="228"/>
      <c r="C1175" s="232"/>
      <c r="D1175" s="233"/>
      <c r="F1175" s="209"/>
      <c r="G1175" s="104"/>
      <c r="H1175" s="104"/>
      <c r="I1175" s="104"/>
      <c r="J1175" s="104"/>
      <c r="K1175" s="104"/>
      <c r="L1175" s="104"/>
      <c r="M1175" s="104"/>
      <c r="N1175" s="104"/>
      <c r="O1175" s="104"/>
      <c r="P1175" s="104"/>
      <c r="Q1175" s="104"/>
      <c r="R1175" s="216">
        <f t="shared" ref="R1175" si="574">SUM(R1119,R1126,R1133,R1140,R1147,R1154,R1161)</f>
        <v>0</v>
      </c>
      <c r="S1175" s="104"/>
      <c r="T1175" s="104"/>
    </row>
    <row r="1176" spans="1:20" s="104" customFormat="1" ht="11.25" customHeight="1" x14ac:dyDescent="0.25">
      <c r="A1176" s="91"/>
      <c r="B1176" s="91"/>
      <c r="C1176" s="91"/>
      <c r="D1176" s="91"/>
      <c r="E1176" s="91"/>
    </row>
    <row r="1177" spans="1:20" ht="11.25" customHeight="1" x14ac:dyDescent="0.25">
      <c r="F1177" s="104"/>
      <c r="G1177" s="104"/>
      <c r="H1177" s="104"/>
      <c r="I1177" s="104"/>
      <c r="J1177" s="104"/>
      <c r="K1177" s="104"/>
      <c r="L1177" s="104"/>
      <c r="M1177" s="104"/>
      <c r="N1177" s="104"/>
      <c r="O1177" s="104"/>
      <c r="P1177" s="104"/>
      <c r="Q1177" s="104"/>
      <c r="R1177" s="104"/>
      <c r="S1177" s="104"/>
      <c r="T1177" s="104"/>
    </row>
    <row r="1178" spans="1:20" ht="11.25" customHeight="1" x14ac:dyDescent="0.25">
      <c r="F1178" s="104"/>
      <c r="G1178" s="104"/>
      <c r="H1178" s="104"/>
      <c r="I1178" s="104"/>
      <c r="J1178" s="104"/>
      <c r="K1178" s="104"/>
      <c r="L1178" s="104"/>
      <c r="M1178" s="104"/>
      <c r="N1178" s="104"/>
      <c r="O1178" s="104"/>
      <c r="P1178" s="104"/>
      <c r="Q1178" s="104"/>
      <c r="R1178" s="104"/>
      <c r="S1178" s="104"/>
      <c r="T1178" s="104"/>
    </row>
    <row r="1179" spans="1:20" ht="22.5" customHeight="1" x14ac:dyDescent="0.25">
      <c r="C1179" s="241"/>
      <c r="D1179" s="242"/>
      <c r="F1179" s="243"/>
      <c r="G1179" s="245"/>
      <c r="H1179" s="247"/>
      <c r="I1179" s="104"/>
      <c r="J1179" s="243"/>
      <c r="K1179" s="245"/>
      <c r="L1179" s="247"/>
      <c r="M1179" s="104"/>
      <c r="N1179" s="217"/>
      <c r="O1179" s="218"/>
      <c r="P1179" s="218"/>
      <c r="Q1179" s="218"/>
      <c r="R1179" s="219"/>
      <c r="S1179" s="220">
        <f t="shared" ref="S1179" si="575">S1181</f>
        <v>5.7</v>
      </c>
      <c r="T1179" s="221">
        <f t="shared" ref="T1179:T1181" si="576">R1179*S1179</f>
        <v>0</v>
      </c>
    </row>
    <row r="1180" spans="1:20" ht="22.5" customHeight="1" x14ac:dyDescent="0.25">
      <c r="C1180" s="241"/>
      <c r="D1180" s="242"/>
      <c r="F1180" s="244"/>
      <c r="G1180" s="246"/>
      <c r="H1180" s="248"/>
      <c r="I1180" s="104"/>
      <c r="J1180" s="244"/>
      <c r="K1180" s="246"/>
      <c r="L1180" s="248"/>
      <c r="M1180" s="104"/>
      <c r="N1180" s="217"/>
      <c r="O1180" s="218"/>
      <c r="P1180" s="218"/>
      <c r="Q1180" s="218"/>
      <c r="R1180" s="219"/>
      <c r="S1180" s="220">
        <f t="shared" ref="S1180" si="577">S1181</f>
        <v>5.7</v>
      </c>
      <c r="T1180" s="221">
        <f t="shared" si="576"/>
        <v>0</v>
      </c>
    </row>
    <row r="1181" spans="1:20" ht="22.5" customHeight="1" x14ac:dyDescent="0.25">
      <c r="C1181" s="241"/>
      <c r="D1181" s="234"/>
      <c r="F1181" s="222"/>
      <c r="G1181" s="223"/>
      <c r="H1181" s="224"/>
      <c r="I1181" s="104"/>
      <c r="J1181" s="222"/>
      <c r="K1181" s="223"/>
      <c r="L1181" s="224"/>
      <c r="M1181" s="104"/>
      <c r="N1181" s="225"/>
      <c r="O1181" s="222"/>
      <c r="P1181" s="222"/>
      <c r="Q1181" s="222"/>
      <c r="R1181" s="222"/>
      <c r="S1181" s="226">
        <v>5.7</v>
      </c>
      <c r="T1181" s="224">
        <f t="shared" si="576"/>
        <v>0</v>
      </c>
    </row>
    <row r="1182" spans="1:20" customFormat="1" ht="11.25" customHeight="1" x14ac:dyDescent="0.25"/>
    <row r="1183" spans="1:20" customFormat="1" ht="11.25" customHeight="1" x14ac:dyDescent="0.25"/>
    <row r="1184" spans="1:20" ht="22.5" customHeight="1" x14ac:dyDescent="0.25">
      <c r="G1184" s="104"/>
      <c r="H1184" s="104"/>
      <c r="I1184" s="104"/>
      <c r="J1184" s="104"/>
      <c r="K1184" s="104"/>
      <c r="L1184" s="104"/>
      <c r="M1184" s="104"/>
      <c r="N1184" s="104"/>
      <c r="O1184" s="104"/>
      <c r="P1184" s="104"/>
      <c r="Q1184" s="104"/>
      <c r="R1184" s="104"/>
      <c r="S1184" s="104"/>
      <c r="T1184" s="104"/>
    </row>
    <row r="1185" spans="3:20" ht="11.25" customHeight="1" x14ac:dyDescent="0.25">
      <c r="F1185" s="104"/>
      <c r="G1185" s="104"/>
      <c r="H1185" s="104"/>
      <c r="I1185" s="104"/>
      <c r="J1185" s="104"/>
      <c r="K1185" s="104"/>
      <c r="L1185" s="104"/>
      <c r="M1185" s="104"/>
      <c r="N1185" s="104"/>
      <c r="O1185" s="104"/>
      <c r="P1185" s="104"/>
      <c r="Q1185" s="104"/>
      <c r="R1185" s="104" t="s">
        <v>5</v>
      </c>
      <c r="S1185" s="104"/>
      <c r="T1185" s="104"/>
    </row>
    <row r="1186" spans="3:20" ht="22.5" customHeight="1" x14ac:dyDescent="0.25">
      <c r="C1186" s="228"/>
      <c r="D1186" s="233"/>
      <c r="G1186" s="104"/>
      <c r="H1186" s="104"/>
      <c r="I1186" s="104"/>
      <c r="J1186" s="104"/>
      <c r="K1186" s="104"/>
      <c r="L1186" s="104"/>
      <c r="M1186" s="104"/>
      <c r="N1186" s="104"/>
      <c r="O1186" s="104"/>
      <c r="P1186" s="104"/>
      <c r="Q1186" s="104"/>
      <c r="R1186" s="216">
        <f t="shared" ref="R1186" si="578">SUM(R1175,R1181)</f>
        <v>0</v>
      </c>
      <c r="S1186" s="104"/>
      <c r="T1186" s="104"/>
    </row>
    <row r="1187" spans="3:20" ht="11.25" customHeight="1" x14ac:dyDescent="0.25">
      <c r="F1187" s="104"/>
      <c r="G1187" s="104"/>
      <c r="H1187" s="104"/>
      <c r="I1187" s="104"/>
      <c r="J1187" s="104"/>
      <c r="K1187" s="104"/>
      <c r="L1187" s="104"/>
      <c r="M1187" s="104"/>
      <c r="N1187" s="104"/>
      <c r="O1187" s="104"/>
      <c r="P1187" s="104"/>
      <c r="Q1187" s="104"/>
      <c r="R1187" s="104"/>
      <c r="S1187" s="104"/>
      <c r="T1187" s="104"/>
    </row>
    <row r="1188" spans="3:20" ht="11.25" customHeight="1" thickBot="1" x14ac:dyDescent="0.3">
      <c r="F1188" s="227"/>
      <c r="G1188" s="227"/>
      <c r="H1188" s="227"/>
      <c r="I1188" s="227"/>
      <c r="J1188" s="227"/>
      <c r="K1188" s="227"/>
      <c r="L1188" s="227"/>
      <c r="M1188" s="227"/>
      <c r="N1188" s="227"/>
      <c r="O1188" s="227"/>
      <c r="P1188" s="227"/>
      <c r="Q1188" s="227"/>
      <c r="R1188" s="227"/>
      <c r="S1188" s="227"/>
      <c r="T1188" s="227"/>
    </row>
    <row r="1189" spans="3:20" ht="22.5" customHeight="1" thickTop="1" x14ac:dyDescent="0.25"/>
    <row r="1190" spans="3:20" ht="11.25" customHeight="1" x14ac:dyDescent="0.25"/>
    <row r="1191" spans="3:20" ht="30" customHeight="1" x14ac:dyDescent="0.25"/>
    <row r="1192" spans="3:20" ht="22.5" customHeight="1" x14ac:dyDescent="0.25"/>
    <row r="1193" spans="3:20" ht="22.5" customHeight="1" x14ac:dyDescent="0.25"/>
    <row r="1194" spans="3:20" ht="22.5" customHeight="1" x14ac:dyDescent="0.25"/>
    <row r="1195" spans="3:20" ht="11.25" customHeight="1" x14ac:dyDescent="0.25"/>
    <row r="1196" spans="3:20" ht="30" customHeight="1" x14ac:dyDescent="0.25"/>
    <row r="1197" spans="3:20" ht="22.5" customHeight="1" x14ac:dyDescent="0.25"/>
    <row r="1198" spans="3:20" ht="22.5" customHeight="1" x14ac:dyDescent="0.25"/>
    <row r="1199" spans="3:20" ht="22.5" customHeight="1" x14ac:dyDescent="0.25"/>
    <row r="1200" spans="3:20" ht="11.25" customHeight="1" x14ac:dyDescent="0.25"/>
    <row r="1201" spans="1:20" ht="30" customHeight="1" x14ac:dyDescent="0.25"/>
    <row r="1202" spans="1:20" ht="22.5" customHeight="1" x14ac:dyDescent="0.25"/>
    <row r="1203" spans="1:20" ht="11.25" customHeight="1" x14ac:dyDescent="0.25"/>
    <row r="1204" spans="1:20" ht="30" customHeight="1" x14ac:dyDescent="0.25"/>
    <row r="1205" spans="1:20" ht="11.25" customHeight="1" x14ac:dyDescent="0.25"/>
    <row r="1206" spans="1:20" ht="22.5" customHeight="1" x14ac:dyDescent="0.25"/>
    <row r="1207" spans="1:20" s="104" customFormat="1" ht="11.25" customHeight="1" x14ac:dyDescent="0.25">
      <c r="A1207" s="91"/>
      <c r="B1207" s="91"/>
      <c r="C1207" s="91"/>
      <c r="D1207" s="91"/>
      <c r="E1207" s="91"/>
      <c r="F1207" s="103"/>
      <c r="G1207" s="103"/>
      <c r="H1207" s="103"/>
      <c r="I1207" s="103"/>
      <c r="J1207" s="103"/>
      <c r="K1207" s="103"/>
      <c r="L1207" s="103"/>
      <c r="M1207" s="103"/>
      <c r="N1207" s="103"/>
      <c r="O1207" s="103"/>
      <c r="P1207" s="103"/>
      <c r="Q1207" s="103"/>
      <c r="R1207" s="103"/>
      <c r="S1207" s="103"/>
      <c r="T1207" s="103"/>
    </row>
    <row r="1208" spans="1:20" ht="22.5" customHeight="1" x14ac:dyDescent="0.25"/>
    <row r="1209" spans="1:20" s="104" customFormat="1" ht="11.25" customHeight="1" x14ac:dyDescent="0.25">
      <c r="A1209" s="91"/>
      <c r="B1209" s="91"/>
      <c r="C1209" s="91"/>
      <c r="D1209" s="91"/>
      <c r="E1209" s="91"/>
      <c r="F1209" s="103"/>
      <c r="G1209" s="103"/>
      <c r="H1209" s="103"/>
      <c r="I1209" s="103"/>
      <c r="J1209" s="103"/>
      <c r="K1209" s="103"/>
      <c r="L1209" s="103"/>
      <c r="M1209" s="103"/>
      <c r="N1209" s="103"/>
      <c r="O1209" s="103"/>
      <c r="P1209" s="103"/>
      <c r="Q1209" s="103"/>
      <c r="R1209" s="103"/>
      <c r="S1209" s="103"/>
      <c r="T1209" s="103"/>
    </row>
    <row r="1210" spans="1:20" ht="22.5" customHeight="1" x14ac:dyDescent="0.25"/>
    <row r="1211" spans="1:20" ht="22.5" customHeight="1" x14ac:dyDescent="0.25"/>
    <row r="1212" spans="1:20" ht="37.5" customHeight="1" x14ac:dyDescent="0.25"/>
    <row r="1213" spans="1:20" ht="22.5" customHeight="1" x14ac:dyDescent="0.25"/>
    <row r="1214" spans="1:20" ht="37.5" customHeight="1" x14ac:dyDescent="0.25"/>
    <row r="1215" spans="1:20" ht="22.5" customHeight="1" x14ac:dyDescent="0.25"/>
    <row r="1216" spans="1:20" s="104" customFormat="1" ht="22.5" customHeight="1" x14ac:dyDescent="0.25">
      <c r="A1216" s="91"/>
      <c r="B1216" s="91"/>
      <c r="C1216" s="91"/>
      <c r="D1216" s="91"/>
      <c r="E1216" s="91"/>
      <c r="F1216" s="103"/>
      <c r="G1216" s="103"/>
      <c r="H1216" s="103"/>
      <c r="I1216" s="103"/>
      <c r="J1216" s="103"/>
      <c r="K1216" s="103"/>
      <c r="L1216" s="103"/>
      <c r="M1216" s="103"/>
      <c r="N1216" s="103"/>
      <c r="O1216" s="103"/>
      <c r="P1216" s="103"/>
      <c r="Q1216" s="103"/>
      <c r="R1216" s="103"/>
      <c r="S1216" s="103"/>
      <c r="T1216" s="103"/>
    </row>
    <row r="1217" spans="1:20" s="104" customFormat="1" ht="22.5" customHeight="1" x14ac:dyDescent="0.25">
      <c r="A1217" s="91"/>
      <c r="B1217" s="91"/>
      <c r="C1217" s="91"/>
      <c r="D1217" s="91"/>
      <c r="E1217" s="91"/>
      <c r="F1217" s="103"/>
      <c r="G1217" s="103"/>
      <c r="H1217" s="103"/>
      <c r="I1217" s="103"/>
      <c r="J1217" s="103"/>
      <c r="K1217" s="103"/>
      <c r="L1217" s="103"/>
      <c r="M1217" s="103"/>
      <c r="N1217" s="103"/>
      <c r="O1217" s="103"/>
      <c r="P1217" s="103"/>
      <c r="Q1217" s="103"/>
      <c r="R1217" s="103"/>
      <c r="S1217" s="103"/>
      <c r="T1217" s="103"/>
    </row>
    <row r="1218" spans="1:20" s="104" customFormat="1" ht="22.5" customHeight="1" x14ac:dyDescent="0.25">
      <c r="A1218" s="91"/>
      <c r="B1218" s="91"/>
      <c r="C1218" s="91"/>
      <c r="D1218" s="91"/>
      <c r="E1218" s="91"/>
      <c r="F1218" s="103"/>
      <c r="G1218" s="103"/>
      <c r="H1218" s="103"/>
      <c r="I1218" s="103"/>
      <c r="J1218" s="103"/>
      <c r="K1218" s="103"/>
      <c r="L1218" s="103"/>
      <c r="M1218" s="103"/>
      <c r="N1218" s="103"/>
      <c r="O1218" s="103"/>
      <c r="P1218" s="103"/>
      <c r="Q1218" s="103"/>
      <c r="R1218" s="103"/>
      <c r="S1218" s="103"/>
      <c r="T1218" s="103"/>
    </row>
    <row r="1219" spans="1:20" ht="11.25" customHeight="1" x14ac:dyDescent="0.25"/>
    <row r="1220" spans="1:20" ht="30" customHeight="1" x14ac:dyDescent="0.25"/>
    <row r="1221" spans="1:20" ht="22.5" customHeight="1" x14ac:dyDescent="0.25"/>
    <row r="1222" spans="1:20" ht="22.5" customHeight="1" x14ac:dyDescent="0.25"/>
    <row r="1223" spans="1:20" ht="22.5" customHeight="1" x14ac:dyDescent="0.25"/>
    <row r="1224" spans="1:20" ht="11.25" customHeight="1" x14ac:dyDescent="0.25"/>
    <row r="1225" spans="1:20" ht="30" customHeight="1" x14ac:dyDescent="0.25"/>
    <row r="1226" spans="1:20" ht="22.5" customHeight="1" x14ac:dyDescent="0.25"/>
    <row r="1227" spans="1:20" ht="22.5" customHeight="1" x14ac:dyDescent="0.25"/>
    <row r="1228" spans="1:20" ht="22.5" customHeight="1" x14ac:dyDescent="0.25"/>
    <row r="1229" spans="1:20" ht="11.25" customHeight="1" x14ac:dyDescent="0.25"/>
    <row r="1230" spans="1:20" ht="30" customHeight="1" x14ac:dyDescent="0.25"/>
    <row r="1231" spans="1:20" ht="22.5" customHeight="1" x14ac:dyDescent="0.25"/>
    <row r="1232" spans="1:20" ht="22.5" customHeight="1" x14ac:dyDescent="0.25"/>
    <row r="1233" ht="22.5" customHeight="1" x14ac:dyDescent="0.25"/>
    <row r="1234" ht="11.25" customHeight="1" x14ac:dyDescent="0.25"/>
    <row r="1235" ht="30" customHeight="1" x14ac:dyDescent="0.25"/>
    <row r="1236" ht="22.5" customHeight="1" x14ac:dyDescent="0.25"/>
    <row r="1237" ht="22.5" customHeight="1" x14ac:dyDescent="0.25"/>
    <row r="1238" ht="22.5" customHeight="1" x14ac:dyDescent="0.25"/>
    <row r="1239" ht="11.25" customHeight="1" x14ac:dyDescent="0.25"/>
    <row r="1240" ht="30" customHeight="1" x14ac:dyDescent="0.25"/>
    <row r="1241" ht="22.5" customHeight="1" x14ac:dyDescent="0.25"/>
    <row r="1242" ht="22.5" customHeight="1" x14ac:dyDescent="0.25"/>
    <row r="1243" ht="22.5" customHeight="1" x14ac:dyDescent="0.25"/>
    <row r="1244" ht="11.25" customHeight="1" x14ac:dyDescent="0.25"/>
    <row r="1245" ht="30" customHeight="1" x14ac:dyDescent="0.25"/>
    <row r="1246" ht="22.5" customHeight="1" x14ac:dyDescent="0.25"/>
    <row r="1247" ht="22.5" customHeight="1" x14ac:dyDescent="0.25"/>
    <row r="1248" ht="22.5" customHeight="1" x14ac:dyDescent="0.25"/>
    <row r="1249" spans="1:20" ht="11.25" customHeight="1" x14ac:dyDescent="0.25"/>
    <row r="1250" spans="1:20" ht="30" customHeight="1" x14ac:dyDescent="0.25"/>
    <row r="1251" spans="1:20" ht="22.5" customHeight="1" x14ac:dyDescent="0.25"/>
    <row r="1252" spans="1:20" ht="11.25" customHeight="1" x14ac:dyDescent="0.25"/>
    <row r="1253" spans="1:20" ht="30" customHeight="1" x14ac:dyDescent="0.25"/>
    <row r="1254" spans="1:20" ht="11.25" customHeight="1" x14ac:dyDescent="0.25"/>
    <row r="1255" spans="1:20" ht="22.5" customHeight="1" x14ac:dyDescent="0.25"/>
    <row r="1256" spans="1:20" s="104" customFormat="1" ht="11.25" customHeight="1" x14ac:dyDescent="0.25">
      <c r="A1256" s="91"/>
      <c r="B1256" s="91"/>
      <c r="C1256" s="91"/>
      <c r="D1256" s="91"/>
      <c r="E1256" s="91"/>
      <c r="F1256" s="103"/>
      <c r="G1256" s="103"/>
      <c r="H1256" s="103"/>
      <c r="I1256" s="103"/>
      <c r="J1256" s="103"/>
      <c r="K1256" s="103"/>
      <c r="L1256" s="103"/>
      <c r="M1256" s="103"/>
      <c r="N1256" s="103"/>
      <c r="O1256" s="103"/>
      <c r="P1256" s="103"/>
      <c r="Q1256" s="103"/>
      <c r="R1256" s="103"/>
      <c r="S1256" s="103"/>
      <c r="T1256" s="103"/>
    </row>
    <row r="1257" spans="1:20" ht="22.5" customHeight="1" x14ac:dyDescent="0.25"/>
    <row r="1258" spans="1:20" s="104" customFormat="1" ht="11.25" customHeight="1" x14ac:dyDescent="0.25">
      <c r="A1258" s="91"/>
      <c r="B1258" s="91"/>
      <c r="C1258" s="91"/>
      <c r="D1258" s="91"/>
      <c r="E1258" s="91"/>
      <c r="F1258" s="103"/>
      <c r="G1258" s="103"/>
      <c r="H1258" s="103"/>
      <c r="I1258" s="103"/>
      <c r="J1258" s="103"/>
      <c r="K1258" s="103"/>
      <c r="L1258" s="103"/>
      <c r="M1258" s="103"/>
      <c r="N1258" s="103"/>
      <c r="O1258" s="103"/>
      <c r="P1258" s="103"/>
      <c r="Q1258" s="103"/>
      <c r="R1258" s="103"/>
      <c r="S1258" s="103"/>
      <c r="T1258" s="103"/>
    </row>
    <row r="1259" spans="1:20" ht="22.5" customHeight="1" x14ac:dyDescent="0.25"/>
    <row r="1260" spans="1:20" ht="22.5" customHeight="1" x14ac:dyDescent="0.25"/>
    <row r="1261" spans="1:20" ht="37.5" customHeight="1" x14ac:dyDescent="0.25"/>
    <row r="1262" spans="1:20" ht="22.5" customHeight="1" x14ac:dyDescent="0.25"/>
    <row r="1263" spans="1:20" ht="37.5" customHeight="1" x14ac:dyDescent="0.25"/>
    <row r="1264" spans="1:20" ht="22.5" customHeight="1" x14ac:dyDescent="0.25"/>
    <row r="1265" spans="1:20" s="104" customFormat="1" ht="22.5" customHeight="1" x14ac:dyDescent="0.25">
      <c r="A1265" s="91"/>
      <c r="B1265" s="91"/>
      <c r="C1265" s="91"/>
      <c r="D1265" s="91"/>
      <c r="E1265" s="91"/>
      <c r="F1265" s="103"/>
      <c r="G1265" s="103"/>
      <c r="H1265" s="103"/>
      <c r="I1265" s="103"/>
      <c r="J1265" s="103"/>
      <c r="K1265" s="103"/>
      <c r="L1265" s="103"/>
      <c r="M1265" s="103"/>
      <c r="N1265" s="103"/>
      <c r="O1265" s="103"/>
      <c r="P1265" s="103"/>
      <c r="Q1265" s="103"/>
      <c r="R1265" s="103"/>
      <c r="S1265" s="103"/>
      <c r="T1265" s="103"/>
    </row>
    <row r="1266" spans="1:20" s="104" customFormat="1" ht="22.5" customHeight="1" x14ac:dyDescent="0.25">
      <c r="A1266" s="91"/>
      <c r="B1266" s="91"/>
      <c r="C1266" s="91"/>
      <c r="D1266" s="91"/>
      <c r="E1266" s="91"/>
      <c r="F1266" s="103"/>
      <c r="G1266" s="103"/>
      <c r="H1266" s="103"/>
      <c r="I1266" s="103"/>
      <c r="J1266" s="103"/>
      <c r="K1266" s="103"/>
      <c r="L1266" s="103"/>
      <c r="M1266" s="103"/>
      <c r="N1266" s="103"/>
      <c r="O1266" s="103"/>
      <c r="P1266" s="103"/>
      <c r="Q1266" s="103"/>
      <c r="R1266" s="103"/>
      <c r="S1266" s="103"/>
      <c r="T1266" s="103"/>
    </row>
    <row r="1267" spans="1:20" s="104" customFormat="1" ht="22.5" customHeight="1" x14ac:dyDescent="0.25">
      <c r="A1267" s="91"/>
      <c r="B1267" s="91"/>
      <c r="C1267" s="91"/>
      <c r="D1267" s="91"/>
      <c r="E1267" s="91"/>
      <c r="F1267" s="103"/>
      <c r="G1267" s="103"/>
      <c r="H1267" s="103"/>
      <c r="I1267" s="103"/>
      <c r="J1267" s="103"/>
      <c r="K1267" s="103"/>
      <c r="L1267" s="103"/>
      <c r="M1267" s="103"/>
      <c r="N1267" s="103"/>
      <c r="O1267" s="103"/>
      <c r="P1267" s="103"/>
      <c r="Q1267" s="103"/>
      <c r="R1267" s="103"/>
      <c r="S1267" s="103"/>
      <c r="T1267" s="103"/>
    </row>
    <row r="1268" spans="1:20" ht="11.25" customHeight="1" x14ac:dyDescent="0.25"/>
    <row r="1269" spans="1:20" ht="30" customHeight="1" x14ac:dyDescent="0.25"/>
    <row r="1270" spans="1:20" ht="22.5" customHeight="1" x14ac:dyDescent="0.25"/>
    <row r="1271" spans="1:20" ht="22.5" customHeight="1" x14ac:dyDescent="0.25"/>
    <row r="1272" spans="1:20" ht="22.5" customHeight="1" x14ac:dyDescent="0.25"/>
    <row r="1273" spans="1:20" ht="11.25" customHeight="1" x14ac:dyDescent="0.25"/>
    <row r="1274" spans="1:20" ht="30" customHeight="1" x14ac:dyDescent="0.25"/>
    <row r="1275" spans="1:20" ht="22.5" customHeight="1" x14ac:dyDescent="0.25"/>
    <row r="1276" spans="1:20" ht="22.5" customHeight="1" x14ac:dyDescent="0.25"/>
    <row r="1277" spans="1:20" ht="22.5" customHeight="1" x14ac:dyDescent="0.25"/>
    <row r="1278" spans="1:20" ht="11.25" customHeight="1" x14ac:dyDescent="0.25"/>
    <row r="1279" spans="1:20" ht="30" customHeight="1" x14ac:dyDescent="0.25"/>
    <row r="1280" spans="1:20" ht="22.5" customHeight="1" x14ac:dyDescent="0.25"/>
    <row r="1281" ht="22.5" customHeight="1" x14ac:dyDescent="0.25"/>
    <row r="1282" ht="22.5" customHeight="1" x14ac:dyDescent="0.25"/>
    <row r="1283" ht="11.25" customHeight="1" x14ac:dyDescent="0.25"/>
    <row r="1284" ht="30" customHeight="1" x14ac:dyDescent="0.25"/>
    <row r="1285" ht="22.5" customHeight="1" x14ac:dyDescent="0.25"/>
    <row r="1286" ht="22.5" customHeight="1" x14ac:dyDescent="0.25"/>
    <row r="1287" ht="22.5" customHeight="1" x14ac:dyDescent="0.25"/>
    <row r="1288" ht="11.25" customHeight="1" x14ac:dyDescent="0.25"/>
    <row r="1289" ht="30" customHeight="1" x14ac:dyDescent="0.25"/>
    <row r="1290" ht="22.5" customHeight="1" x14ac:dyDescent="0.25"/>
    <row r="1291" ht="22.5" customHeight="1" x14ac:dyDescent="0.25"/>
    <row r="1292" ht="22.5" customHeight="1" x14ac:dyDescent="0.25"/>
    <row r="1293" ht="11.25" customHeight="1" x14ac:dyDescent="0.25"/>
    <row r="1294" ht="30" customHeight="1" x14ac:dyDescent="0.25"/>
    <row r="1295" ht="22.5" customHeight="1" x14ac:dyDescent="0.25"/>
    <row r="1296" ht="22.5" customHeight="1" x14ac:dyDescent="0.25"/>
    <row r="1297" spans="1:20" ht="22.5" customHeight="1" x14ac:dyDescent="0.25"/>
    <row r="1298" spans="1:20" ht="11.25" customHeight="1" x14ac:dyDescent="0.25"/>
    <row r="1299" spans="1:20" ht="30" customHeight="1" x14ac:dyDescent="0.25"/>
    <row r="1300" spans="1:20" ht="22.5" customHeight="1" x14ac:dyDescent="0.25"/>
    <row r="1301" spans="1:20" ht="11.25" customHeight="1" x14ac:dyDescent="0.25"/>
    <row r="1302" spans="1:20" ht="30" customHeight="1" x14ac:dyDescent="0.25"/>
    <row r="1303" spans="1:20" ht="11.25" customHeight="1" x14ac:dyDescent="0.25"/>
    <row r="1304" spans="1:20" ht="22.5" customHeight="1" x14ac:dyDescent="0.25"/>
    <row r="1305" spans="1:20" s="104" customFormat="1" ht="11.25" customHeight="1" x14ac:dyDescent="0.25">
      <c r="A1305" s="91"/>
      <c r="B1305" s="91"/>
      <c r="C1305" s="91"/>
      <c r="D1305" s="91"/>
      <c r="E1305" s="91"/>
      <c r="F1305" s="103"/>
      <c r="G1305" s="103"/>
      <c r="H1305" s="103"/>
      <c r="I1305" s="103"/>
      <c r="J1305" s="103"/>
      <c r="K1305" s="103"/>
      <c r="L1305" s="103"/>
      <c r="M1305" s="103"/>
      <c r="N1305" s="103"/>
      <c r="O1305" s="103"/>
      <c r="P1305" s="103"/>
      <c r="Q1305" s="103"/>
      <c r="R1305" s="103"/>
      <c r="S1305" s="103"/>
      <c r="T1305" s="103"/>
    </row>
    <row r="1306" spans="1:20" ht="22.5" customHeight="1" x14ac:dyDescent="0.25"/>
    <row r="1307" spans="1:20" s="104" customFormat="1" ht="11.25" customHeight="1" x14ac:dyDescent="0.25">
      <c r="A1307" s="91"/>
      <c r="B1307" s="91"/>
      <c r="C1307" s="91"/>
      <c r="D1307" s="91"/>
      <c r="E1307" s="91"/>
      <c r="F1307" s="103"/>
      <c r="G1307" s="103"/>
      <c r="H1307" s="103"/>
      <c r="I1307" s="103"/>
      <c r="J1307" s="103"/>
      <c r="K1307" s="103"/>
      <c r="L1307" s="103"/>
      <c r="M1307" s="103"/>
      <c r="N1307" s="103"/>
      <c r="O1307" s="103"/>
      <c r="P1307" s="103"/>
      <c r="Q1307" s="103"/>
      <c r="R1307" s="103"/>
      <c r="S1307" s="103"/>
      <c r="T1307" s="103"/>
    </row>
    <row r="1308" spans="1:20" ht="22.5" customHeight="1" x14ac:dyDescent="0.25"/>
    <row r="1309" spans="1:20" ht="22.5" customHeight="1" x14ac:dyDescent="0.25"/>
    <row r="1310" spans="1:20" ht="37.5" customHeight="1" x14ac:dyDescent="0.25"/>
    <row r="1311" spans="1:20" ht="22.5" customHeight="1" x14ac:dyDescent="0.25"/>
    <row r="1312" spans="1:20" ht="37.5" customHeight="1" x14ac:dyDescent="0.25"/>
    <row r="1313" spans="1:20" ht="22.5" customHeight="1" x14ac:dyDescent="0.25"/>
    <row r="1314" spans="1:20" s="104" customFormat="1" ht="22.5" customHeight="1" x14ac:dyDescent="0.25">
      <c r="A1314" s="91"/>
      <c r="B1314" s="91"/>
      <c r="C1314" s="91"/>
      <c r="D1314" s="91"/>
      <c r="E1314" s="91"/>
      <c r="F1314" s="103"/>
      <c r="G1314" s="103"/>
      <c r="H1314" s="103"/>
      <c r="I1314" s="103"/>
      <c r="J1314" s="103"/>
      <c r="K1314" s="103"/>
      <c r="L1314" s="103"/>
      <c r="M1314" s="103"/>
      <c r="N1314" s="103"/>
      <c r="O1314" s="103"/>
      <c r="P1314" s="103"/>
      <c r="Q1314" s="103"/>
      <c r="R1314" s="103"/>
      <c r="S1314" s="103"/>
      <c r="T1314" s="103"/>
    </row>
    <row r="1315" spans="1:20" s="104" customFormat="1" ht="22.5" customHeight="1" x14ac:dyDescent="0.25">
      <c r="A1315" s="91"/>
      <c r="B1315" s="91"/>
      <c r="C1315" s="91"/>
      <c r="D1315" s="91"/>
      <c r="E1315" s="91"/>
      <c r="F1315" s="103"/>
      <c r="G1315" s="103"/>
      <c r="H1315" s="103"/>
      <c r="I1315" s="103"/>
      <c r="J1315" s="103"/>
      <c r="K1315" s="103"/>
      <c r="L1315" s="103"/>
      <c r="M1315" s="103"/>
      <c r="N1315" s="103"/>
      <c r="O1315" s="103"/>
      <c r="P1315" s="103"/>
      <c r="Q1315" s="103"/>
      <c r="R1315" s="103"/>
      <c r="S1315" s="103"/>
      <c r="T1315" s="103"/>
    </row>
    <row r="1316" spans="1:20" s="104" customFormat="1" ht="22.5" customHeight="1" x14ac:dyDescent="0.25">
      <c r="A1316" s="91"/>
      <c r="B1316" s="91"/>
      <c r="C1316" s="91"/>
      <c r="D1316" s="91"/>
      <c r="E1316" s="91"/>
      <c r="F1316" s="103"/>
      <c r="G1316" s="103"/>
      <c r="H1316" s="103"/>
      <c r="I1316" s="103"/>
      <c r="J1316" s="103"/>
      <c r="K1316" s="103"/>
      <c r="L1316" s="103"/>
      <c r="M1316" s="103"/>
      <c r="N1316" s="103"/>
      <c r="O1316" s="103"/>
      <c r="P1316" s="103"/>
      <c r="Q1316" s="103"/>
      <c r="R1316" s="103"/>
      <c r="S1316" s="103"/>
      <c r="T1316" s="103"/>
    </row>
    <row r="1317" spans="1:20" ht="11.25" customHeight="1" x14ac:dyDescent="0.25"/>
    <row r="1318" spans="1:20" ht="30" customHeight="1" x14ac:dyDescent="0.25"/>
    <row r="1319" spans="1:20" ht="22.5" customHeight="1" x14ac:dyDescent="0.25"/>
    <row r="1320" spans="1:20" ht="22.5" customHeight="1" x14ac:dyDescent="0.25"/>
    <row r="1321" spans="1:20" ht="22.5" customHeight="1" x14ac:dyDescent="0.25"/>
    <row r="1322" spans="1:20" ht="11.25" customHeight="1" x14ac:dyDescent="0.25"/>
    <row r="1323" spans="1:20" ht="30" customHeight="1" x14ac:dyDescent="0.25"/>
    <row r="1324" spans="1:20" ht="22.5" customHeight="1" x14ac:dyDescent="0.25"/>
    <row r="1325" spans="1:20" ht="22.5" customHeight="1" x14ac:dyDescent="0.25"/>
    <row r="1326" spans="1:20" ht="22.5" customHeight="1" x14ac:dyDescent="0.25"/>
    <row r="1327" spans="1:20" ht="11.25" customHeight="1" x14ac:dyDescent="0.25"/>
    <row r="1328" spans="1:20" ht="30" customHeight="1" x14ac:dyDescent="0.25"/>
    <row r="1329" ht="22.5" customHeight="1" x14ac:dyDescent="0.25"/>
    <row r="1330" ht="22.5" customHeight="1" x14ac:dyDescent="0.25"/>
    <row r="1331" ht="22.5" customHeight="1" x14ac:dyDescent="0.25"/>
    <row r="1332" ht="11.25" customHeight="1" x14ac:dyDescent="0.25"/>
    <row r="1333" ht="30" customHeight="1" x14ac:dyDescent="0.25"/>
    <row r="1334" ht="22.5" customHeight="1" x14ac:dyDescent="0.25"/>
    <row r="1335" ht="22.5" customHeight="1" x14ac:dyDescent="0.25"/>
    <row r="1336" ht="22.5" customHeight="1" x14ac:dyDescent="0.25"/>
    <row r="1337" ht="11.25" customHeight="1" x14ac:dyDescent="0.25"/>
    <row r="1338" ht="30" customHeight="1" x14ac:dyDescent="0.25"/>
    <row r="1339" ht="22.5" customHeight="1" x14ac:dyDescent="0.25"/>
    <row r="1340" ht="22.5" customHeight="1" x14ac:dyDescent="0.25"/>
    <row r="1341" ht="22.5" customHeight="1" x14ac:dyDescent="0.25"/>
    <row r="1342" ht="11.25" customHeight="1" x14ac:dyDescent="0.25"/>
    <row r="1343" ht="30" customHeight="1" x14ac:dyDescent="0.25"/>
    <row r="1344" ht="22.5" customHeight="1" x14ac:dyDescent="0.25"/>
    <row r="1345" spans="1:20" ht="22.5" customHeight="1" x14ac:dyDescent="0.25"/>
    <row r="1346" spans="1:20" ht="22.5" customHeight="1" x14ac:dyDescent="0.25"/>
    <row r="1347" spans="1:20" ht="11.25" customHeight="1" x14ac:dyDescent="0.25"/>
    <row r="1348" spans="1:20" ht="30" customHeight="1" x14ac:dyDescent="0.25"/>
    <row r="1349" spans="1:20" ht="22.5" customHeight="1" x14ac:dyDescent="0.25"/>
    <row r="1350" spans="1:20" ht="11.25" customHeight="1" x14ac:dyDescent="0.25"/>
    <row r="1351" spans="1:20" ht="30" customHeight="1" x14ac:dyDescent="0.25"/>
    <row r="1352" spans="1:20" ht="11.25" customHeight="1" x14ac:dyDescent="0.25"/>
    <row r="1353" spans="1:20" ht="22.5" customHeight="1" x14ac:dyDescent="0.25"/>
    <row r="1354" spans="1:20" s="104" customFormat="1" ht="11.25" customHeight="1" x14ac:dyDescent="0.25">
      <c r="A1354" s="91"/>
      <c r="B1354" s="91"/>
      <c r="C1354" s="91"/>
      <c r="D1354" s="91"/>
      <c r="E1354" s="91"/>
      <c r="F1354" s="103"/>
      <c r="G1354" s="103"/>
      <c r="H1354" s="103"/>
      <c r="I1354" s="103"/>
      <c r="J1354" s="103"/>
      <c r="K1354" s="103"/>
      <c r="L1354" s="103"/>
      <c r="M1354" s="103"/>
      <c r="N1354" s="103"/>
      <c r="O1354" s="103"/>
      <c r="P1354" s="103"/>
      <c r="Q1354" s="103"/>
      <c r="R1354" s="103"/>
      <c r="S1354" s="103"/>
      <c r="T1354" s="103"/>
    </row>
    <row r="1355" spans="1:20" ht="22.5" customHeight="1" x14ac:dyDescent="0.25"/>
    <row r="1356" spans="1:20" s="104" customFormat="1" ht="11.25" customHeight="1" x14ac:dyDescent="0.25">
      <c r="A1356" s="91"/>
      <c r="B1356" s="91"/>
      <c r="C1356" s="91"/>
      <c r="D1356" s="91"/>
      <c r="E1356" s="91"/>
      <c r="F1356" s="103"/>
      <c r="G1356" s="103"/>
      <c r="H1356" s="103"/>
      <c r="I1356" s="103"/>
      <c r="J1356" s="103"/>
      <c r="K1356" s="103"/>
      <c r="L1356" s="103"/>
      <c r="M1356" s="103"/>
      <c r="N1356" s="103"/>
      <c r="O1356" s="103"/>
      <c r="P1356" s="103"/>
      <c r="Q1356" s="103"/>
      <c r="R1356" s="103"/>
      <c r="S1356" s="103"/>
      <c r="T1356" s="103"/>
    </row>
    <row r="1357" spans="1:20" ht="22.5" customHeight="1" x14ac:dyDescent="0.25"/>
    <row r="1358" spans="1:20" ht="22.5" customHeight="1" x14ac:dyDescent="0.25"/>
    <row r="1359" spans="1:20" ht="37.5" customHeight="1" x14ac:dyDescent="0.25"/>
    <row r="1360" spans="1:20" ht="22.5" customHeight="1" x14ac:dyDescent="0.25"/>
    <row r="1361" spans="1:20" ht="37.5" customHeight="1" x14ac:dyDescent="0.25"/>
    <row r="1362" spans="1:20" ht="22.5" customHeight="1" x14ac:dyDescent="0.25"/>
    <row r="1363" spans="1:20" s="104" customFormat="1" ht="22.5" customHeight="1" x14ac:dyDescent="0.25">
      <c r="A1363" s="91"/>
      <c r="B1363" s="91"/>
      <c r="C1363" s="91"/>
      <c r="D1363" s="91"/>
      <c r="E1363" s="91"/>
      <c r="F1363" s="103"/>
      <c r="G1363" s="103"/>
      <c r="H1363" s="103"/>
      <c r="I1363" s="103"/>
      <c r="J1363" s="103"/>
      <c r="K1363" s="103"/>
      <c r="L1363" s="103"/>
      <c r="M1363" s="103"/>
      <c r="N1363" s="103"/>
      <c r="O1363" s="103"/>
      <c r="P1363" s="103"/>
      <c r="Q1363" s="103"/>
      <c r="R1363" s="103"/>
      <c r="S1363" s="103"/>
      <c r="T1363" s="103"/>
    </row>
    <row r="1364" spans="1:20" s="104" customFormat="1" ht="22.5" customHeight="1" x14ac:dyDescent="0.25">
      <c r="A1364" s="91"/>
      <c r="B1364" s="91"/>
      <c r="C1364" s="91"/>
      <c r="D1364" s="91"/>
      <c r="E1364" s="91"/>
      <c r="F1364" s="103"/>
      <c r="G1364" s="103"/>
      <c r="H1364" s="103"/>
      <c r="I1364" s="103"/>
      <c r="J1364" s="103"/>
      <c r="K1364" s="103"/>
      <c r="L1364" s="103"/>
      <c r="M1364" s="103"/>
      <c r="N1364" s="103"/>
      <c r="O1364" s="103"/>
      <c r="P1364" s="103"/>
      <c r="Q1364" s="103"/>
      <c r="R1364" s="103"/>
      <c r="S1364" s="103"/>
      <c r="T1364" s="103"/>
    </row>
    <row r="1365" spans="1:20" s="104" customFormat="1" ht="22.5" customHeight="1" x14ac:dyDescent="0.25">
      <c r="A1365" s="91"/>
      <c r="B1365" s="91"/>
      <c r="C1365" s="91"/>
      <c r="D1365" s="91"/>
      <c r="E1365" s="91"/>
      <c r="F1365" s="103"/>
      <c r="G1365" s="103"/>
      <c r="H1365" s="103"/>
      <c r="I1365" s="103"/>
      <c r="J1365" s="103"/>
      <c r="K1365" s="103"/>
      <c r="L1365" s="103"/>
      <c r="M1365" s="103"/>
      <c r="N1365" s="103"/>
      <c r="O1365" s="103"/>
      <c r="P1365" s="103"/>
      <c r="Q1365" s="103"/>
      <c r="R1365" s="103"/>
      <c r="S1365" s="103"/>
      <c r="T1365" s="103"/>
    </row>
    <row r="1366" spans="1:20" ht="11.25" customHeight="1" x14ac:dyDescent="0.25"/>
    <row r="1367" spans="1:20" ht="30" customHeight="1" x14ac:dyDescent="0.25"/>
    <row r="1368" spans="1:20" ht="22.5" customHeight="1" x14ac:dyDescent="0.25"/>
    <row r="1369" spans="1:20" ht="22.5" customHeight="1" x14ac:dyDescent="0.25"/>
    <row r="1370" spans="1:20" ht="22.5" customHeight="1" x14ac:dyDescent="0.25"/>
    <row r="1371" spans="1:20" ht="11.25" customHeight="1" x14ac:dyDescent="0.25"/>
    <row r="1372" spans="1:20" ht="30" customHeight="1" x14ac:dyDescent="0.25"/>
    <row r="1373" spans="1:20" ht="22.5" customHeight="1" x14ac:dyDescent="0.25"/>
    <row r="1374" spans="1:20" ht="22.5" customHeight="1" x14ac:dyDescent="0.25"/>
    <row r="1375" spans="1:20" ht="22.5" customHeight="1" x14ac:dyDescent="0.25"/>
    <row r="1376" spans="1:20" ht="11.25" customHeight="1" x14ac:dyDescent="0.25"/>
    <row r="1377" ht="30" customHeight="1" x14ac:dyDescent="0.25"/>
    <row r="1378" ht="22.5" customHeight="1" x14ac:dyDescent="0.25"/>
    <row r="1379" ht="22.5" customHeight="1" x14ac:dyDescent="0.25"/>
    <row r="1380" ht="22.5" customHeight="1" x14ac:dyDescent="0.25"/>
    <row r="1381" ht="11.25" customHeight="1" x14ac:dyDescent="0.25"/>
    <row r="1382" ht="30" customHeight="1" x14ac:dyDescent="0.25"/>
    <row r="1383" ht="22.5" customHeight="1" x14ac:dyDescent="0.25"/>
    <row r="1384" ht="22.5" customHeight="1" x14ac:dyDescent="0.25"/>
    <row r="1385" ht="22.5" customHeight="1" x14ac:dyDescent="0.25"/>
    <row r="1386" ht="11.25" customHeight="1" x14ac:dyDescent="0.25"/>
    <row r="1387" ht="30" customHeight="1" x14ac:dyDescent="0.25"/>
    <row r="1388" ht="22.5" customHeight="1" x14ac:dyDescent="0.25"/>
    <row r="1389" ht="22.5" customHeight="1" x14ac:dyDescent="0.25"/>
    <row r="1390" ht="22.5" customHeight="1" x14ac:dyDescent="0.25"/>
    <row r="1391" ht="11.25" customHeight="1" x14ac:dyDescent="0.25"/>
    <row r="1392" ht="30" customHeight="1" x14ac:dyDescent="0.25"/>
    <row r="1393" spans="1:20" ht="22.5" customHeight="1" x14ac:dyDescent="0.25"/>
    <row r="1394" spans="1:20" ht="22.5" customHeight="1" x14ac:dyDescent="0.25"/>
    <row r="1395" spans="1:20" ht="22.5" customHeight="1" x14ac:dyDescent="0.25"/>
    <row r="1396" spans="1:20" ht="11.25" customHeight="1" x14ac:dyDescent="0.25"/>
    <row r="1397" spans="1:20" ht="30" customHeight="1" x14ac:dyDescent="0.25"/>
    <row r="1398" spans="1:20" ht="22.5" customHeight="1" x14ac:dyDescent="0.25"/>
    <row r="1399" spans="1:20" ht="11.25" customHeight="1" x14ac:dyDescent="0.25"/>
    <row r="1400" spans="1:20" ht="30" customHeight="1" x14ac:dyDescent="0.25"/>
    <row r="1401" spans="1:20" ht="11.25" customHeight="1" x14ac:dyDescent="0.25"/>
    <row r="1402" spans="1:20" ht="22.5" customHeight="1" x14ac:dyDescent="0.25"/>
    <row r="1403" spans="1:20" s="104" customFormat="1" ht="11.25" customHeight="1" x14ac:dyDescent="0.25">
      <c r="A1403" s="91"/>
      <c r="B1403" s="91"/>
      <c r="C1403" s="91"/>
      <c r="D1403" s="91"/>
      <c r="E1403" s="91"/>
      <c r="F1403" s="103"/>
      <c r="G1403" s="103"/>
      <c r="H1403" s="103"/>
      <c r="I1403" s="103"/>
      <c r="J1403" s="103"/>
      <c r="K1403" s="103"/>
      <c r="L1403" s="103"/>
      <c r="M1403" s="103"/>
      <c r="N1403" s="103"/>
      <c r="O1403" s="103"/>
      <c r="P1403" s="103"/>
      <c r="Q1403" s="103"/>
      <c r="R1403" s="103"/>
      <c r="S1403" s="103"/>
      <c r="T1403" s="103"/>
    </row>
    <row r="1404" spans="1:20" ht="22.5" customHeight="1" x14ac:dyDescent="0.25"/>
    <row r="1405" spans="1:20" s="104" customFormat="1" ht="11.25" customHeight="1" x14ac:dyDescent="0.25">
      <c r="A1405" s="91"/>
      <c r="B1405" s="91"/>
      <c r="C1405" s="91"/>
      <c r="D1405" s="91"/>
      <c r="E1405" s="91"/>
      <c r="F1405" s="103"/>
      <c r="G1405" s="103"/>
      <c r="H1405" s="103"/>
      <c r="I1405" s="103"/>
      <c r="J1405" s="103"/>
      <c r="K1405" s="103"/>
      <c r="L1405" s="103"/>
      <c r="M1405" s="103"/>
      <c r="N1405" s="103"/>
      <c r="O1405" s="103"/>
      <c r="P1405" s="103"/>
      <c r="Q1405" s="103"/>
      <c r="R1405" s="103"/>
      <c r="S1405" s="103"/>
      <c r="T1405" s="103"/>
    </row>
    <row r="1406" spans="1:20" ht="22.5" customHeight="1" x14ac:dyDescent="0.25"/>
    <row r="1407" spans="1:20" ht="22.5" customHeight="1" x14ac:dyDescent="0.25"/>
    <row r="1408" spans="1:20" ht="37.5" customHeight="1" x14ac:dyDescent="0.25"/>
    <row r="1409" spans="1:20" ht="22.5" customHeight="1" x14ac:dyDescent="0.25"/>
    <row r="1410" spans="1:20" ht="37.5" customHeight="1" x14ac:dyDescent="0.25"/>
    <row r="1411" spans="1:20" ht="22.5" customHeight="1" x14ac:dyDescent="0.25"/>
    <row r="1412" spans="1:20" s="104" customFormat="1" ht="22.5" customHeight="1" x14ac:dyDescent="0.25">
      <c r="A1412" s="91"/>
      <c r="B1412" s="91"/>
      <c r="C1412" s="91"/>
      <c r="D1412" s="91"/>
      <c r="E1412" s="91"/>
      <c r="F1412" s="103"/>
      <c r="G1412" s="103"/>
      <c r="H1412" s="103"/>
      <c r="I1412" s="103"/>
      <c r="J1412" s="103"/>
      <c r="K1412" s="103"/>
      <c r="L1412" s="103"/>
      <c r="M1412" s="103"/>
      <c r="N1412" s="103"/>
      <c r="O1412" s="103"/>
      <c r="P1412" s="103"/>
      <c r="Q1412" s="103"/>
      <c r="R1412" s="103"/>
      <c r="S1412" s="103"/>
      <c r="T1412" s="103"/>
    </row>
    <row r="1413" spans="1:20" s="104" customFormat="1" ht="22.5" customHeight="1" x14ac:dyDescent="0.25">
      <c r="A1413" s="91"/>
      <c r="B1413" s="91"/>
      <c r="C1413" s="91"/>
      <c r="D1413" s="91"/>
      <c r="E1413" s="91"/>
      <c r="F1413" s="103"/>
      <c r="G1413" s="103"/>
      <c r="H1413" s="103"/>
      <c r="I1413" s="103"/>
      <c r="J1413" s="103"/>
      <c r="K1413" s="103"/>
      <c r="L1413" s="103"/>
      <c r="M1413" s="103"/>
      <c r="N1413" s="103"/>
      <c r="O1413" s="103"/>
      <c r="P1413" s="103"/>
      <c r="Q1413" s="103"/>
      <c r="R1413" s="103"/>
      <c r="S1413" s="103"/>
      <c r="T1413" s="103"/>
    </row>
    <row r="1414" spans="1:20" s="104" customFormat="1" ht="22.5" customHeight="1" x14ac:dyDescent="0.25">
      <c r="A1414" s="91"/>
      <c r="B1414" s="91"/>
      <c r="C1414" s="91"/>
      <c r="D1414" s="91"/>
      <c r="E1414" s="91"/>
      <c r="F1414" s="103"/>
      <c r="G1414" s="103"/>
      <c r="H1414" s="103"/>
      <c r="I1414" s="103"/>
      <c r="J1414" s="103"/>
      <c r="K1414" s="103"/>
      <c r="L1414" s="103"/>
      <c r="M1414" s="103"/>
      <c r="N1414" s="103"/>
      <c r="O1414" s="103"/>
      <c r="P1414" s="103"/>
      <c r="Q1414" s="103"/>
      <c r="R1414" s="103"/>
      <c r="S1414" s="103"/>
      <c r="T1414" s="103"/>
    </row>
    <row r="1415" spans="1:20" ht="11.25" customHeight="1" x14ac:dyDescent="0.25"/>
    <row r="1416" spans="1:20" ht="30" customHeight="1" x14ac:dyDescent="0.25"/>
    <row r="1417" spans="1:20" ht="22.5" customHeight="1" x14ac:dyDescent="0.25"/>
    <row r="1418" spans="1:20" ht="22.5" customHeight="1" x14ac:dyDescent="0.25"/>
    <row r="1419" spans="1:20" ht="22.5" customHeight="1" x14ac:dyDescent="0.25"/>
    <row r="1420" spans="1:20" ht="11.25" customHeight="1" x14ac:dyDescent="0.25"/>
    <row r="1421" spans="1:20" ht="30" customHeight="1" x14ac:dyDescent="0.25"/>
    <row r="1422" spans="1:20" ht="22.5" customHeight="1" x14ac:dyDescent="0.25"/>
    <row r="1423" spans="1:20" ht="22.5" customHeight="1" x14ac:dyDescent="0.25"/>
    <row r="1424" spans="1:20" ht="22.5" customHeight="1" x14ac:dyDescent="0.25"/>
    <row r="1425" ht="11.25" customHeight="1" x14ac:dyDescent="0.25"/>
    <row r="1426" ht="30" customHeight="1" x14ac:dyDescent="0.25"/>
    <row r="1427" ht="22.5" customHeight="1" x14ac:dyDescent="0.25"/>
    <row r="1428" ht="22.5" customHeight="1" x14ac:dyDescent="0.25"/>
    <row r="1429" ht="22.5" customHeight="1" x14ac:dyDescent="0.25"/>
    <row r="1430" ht="11.25" customHeight="1" x14ac:dyDescent="0.25"/>
    <row r="1431" ht="30" customHeight="1" x14ac:dyDescent="0.25"/>
    <row r="1432" ht="22.5" customHeight="1" x14ac:dyDescent="0.25"/>
    <row r="1433" ht="22.5" customHeight="1" x14ac:dyDescent="0.25"/>
    <row r="1434" ht="22.5" customHeight="1" x14ac:dyDescent="0.25"/>
    <row r="1435" ht="11.25" customHeight="1" x14ac:dyDescent="0.25"/>
    <row r="1436" ht="30" customHeight="1" x14ac:dyDescent="0.25"/>
    <row r="1437" ht="22.5" customHeight="1" x14ac:dyDescent="0.25"/>
    <row r="1438" ht="22.5" customHeight="1" x14ac:dyDescent="0.25"/>
    <row r="1439" ht="22.5" customHeight="1" x14ac:dyDescent="0.25"/>
    <row r="1440" ht="11.25" customHeight="1" x14ac:dyDescent="0.25"/>
    <row r="1441" spans="1:20" ht="30" customHeight="1" x14ac:dyDescent="0.25"/>
    <row r="1442" spans="1:20" ht="22.5" customHeight="1" x14ac:dyDescent="0.25"/>
    <row r="1443" spans="1:20" ht="22.5" customHeight="1" x14ac:dyDescent="0.25"/>
    <row r="1444" spans="1:20" ht="22.5" customHeight="1" x14ac:dyDescent="0.25"/>
    <row r="1445" spans="1:20" ht="11.25" customHeight="1" x14ac:dyDescent="0.25"/>
    <row r="1446" spans="1:20" ht="30" customHeight="1" x14ac:dyDescent="0.25"/>
    <row r="1447" spans="1:20" ht="22.5" customHeight="1" x14ac:dyDescent="0.25"/>
    <row r="1448" spans="1:20" ht="11.25" customHeight="1" x14ac:dyDescent="0.25"/>
    <row r="1449" spans="1:20" ht="30" customHeight="1" x14ac:dyDescent="0.25"/>
    <row r="1450" spans="1:20" ht="11.25" customHeight="1" x14ac:dyDescent="0.25"/>
    <row r="1451" spans="1:20" ht="22.5" customHeight="1" x14ac:dyDescent="0.25"/>
    <row r="1452" spans="1:20" s="104" customFormat="1" ht="11.25" customHeight="1" x14ac:dyDescent="0.25">
      <c r="A1452" s="91"/>
      <c r="B1452" s="91"/>
      <c r="C1452" s="91"/>
      <c r="D1452" s="91"/>
      <c r="E1452" s="91"/>
      <c r="F1452" s="103"/>
      <c r="G1452" s="103"/>
      <c r="H1452" s="103"/>
      <c r="I1452" s="103"/>
      <c r="J1452" s="103"/>
      <c r="K1452" s="103"/>
      <c r="L1452" s="103"/>
      <c r="M1452" s="103"/>
      <c r="N1452" s="103"/>
      <c r="O1452" s="103"/>
      <c r="P1452" s="103"/>
      <c r="Q1452" s="103"/>
      <c r="R1452" s="103"/>
      <c r="S1452" s="103"/>
      <c r="T1452" s="103"/>
    </row>
    <row r="1453" spans="1:20" ht="22.5" customHeight="1" x14ac:dyDescent="0.25"/>
    <row r="1454" spans="1:20" s="104" customFormat="1" ht="11.25" customHeight="1" x14ac:dyDescent="0.25">
      <c r="A1454" s="91"/>
      <c r="B1454" s="91"/>
      <c r="C1454" s="91"/>
      <c r="D1454" s="91"/>
      <c r="E1454" s="91"/>
      <c r="F1454" s="103"/>
      <c r="G1454" s="103"/>
      <c r="H1454" s="103"/>
      <c r="I1454" s="103"/>
      <c r="J1454" s="103"/>
      <c r="K1454" s="103"/>
      <c r="L1454" s="103"/>
      <c r="M1454" s="103"/>
      <c r="N1454" s="103"/>
      <c r="O1454" s="103"/>
      <c r="P1454" s="103"/>
      <c r="Q1454" s="103"/>
      <c r="R1454" s="103"/>
      <c r="S1454" s="103"/>
      <c r="T1454" s="103"/>
    </row>
    <row r="1455" spans="1:20" ht="22.5" customHeight="1" x14ac:dyDescent="0.25"/>
    <row r="1456" spans="1:20" ht="22.5" customHeight="1" x14ac:dyDescent="0.25"/>
    <row r="1457" spans="1:20" ht="37.5" customHeight="1" x14ac:dyDescent="0.25"/>
    <row r="1458" spans="1:20" ht="22.5" customHeight="1" x14ac:dyDescent="0.25"/>
    <row r="1459" spans="1:20" ht="37.5" customHeight="1" x14ac:dyDescent="0.25"/>
    <row r="1460" spans="1:20" ht="22.5" customHeight="1" x14ac:dyDescent="0.25"/>
    <row r="1461" spans="1:20" s="104" customFormat="1" ht="22.5" customHeight="1" x14ac:dyDescent="0.25">
      <c r="A1461" s="91"/>
      <c r="B1461" s="91"/>
      <c r="C1461" s="91"/>
      <c r="D1461" s="91"/>
      <c r="E1461" s="91"/>
      <c r="F1461" s="103"/>
      <c r="G1461" s="103"/>
      <c r="H1461" s="103"/>
      <c r="I1461" s="103"/>
      <c r="J1461" s="103"/>
      <c r="K1461" s="103"/>
      <c r="L1461" s="103"/>
      <c r="M1461" s="103"/>
      <c r="N1461" s="103"/>
      <c r="O1461" s="103"/>
      <c r="P1461" s="103"/>
      <c r="Q1461" s="103"/>
      <c r="R1461" s="103"/>
      <c r="S1461" s="103"/>
      <c r="T1461" s="103"/>
    </row>
    <row r="1462" spans="1:20" s="104" customFormat="1" ht="22.5" customHeight="1" x14ac:dyDescent="0.25">
      <c r="A1462" s="91"/>
      <c r="B1462" s="91"/>
      <c r="C1462" s="91"/>
      <c r="D1462" s="91"/>
      <c r="E1462" s="91"/>
      <c r="F1462" s="103"/>
      <c r="G1462" s="103"/>
      <c r="H1462" s="103"/>
      <c r="I1462" s="103"/>
      <c r="J1462" s="103"/>
      <c r="K1462" s="103"/>
      <c r="L1462" s="103"/>
      <c r="M1462" s="103"/>
      <c r="N1462" s="103"/>
      <c r="O1462" s="103"/>
      <c r="P1462" s="103"/>
      <c r="Q1462" s="103"/>
      <c r="R1462" s="103"/>
      <c r="S1462" s="103"/>
      <c r="T1462" s="103"/>
    </row>
    <row r="1463" spans="1:20" s="104" customFormat="1" ht="22.5" customHeight="1" x14ac:dyDescent="0.25">
      <c r="A1463" s="91"/>
      <c r="B1463" s="91"/>
      <c r="C1463" s="91"/>
      <c r="D1463" s="91"/>
      <c r="E1463" s="91"/>
      <c r="F1463" s="103"/>
      <c r="G1463" s="103"/>
      <c r="H1463" s="103"/>
      <c r="I1463" s="103"/>
      <c r="J1463" s="103"/>
      <c r="K1463" s="103"/>
      <c r="L1463" s="103"/>
      <c r="M1463" s="103"/>
      <c r="N1463" s="103"/>
      <c r="O1463" s="103"/>
      <c r="P1463" s="103"/>
      <c r="Q1463" s="103"/>
      <c r="R1463" s="103"/>
      <c r="S1463" s="103"/>
      <c r="T1463" s="103"/>
    </row>
    <row r="1464" spans="1:20" ht="11.25" customHeight="1" x14ac:dyDescent="0.25"/>
    <row r="1465" spans="1:20" ht="30" customHeight="1" x14ac:dyDescent="0.25"/>
    <row r="1466" spans="1:20" ht="22.5" customHeight="1" x14ac:dyDescent="0.25"/>
    <row r="1467" spans="1:20" ht="22.5" customHeight="1" x14ac:dyDescent="0.25"/>
    <row r="1468" spans="1:20" ht="22.5" customHeight="1" x14ac:dyDescent="0.25"/>
    <row r="1469" spans="1:20" ht="11.25" customHeight="1" x14ac:dyDescent="0.25"/>
    <row r="1470" spans="1:20" ht="30" customHeight="1" x14ac:dyDescent="0.25"/>
    <row r="1471" spans="1:20" ht="22.5" customHeight="1" x14ac:dyDescent="0.25"/>
    <row r="1472" spans="1:20" ht="22.5" customHeight="1" x14ac:dyDescent="0.25"/>
    <row r="1473" ht="22.5" customHeight="1" x14ac:dyDescent="0.25"/>
    <row r="1474" ht="11.25" customHeight="1" x14ac:dyDescent="0.25"/>
    <row r="1475" ht="30" customHeight="1" x14ac:dyDescent="0.25"/>
    <row r="1476" ht="22.5" customHeight="1" x14ac:dyDescent="0.25"/>
    <row r="1477" ht="22.5" customHeight="1" x14ac:dyDescent="0.25"/>
    <row r="1478" ht="22.5" customHeight="1" x14ac:dyDescent="0.25"/>
    <row r="1479" ht="11.25" customHeight="1" x14ac:dyDescent="0.25"/>
    <row r="1480" ht="30" customHeight="1" x14ac:dyDescent="0.25"/>
    <row r="1481" ht="22.5" customHeight="1" x14ac:dyDescent="0.25"/>
    <row r="1482" ht="22.5" customHeight="1" x14ac:dyDescent="0.25"/>
    <row r="1483" ht="22.5" customHeight="1" x14ac:dyDescent="0.25"/>
    <row r="1484" ht="11.25" customHeight="1" x14ac:dyDescent="0.25"/>
    <row r="1485" ht="30" customHeight="1" x14ac:dyDescent="0.25"/>
    <row r="1486" ht="22.5" customHeight="1" x14ac:dyDescent="0.25"/>
    <row r="1487" ht="22.5" customHeight="1" x14ac:dyDescent="0.25"/>
    <row r="1488" ht="22.5" customHeight="1" x14ac:dyDescent="0.25"/>
    <row r="1489" spans="1:20" ht="11.25" customHeight="1" x14ac:dyDescent="0.25"/>
    <row r="1490" spans="1:20" ht="30" customHeight="1" x14ac:dyDescent="0.25"/>
    <row r="1491" spans="1:20" ht="22.5" customHeight="1" x14ac:dyDescent="0.25"/>
    <row r="1492" spans="1:20" ht="22.5" customHeight="1" x14ac:dyDescent="0.25"/>
    <row r="1493" spans="1:20" ht="22.5" customHeight="1" x14ac:dyDescent="0.25"/>
    <row r="1494" spans="1:20" ht="11.25" customHeight="1" x14ac:dyDescent="0.25"/>
    <row r="1495" spans="1:20" ht="30" customHeight="1" x14ac:dyDescent="0.25"/>
    <row r="1496" spans="1:20" ht="22.5" customHeight="1" x14ac:dyDescent="0.25"/>
    <row r="1497" spans="1:20" ht="11.25" customHeight="1" x14ac:dyDescent="0.25"/>
    <row r="1498" spans="1:20" ht="30" customHeight="1" x14ac:dyDescent="0.25"/>
    <row r="1499" spans="1:20" ht="11.25" customHeight="1" x14ac:dyDescent="0.25"/>
    <row r="1500" spans="1:20" ht="22.5" customHeight="1" x14ac:dyDescent="0.25"/>
    <row r="1501" spans="1:20" s="104" customFormat="1" ht="11.25" customHeight="1" x14ac:dyDescent="0.25">
      <c r="A1501" s="91"/>
      <c r="B1501" s="91"/>
      <c r="C1501" s="91"/>
      <c r="D1501" s="91"/>
      <c r="E1501" s="91"/>
      <c r="F1501" s="103"/>
      <c r="G1501" s="103"/>
      <c r="H1501" s="103"/>
      <c r="I1501" s="103"/>
      <c r="J1501" s="103"/>
      <c r="K1501" s="103"/>
      <c r="L1501" s="103"/>
      <c r="M1501" s="103"/>
      <c r="N1501" s="103"/>
      <c r="O1501" s="103"/>
      <c r="P1501" s="103"/>
      <c r="Q1501" s="103"/>
      <c r="R1501" s="103"/>
      <c r="S1501" s="103"/>
      <c r="T1501" s="103"/>
    </row>
    <row r="1502" spans="1:20" ht="22.5" customHeight="1" x14ac:dyDescent="0.25"/>
    <row r="1503" spans="1:20" s="104" customFormat="1" ht="11.25" customHeight="1" x14ac:dyDescent="0.25">
      <c r="A1503" s="91"/>
      <c r="B1503" s="91"/>
      <c r="C1503" s="91"/>
      <c r="D1503" s="91"/>
      <c r="E1503" s="91"/>
      <c r="F1503" s="103"/>
      <c r="G1503" s="103"/>
      <c r="H1503" s="103"/>
      <c r="I1503" s="103"/>
      <c r="J1503" s="103"/>
      <c r="K1503" s="103"/>
      <c r="L1503" s="103"/>
      <c r="M1503" s="103"/>
      <c r="N1503" s="103"/>
      <c r="O1503" s="103"/>
      <c r="P1503" s="103"/>
      <c r="Q1503" s="103"/>
      <c r="R1503" s="103"/>
      <c r="S1503" s="103"/>
      <c r="T1503" s="103"/>
    </row>
    <row r="1504" spans="1:20" ht="22.5" customHeight="1" x14ac:dyDescent="0.25"/>
    <row r="1505" spans="1:20" ht="22.5" customHeight="1" x14ac:dyDescent="0.25"/>
    <row r="1506" spans="1:20" ht="37.5" customHeight="1" x14ac:dyDescent="0.25"/>
    <row r="1507" spans="1:20" ht="22.5" customHeight="1" x14ac:dyDescent="0.25"/>
    <row r="1508" spans="1:20" ht="37.5" customHeight="1" x14ac:dyDescent="0.25"/>
    <row r="1509" spans="1:20" ht="22.5" customHeight="1" x14ac:dyDescent="0.25"/>
    <row r="1510" spans="1:20" s="104" customFormat="1" ht="22.5" customHeight="1" x14ac:dyDescent="0.25">
      <c r="A1510" s="91"/>
      <c r="B1510" s="91"/>
      <c r="C1510" s="91"/>
      <c r="D1510" s="91"/>
      <c r="E1510" s="91"/>
      <c r="F1510" s="103"/>
      <c r="G1510" s="103"/>
      <c r="H1510" s="103"/>
      <c r="I1510" s="103"/>
      <c r="J1510" s="103"/>
      <c r="K1510" s="103"/>
      <c r="L1510" s="103"/>
      <c r="M1510" s="103"/>
      <c r="N1510" s="103"/>
      <c r="O1510" s="103"/>
      <c r="P1510" s="103"/>
      <c r="Q1510" s="103"/>
      <c r="R1510" s="103"/>
      <c r="S1510" s="103"/>
      <c r="T1510" s="103"/>
    </row>
    <row r="1511" spans="1:20" s="104" customFormat="1" ht="22.5" customHeight="1" x14ac:dyDescent="0.25">
      <c r="A1511" s="91"/>
      <c r="B1511" s="91"/>
      <c r="C1511" s="91"/>
      <c r="D1511" s="91"/>
      <c r="E1511" s="91"/>
      <c r="F1511" s="103"/>
      <c r="G1511" s="103"/>
      <c r="H1511" s="103"/>
      <c r="I1511" s="103"/>
      <c r="J1511" s="103"/>
      <c r="K1511" s="103"/>
      <c r="L1511" s="103"/>
      <c r="M1511" s="103"/>
      <c r="N1511" s="103"/>
      <c r="O1511" s="103"/>
      <c r="P1511" s="103"/>
      <c r="Q1511" s="103"/>
      <c r="R1511" s="103"/>
      <c r="S1511" s="103"/>
      <c r="T1511" s="103"/>
    </row>
    <row r="1512" spans="1:20" s="104" customFormat="1" ht="22.5" customHeight="1" x14ac:dyDescent="0.25">
      <c r="A1512" s="91"/>
      <c r="B1512" s="91"/>
      <c r="C1512" s="91"/>
      <c r="D1512" s="91"/>
      <c r="E1512" s="91"/>
      <c r="F1512" s="103"/>
      <c r="G1512" s="103"/>
      <c r="H1512" s="103"/>
      <c r="I1512" s="103"/>
      <c r="J1512" s="103"/>
      <c r="K1512" s="103"/>
      <c r="L1512" s="103"/>
      <c r="M1512" s="103"/>
      <c r="N1512" s="103"/>
      <c r="O1512" s="103"/>
      <c r="P1512" s="103"/>
      <c r="Q1512" s="103"/>
      <c r="R1512" s="103"/>
      <c r="S1512" s="103"/>
      <c r="T1512" s="103"/>
    </row>
    <row r="1513" spans="1:20" ht="11.25" customHeight="1" x14ac:dyDescent="0.25"/>
    <row r="1514" spans="1:20" ht="30" customHeight="1" x14ac:dyDescent="0.25"/>
    <row r="1515" spans="1:20" ht="22.5" customHeight="1" x14ac:dyDescent="0.25"/>
    <row r="1516" spans="1:20" ht="22.5" customHeight="1" x14ac:dyDescent="0.25"/>
    <row r="1517" spans="1:20" ht="22.5" customHeight="1" x14ac:dyDescent="0.25"/>
    <row r="1518" spans="1:20" ht="11.25" customHeight="1" x14ac:dyDescent="0.25"/>
    <row r="1519" spans="1:20" ht="30" customHeight="1" x14ac:dyDescent="0.25"/>
    <row r="1520" spans="1:20" ht="22.5" customHeight="1" x14ac:dyDescent="0.25"/>
    <row r="1521" ht="22.5" customHeight="1" x14ac:dyDescent="0.25"/>
    <row r="1522" ht="22.5" customHeight="1" x14ac:dyDescent="0.25"/>
    <row r="1523" ht="11.25" customHeight="1" x14ac:dyDescent="0.25"/>
    <row r="1524" ht="30" customHeight="1" x14ac:dyDescent="0.25"/>
    <row r="1525" ht="22.5" customHeight="1" x14ac:dyDescent="0.25"/>
    <row r="1526" ht="22.5" customHeight="1" x14ac:dyDescent="0.25"/>
    <row r="1527" ht="22.5" customHeight="1" x14ac:dyDescent="0.25"/>
    <row r="1528" ht="11.25" customHeight="1" x14ac:dyDescent="0.25"/>
    <row r="1529" ht="30" customHeight="1" x14ac:dyDescent="0.25"/>
    <row r="1530" ht="22.5" customHeight="1" x14ac:dyDescent="0.25"/>
    <row r="1531" ht="22.5" customHeight="1" x14ac:dyDescent="0.25"/>
    <row r="1532" ht="22.5" customHeight="1" x14ac:dyDescent="0.25"/>
    <row r="1533" ht="11.25" customHeight="1" x14ac:dyDescent="0.25"/>
    <row r="1534" ht="30" customHeight="1" x14ac:dyDescent="0.25"/>
    <row r="1535" ht="22.5" customHeight="1" x14ac:dyDescent="0.25"/>
    <row r="1536" ht="22.5" customHeight="1" x14ac:dyDescent="0.25"/>
    <row r="1537" spans="1:20" ht="22.5" customHeight="1" x14ac:dyDescent="0.25"/>
    <row r="1538" spans="1:20" ht="11.25" customHeight="1" x14ac:dyDescent="0.25"/>
    <row r="1539" spans="1:20" ht="30" customHeight="1" x14ac:dyDescent="0.25"/>
    <row r="1540" spans="1:20" ht="22.5" customHeight="1" x14ac:dyDescent="0.25"/>
    <row r="1541" spans="1:20" ht="22.5" customHeight="1" x14ac:dyDescent="0.25"/>
    <row r="1542" spans="1:20" ht="22.5" customHeight="1" x14ac:dyDescent="0.25"/>
    <row r="1543" spans="1:20" ht="11.25" customHeight="1" x14ac:dyDescent="0.25"/>
    <row r="1544" spans="1:20" ht="30" customHeight="1" x14ac:dyDescent="0.25"/>
    <row r="1545" spans="1:20" ht="22.5" customHeight="1" x14ac:dyDescent="0.25"/>
    <row r="1546" spans="1:20" ht="11.25" customHeight="1" x14ac:dyDescent="0.25"/>
    <row r="1547" spans="1:20" ht="30" customHeight="1" x14ac:dyDescent="0.25"/>
    <row r="1548" spans="1:20" ht="11.25" customHeight="1" x14ac:dyDescent="0.25"/>
    <row r="1549" spans="1:20" ht="22.5" customHeight="1" x14ac:dyDescent="0.25"/>
    <row r="1550" spans="1:20" s="104" customFormat="1" ht="11.25" customHeight="1" x14ac:dyDescent="0.25">
      <c r="A1550" s="91"/>
      <c r="B1550" s="91"/>
      <c r="C1550" s="91"/>
      <c r="D1550" s="91"/>
      <c r="E1550" s="91"/>
      <c r="F1550" s="103"/>
      <c r="G1550" s="103"/>
      <c r="H1550" s="103"/>
      <c r="I1550" s="103"/>
      <c r="J1550" s="103"/>
      <c r="K1550" s="103"/>
      <c r="L1550" s="103"/>
      <c r="M1550" s="103"/>
      <c r="N1550" s="103"/>
      <c r="O1550" s="103"/>
      <c r="P1550" s="103"/>
      <c r="Q1550" s="103"/>
      <c r="R1550" s="103"/>
      <c r="S1550" s="103"/>
      <c r="T1550" s="103"/>
    </row>
    <row r="1551" spans="1:20" ht="22.5" customHeight="1" x14ac:dyDescent="0.25"/>
    <row r="1552" spans="1:20" s="104" customFormat="1" ht="11.25" customHeight="1" x14ac:dyDescent="0.25">
      <c r="A1552" s="91"/>
      <c r="B1552" s="91"/>
      <c r="C1552" s="91"/>
      <c r="D1552" s="91"/>
      <c r="E1552" s="91"/>
      <c r="F1552" s="103"/>
      <c r="G1552" s="103"/>
      <c r="H1552" s="103"/>
      <c r="I1552" s="103"/>
      <c r="J1552" s="103"/>
      <c r="K1552" s="103"/>
      <c r="L1552" s="103"/>
      <c r="M1552" s="103"/>
      <c r="N1552" s="103"/>
      <c r="O1552" s="103"/>
      <c r="P1552" s="103"/>
      <c r="Q1552" s="103"/>
      <c r="R1552" s="103"/>
      <c r="S1552" s="103"/>
      <c r="T1552" s="103"/>
    </row>
    <row r="1553" spans="1:20" ht="22.5" customHeight="1" x14ac:dyDescent="0.25"/>
    <row r="1554" spans="1:20" ht="22.5" customHeight="1" x14ac:dyDescent="0.25"/>
    <row r="1555" spans="1:20" ht="37.5" customHeight="1" x14ac:dyDescent="0.25"/>
    <row r="1556" spans="1:20" ht="22.5" customHeight="1" x14ac:dyDescent="0.25"/>
    <row r="1557" spans="1:20" ht="37.5" customHeight="1" x14ac:dyDescent="0.25"/>
    <row r="1558" spans="1:20" ht="22.5" customHeight="1" x14ac:dyDescent="0.25"/>
    <row r="1559" spans="1:20" s="104" customFormat="1" ht="22.5" customHeight="1" x14ac:dyDescent="0.25">
      <c r="A1559" s="91"/>
      <c r="B1559" s="91"/>
      <c r="C1559" s="91"/>
      <c r="D1559" s="91"/>
      <c r="E1559" s="91"/>
      <c r="F1559" s="103"/>
      <c r="G1559" s="103"/>
      <c r="H1559" s="103"/>
      <c r="I1559" s="103"/>
      <c r="J1559" s="103"/>
      <c r="K1559" s="103"/>
      <c r="L1559" s="103"/>
      <c r="M1559" s="103"/>
      <c r="N1559" s="103"/>
      <c r="O1559" s="103"/>
      <c r="P1559" s="103"/>
      <c r="Q1559" s="103"/>
      <c r="R1559" s="103"/>
      <c r="S1559" s="103"/>
      <c r="T1559" s="103"/>
    </row>
    <row r="1560" spans="1:20" s="104" customFormat="1" ht="22.5" customHeight="1" x14ac:dyDescent="0.25">
      <c r="A1560" s="91"/>
      <c r="B1560" s="91"/>
      <c r="C1560" s="91"/>
      <c r="D1560" s="91"/>
      <c r="E1560" s="91"/>
      <c r="F1560" s="103"/>
      <c r="G1560" s="103"/>
      <c r="H1560" s="103"/>
      <c r="I1560" s="103"/>
      <c r="J1560" s="103"/>
      <c r="K1560" s="103"/>
      <c r="L1560" s="103"/>
      <c r="M1560" s="103"/>
      <c r="N1560" s="103"/>
      <c r="O1560" s="103"/>
      <c r="P1560" s="103"/>
      <c r="Q1560" s="103"/>
      <c r="R1560" s="103"/>
      <c r="S1560" s="103"/>
      <c r="T1560" s="103"/>
    </row>
    <row r="1561" spans="1:20" s="104" customFormat="1" ht="22.5" customHeight="1" x14ac:dyDescent="0.25">
      <c r="A1561" s="91"/>
      <c r="B1561" s="91"/>
      <c r="C1561" s="91"/>
      <c r="D1561" s="91"/>
      <c r="E1561" s="91"/>
      <c r="F1561" s="103"/>
      <c r="G1561" s="103"/>
      <c r="H1561" s="103"/>
      <c r="I1561" s="103"/>
      <c r="J1561" s="103"/>
      <c r="K1561" s="103"/>
      <c r="L1561" s="103"/>
      <c r="M1561" s="103"/>
      <c r="N1561" s="103"/>
      <c r="O1561" s="103"/>
      <c r="P1561" s="103"/>
      <c r="Q1561" s="103"/>
      <c r="R1561" s="103"/>
      <c r="S1561" s="103"/>
      <c r="T1561" s="103"/>
    </row>
    <row r="1562" spans="1:20" ht="11.25" customHeight="1" x14ac:dyDescent="0.25"/>
    <row r="1563" spans="1:20" ht="30" customHeight="1" x14ac:dyDescent="0.25"/>
    <row r="1564" spans="1:20" ht="22.5" customHeight="1" x14ac:dyDescent="0.25"/>
    <row r="1565" spans="1:20" ht="22.5" customHeight="1" x14ac:dyDescent="0.25"/>
    <row r="1566" spans="1:20" ht="22.5" customHeight="1" x14ac:dyDescent="0.25"/>
    <row r="1567" spans="1:20" ht="11.25" customHeight="1" x14ac:dyDescent="0.25"/>
    <row r="1568" spans="1:20" ht="30" customHeight="1" x14ac:dyDescent="0.25"/>
    <row r="1569" ht="22.5" customHeight="1" x14ac:dyDescent="0.25"/>
    <row r="1570" ht="22.5" customHeight="1" x14ac:dyDescent="0.25"/>
    <row r="1571" ht="22.5" customHeight="1" x14ac:dyDescent="0.25"/>
    <row r="1572" ht="11.25" customHeight="1" x14ac:dyDescent="0.25"/>
    <row r="1573" ht="30" customHeight="1" x14ac:dyDescent="0.25"/>
    <row r="1574" ht="22.5" customHeight="1" x14ac:dyDescent="0.25"/>
    <row r="1575" ht="22.5" customHeight="1" x14ac:dyDescent="0.25"/>
    <row r="1576" ht="22.5" customHeight="1" x14ac:dyDescent="0.25"/>
    <row r="1577" ht="11.25" customHeight="1" x14ac:dyDescent="0.25"/>
    <row r="1578" ht="30" customHeight="1" x14ac:dyDescent="0.25"/>
    <row r="1579" ht="22.5" customHeight="1" x14ac:dyDescent="0.25"/>
    <row r="1580" ht="22.5" customHeight="1" x14ac:dyDescent="0.25"/>
    <row r="1581" ht="22.5" customHeight="1" x14ac:dyDescent="0.25"/>
    <row r="1582" ht="11.25" customHeight="1" x14ac:dyDescent="0.25"/>
    <row r="1583" ht="30" customHeight="1" x14ac:dyDescent="0.25"/>
    <row r="1584" ht="22.5" customHeight="1" x14ac:dyDescent="0.25"/>
    <row r="1585" spans="1:20" ht="22.5" customHeight="1" x14ac:dyDescent="0.25"/>
    <row r="1586" spans="1:20" ht="22.5" customHeight="1" x14ac:dyDescent="0.25"/>
    <row r="1587" spans="1:20" ht="11.25" customHeight="1" x14ac:dyDescent="0.25"/>
    <row r="1588" spans="1:20" ht="30" customHeight="1" x14ac:dyDescent="0.25"/>
    <row r="1589" spans="1:20" ht="22.5" customHeight="1" x14ac:dyDescent="0.25"/>
    <row r="1590" spans="1:20" ht="22.5" customHeight="1" x14ac:dyDescent="0.25"/>
    <row r="1591" spans="1:20" ht="22.5" customHeight="1" x14ac:dyDescent="0.25"/>
    <row r="1592" spans="1:20" ht="11.25" customHeight="1" x14ac:dyDescent="0.25"/>
    <row r="1593" spans="1:20" ht="30" customHeight="1" x14ac:dyDescent="0.25"/>
    <row r="1594" spans="1:20" ht="22.5" customHeight="1" x14ac:dyDescent="0.25"/>
    <row r="1595" spans="1:20" ht="11.25" customHeight="1" x14ac:dyDescent="0.25"/>
    <row r="1596" spans="1:20" ht="30" customHeight="1" x14ac:dyDescent="0.25"/>
    <row r="1597" spans="1:20" ht="11.25" customHeight="1" x14ac:dyDescent="0.25"/>
    <row r="1598" spans="1:20" ht="22.5" customHeight="1" x14ac:dyDescent="0.25"/>
    <row r="1599" spans="1:20" s="104" customFormat="1" ht="11.25" customHeight="1" x14ac:dyDescent="0.25">
      <c r="A1599" s="91"/>
      <c r="B1599" s="91"/>
      <c r="C1599" s="91"/>
      <c r="D1599" s="91"/>
      <c r="E1599" s="91"/>
      <c r="F1599" s="103"/>
      <c r="G1599" s="103"/>
      <c r="H1599" s="103"/>
      <c r="I1599" s="103"/>
      <c r="J1599" s="103"/>
      <c r="K1599" s="103"/>
      <c r="L1599" s="103"/>
      <c r="M1599" s="103"/>
      <c r="N1599" s="103"/>
      <c r="O1599" s="103"/>
      <c r="P1599" s="103"/>
      <c r="Q1599" s="103"/>
      <c r="R1599" s="103"/>
      <c r="S1599" s="103"/>
      <c r="T1599" s="103"/>
    </row>
    <row r="1600" spans="1:20" ht="22.5" customHeight="1" x14ac:dyDescent="0.25"/>
    <row r="1601" spans="1:20" s="104" customFormat="1" ht="11.25" customHeight="1" x14ac:dyDescent="0.25">
      <c r="A1601" s="91"/>
      <c r="B1601" s="91"/>
      <c r="C1601" s="91"/>
      <c r="D1601" s="91"/>
      <c r="E1601" s="91"/>
      <c r="F1601" s="103"/>
      <c r="G1601" s="103"/>
      <c r="H1601" s="103"/>
      <c r="I1601" s="103"/>
      <c r="J1601" s="103"/>
      <c r="K1601" s="103"/>
      <c r="L1601" s="103"/>
      <c r="M1601" s="103"/>
      <c r="N1601" s="103"/>
      <c r="O1601" s="103"/>
      <c r="P1601" s="103"/>
      <c r="Q1601" s="103"/>
      <c r="R1601" s="103"/>
      <c r="S1601" s="103"/>
      <c r="T1601" s="103"/>
    </row>
    <row r="1602" spans="1:20" ht="22.5" customHeight="1" x14ac:dyDescent="0.25"/>
    <row r="1603" spans="1:20" ht="22.5" customHeight="1" x14ac:dyDescent="0.25"/>
    <row r="1604" spans="1:20" ht="37.5" customHeight="1" x14ac:dyDescent="0.25"/>
    <row r="1605" spans="1:20" ht="22.5" customHeight="1" x14ac:dyDescent="0.25"/>
    <row r="1606" spans="1:20" ht="37.5" customHeight="1" x14ac:dyDescent="0.25"/>
    <row r="1607" spans="1:20" ht="22.5" customHeight="1" x14ac:dyDescent="0.25"/>
    <row r="1608" spans="1:20" s="104" customFormat="1" ht="22.5" customHeight="1" x14ac:dyDescent="0.25">
      <c r="A1608" s="91"/>
      <c r="B1608" s="91"/>
      <c r="C1608" s="91"/>
      <c r="D1608" s="91"/>
      <c r="E1608" s="91"/>
      <c r="F1608" s="103"/>
      <c r="G1608" s="103"/>
      <c r="H1608" s="103"/>
      <c r="I1608" s="103"/>
      <c r="J1608" s="103"/>
      <c r="K1608" s="103"/>
      <c r="L1608" s="103"/>
      <c r="M1608" s="103"/>
      <c r="N1608" s="103"/>
      <c r="O1608" s="103"/>
      <c r="P1608" s="103"/>
      <c r="Q1608" s="103"/>
      <c r="R1608" s="103"/>
      <c r="S1608" s="103"/>
      <c r="T1608" s="103"/>
    </row>
    <row r="1609" spans="1:20" s="104" customFormat="1" ht="22.5" customHeight="1" x14ac:dyDescent="0.25">
      <c r="A1609" s="91"/>
      <c r="B1609" s="91"/>
      <c r="C1609" s="91"/>
      <c r="D1609" s="91"/>
      <c r="E1609" s="91"/>
      <c r="F1609" s="103"/>
      <c r="G1609" s="103"/>
      <c r="H1609" s="103"/>
      <c r="I1609" s="103"/>
      <c r="J1609" s="103"/>
      <c r="K1609" s="103"/>
      <c r="L1609" s="103"/>
      <c r="M1609" s="103"/>
      <c r="N1609" s="103"/>
      <c r="O1609" s="103"/>
      <c r="P1609" s="103"/>
      <c r="Q1609" s="103"/>
      <c r="R1609" s="103"/>
      <c r="S1609" s="103"/>
      <c r="T1609" s="103"/>
    </row>
    <row r="1610" spans="1:20" s="104" customFormat="1" ht="22.5" customHeight="1" x14ac:dyDescent="0.25">
      <c r="A1610" s="91"/>
      <c r="B1610" s="91"/>
      <c r="C1610" s="91"/>
      <c r="D1610" s="91"/>
      <c r="E1610" s="91"/>
      <c r="F1610" s="103"/>
      <c r="G1610" s="103"/>
      <c r="H1610" s="103"/>
      <c r="I1610" s="103"/>
      <c r="J1610" s="103"/>
      <c r="K1610" s="103"/>
      <c r="L1610" s="103"/>
      <c r="M1610" s="103"/>
      <c r="N1610" s="103"/>
      <c r="O1610" s="103"/>
      <c r="P1610" s="103"/>
      <c r="Q1610" s="103"/>
      <c r="R1610" s="103"/>
      <c r="S1610" s="103"/>
      <c r="T1610" s="103"/>
    </row>
    <row r="1611" spans="1:20" ht="11.25" customHeight="1" x14ac:dyDescent="0.25"/>
    <row r="1612" spans="1:20" ht="30" customHeight="1" x14ac:dyDescent="0.25"/>
    <row r="1613" spans="1:20" ht="22.5" customHeight="1" x14ac:dyDescent="0.25"/>
    <row r="1614" spans="1:20" ht="22.5" customHeight="1" x14ac:dyDescent="0.25"/>
    <row r="1615" spans="1:20" ht="22.5" customHeight="1" x14ac:dyDescent="0.25"/>
    <row r="1616" spans="1:20" ht="11.25" customHeight="1" x14ac:dyDescent="0.25"/>
    <row r="1617" ht="30" customHeight="1" x14ac:dyDescent="0.25"/>
    <row r="1618" ht="22.5" customHeight="1" x14ac:dyDescent="0.25"/>
    <row r="1619" ht="22.5" customHeight="1" x14ac:dyDescent="0.25"/>
    <row r="1620" ht="22.5" customHeight="1" x14ac:dyDescent="0.25"/>
    <row r="1621" ht="11.25" customHeight="1" x14ac:dyDescent="0.25"/>
    <row r="1622" ht="30" customHeight="1" x14ac:dyDescent="0.25"/>
    <row r="1623" ht="22.5" customHeight="1" x14ac:dyDescent="0.25"/>
    <row r="1624" ht="22.5" customHeight="1" x14ac:dyDescent="0.25"/>
    <row r="1625" ht="22.5" customHeight="1" x14ac:dyDescent="0.25"/>
    <row r="1626" ht="11.25" customHeight="1" x14ac:dyDescent="0.25"/>
    <row r="1627" ht="30" customHeight="1" x14ac:dyDescent="0.25"/>
    <row r="1628" ht="22.5" customHeight="1" x14ac:dyDescent="0.25"/>
    <row r="1629" ht="22.5" customHeight="1" x14ac:dyDescent="0.25"/>
    <row r="1630" ht="22.5" customHeight="1" x14ac:dyDescent="0.25"/>
    <row r="1631" ht="11.25" customHeight="1" x14ac:dyDescent="0.25"/>
    <row r="1632" ht="30" customHeight="1" x14ac:dyDescent="0.25"/>
    <row r="1633" spans="1:20" ht="22.5" customHeight="1" x14ac:dyDescent="0.25"/>
    <row r="1634" spans="1:20" ht="22.5" customHeight="1" x14ac:dyDescent="0.25"/>
    <row r="1635" spans="1:20" ht="22.5" customHeight="1" x14ac:dyDescent="0.25"/>
    <row r="1636" spans="1:20" ht="11.25" customHeight="1" x14ac:dyDescent="0.25"/>
    <row r="1637" spans="1:20" ht="30" customHeight="1" x14ac:dyDescent="0.25"/>
    <row r="1638" spans="1:20" ht="22.5" customHeight="1" x14ac:dyDescent="0.25"/>
    <row r="1639" spans="1:20" ht="22.5" customHeight="1" x14ac:dyDescent="0.25"/>
    <row r="1640" spans="1:20" ht="22.5" customHeight="1" x14ac:dyDescent="0.25"/>
    <row r="1641" spans="1:20" ht="11.25" customHeight="1" x14ac:dyDescent="0.25"/>
    <row r="1642" spans="1:20" ht="30" customHeight="1" x14ac:dyDescent="0.25"/>
    <row r="1643" spans="1:20" ht="22.5" customHeight="1" x14ac:dyDescent="0.25"/>
    <row r="1644" spans="1:20" ht="11.25" customHeight="1" x14ac:dyDescent="0.25"/>
    <row r="1645" spans="1:20" ht="30" customHeight="1" x14ac:dyDescent="0.25"/>
    <row r="1646" spans="1:20" ht="11.25" customHeight="1" x14ac:dyDescent="0.25"/>
    <row r="1647" spans="1:20" ht="22.5" customHeight="1" x14ac:dyDescent="0.25"/>
    <row r="1648" spans="1:20" s="104" customFormat="1" ht="11.25" customHeight="1" x14ac:dyDescent="0.25">
      <c r="A1648" s="91"/>
      <c r="B1648" s="91"/>
      <c r="C1648" s="91"/>
      <c r="D1648" s="91"/>
      <c r="E1648" s="91"/>
      <c r="F1648" s="103"/>
      <c r="G1648" s="103"/>
      <c r="H1648" s="103"/>
      <c r="I1648" s="103"/>
      <c r="J1648" s="103"/>
      <c r="K1648" s="103"/>
      <c r="L1648" s="103"/>
      <c r="M1648" s="103"/>
      <c r="N1648" s="103"/>
      <c r="O1648" s="103"/>
      <c r="P1648" s="103"/>
      <c r="Q1648" s="103"/>
      <c r="R1648" s="103"/>
      <c r="S1648" s="103"/>
      <c r="T1648" s="103"/>
    </row>
    <row r="1649" spans="1:20" ht="22.5" customHeight="1" x14ac:dyDescent="0.25"/>
    <row r="1650" spans="1:20" s="104" customFormat="1" ht="11.25" customHeight="1" x14ac:dyDescent="0.25">
      <c r="A1650" s="91"/>
      <c r="B1650" s="91"/>
      <c r="C1650" s="91"/>
      <c r="D1650" s="91"/>
      <c r="E1650" s="91"/>
      <c r="F1650" s="103"/>
      <c r="G1650" s="103"/>
      <c r="H1650" s="103"/>
      <c r="I1650" s="103"/>
      <c r="J1650" s="103"/>
      <c r="K1650" s="103"/>
      <c r="L1650" s="103"/>
      <c r="M1650" s="103"/>
      <c r="N1650" s="103"/>
      <c r="O1650" s="103"/>
      <c r="P1650" s="103"/>
      <c r="Q1650" s="103"/>
      <c r="R1650" s="103"/>
      <c r="S1650" s="103"/>
      <c r="T1650" s="103"/>
    </row>
    <row r="1651" spans="1:20" ht="22.5" customHeight="1" x14ac:dyDescent="0.25"/>
    <row r="1652" spans="1:20" ht="22.5" customHeight="1" x14ac:dyDescent="0.25"/>
    <row r="1653" spans="1:20" ht="37.5" customHeight="1" x14ac:dyDescent="0.25"/>
    <row r="1654" spans="1:20" ht="22.5" customHeight="1" x14ac:dyDescent="0.25"/>
    <row r="1655" spans="1:20" ht="37.5" customHeight="1" x14ac:dyDescent="0.25"/>
    <row r="1656" spans="1:20" ht="22.5" customHeight="1" x14ac:dyDescent="0.25"/>
    <row r="1657" spans="1:20" s="104" customFormat="1" ht="22.5" customHeight="1" x14ac:dyDescent="0.25">
      <c r="A1657" s="91"/>
      <c r="B1657" s="91"/>
      <c r="C1657" s="91"/>
      <c r="D1657" s="91"/>
      <c r="E1657" s="91"/>
      <c r="F1657" s="103"/>
      <c r="G1657" s="103"/>
      <c r="H1657" s="103"/>
      <c r="I1657" s="103"/>
      <c r="J1657" s="103"/>
      <c r="K1657" s="103"/>
      <c r="L1657" s="103"/>
      <c r="M1657" s="103"/>
      <c r="N1657" s="103"/>
      <c r="O1657" s="103"/>
      <c r="P1657" s="103"/>
      <c r="Q1657" s="103"/>
      <c r="R1657" s="103"/>
      <c r="S1657" s="103"/>
      <c r="T1657" s="103"/>
    </row>
    <row r="1658" spans="1:20" s="104" customFormat="1" ht="22.5" customHeight="1" x14ac:dyDescent="0.25">
      <c r="A1658" s="91"/>
      <c r="B1658" s="91"/>
      <c r="C1658" s="91"/>
      <c r="D1658" s="91"/>
      <c r="E1658" s="91"/>
      <c r="F1658" s="103"/>
      <c r="G1658" s="103"/>
      <c r="H1658" s="103"/>
      <c r="I1658" s="103"/>
      <c r="J1658" s="103"/>
      <c r="K1658" s="103"/>
      <c r="L1658" s="103"/>
      <c r="M1658" s="103"/>
      <c r="N1658" s="103"/>
      <c r="O1658" s="103"/>
      <c r="P1658" s="103"/>
      <c r="Q1658" s="103"/>
      <c r="R1658" s="103"/>
      <c r="S1658" s="103"/>
      <c r="T1658" s="103"/>
    </row>
    <row r="1659" spans="1:20" s="104" customFormat="1" ht="22.5" customHeight="1" x14ac:dyDescent="0.25">
      <c r="A1659" s="91"/>
      <c r="B1659" s="91"/>
      <c r="C1659" s="91"/>
      <c r="D1659" s="91"/>
      <c r="E1659" s="91"/>
      <c r="F1659" s="103"/>
      <c r="G1659" s="103"/>
      <c r="H1659" s="103"/>
      <c r="I1659" s="103"/>
      <c r="J1659" s="103"/>
      <c r="K1659" s="103"/>
      <c r="L1659" s="103"/>
      <c r="M1659" s="103"/>
      <c r="N1659" s="103"/>
      <c r="O1659" s="103"/>
      <c r="P1659" s="103"/>
      <c r="Q1659" s="103"/>
      <c r="R1659" s="103"/>
      <c r="S1659" s="103"/>
      <c r="T1659" s="103"/>
    </row>
    <row r="1660" spans="1:20" ht="11.25" customHeight="1" x14ac:dyDescent="0.25"/>
    <row r="1661" spans="1:20" ht="30" customHeight="1" x14ac:dyDescent="0.25"/>
    <row r="1662" spans="1:20" ht="22.5" customHeight="1" x14ac:dyDescent="0.25"/>
    <row r="1663" spans="1:20" ht="22.5" customHeight="1" x14ac:dyDescent="0.25"/>
    <row r="1664" spans="1:20" ht="22.5" customHeight="1" x14ac:dyDescent="0.25"/>
    <row r="1665" ht="11.25" customHeight="1" x14ac:dyDescent="0.25"/>
    <row r="1666" ht="30" customHeight="1" x14ac:dyDescent="0.25"/>
    <row r="1667" ht="22.5" customHeight="1" x14ac:dyDescent="0.25"/>
    <row r="1668" ht="22.5" customHeight="1" x14ac:dyDescent="0.25"/>
    <row r="1669" ht="22.5" customHeight="1" x14ac:dyDescent="0.25"/>
    <row r="1670" ht="11.25" customHeight="1" x14ac:dyDescent="0.25"/>
    <row r="1671" ht="30" customHeight="1" x14ac:dyDescent="0.25"/>
    <row r="1672" ht="22.5" customHeight="1" x14ac:dyDescent="0.25"/>
    <row r="1673" ht="22.5" customHeight="1" x14ac:dyDescent="0.25"/>
    <row r="1674" ht="22.5" customHeight="1" x14ac:dyDescent="0.25"/>
    <row r="1675" ht="11.25" customHeight="1" x14ac:dyDescent="0.25"/>
    <row r="1676" ht="30" customHeight="1" x14ac:dyDescent="0.25"/>
    <row r="1677" ht="22.5" customHeight="1" x14ac:dyDescent="0.25"/>
    <row r="1678" ht="22.5" customHeight="1" x14ac:dyDescent="0.25"/>
    <row r="1679" ht="22.5" customHeight="1" x14ac:dyDescent="0.25"/>
    <row r="1680" ht="11.25" customHeight="1" x14ac:dyDescent="0.25"/>
    <row r="1681" ht="30" customHeight="1" x14ac:dyDescent="0.25"/>
    <row r="1682" ht="22.5" customHeight="1" x14ac:dyDescent="0.25"/>
    <row r="1683" ht="22.5" customHeight="1" x14ac:dyDescent="0.25"/>
    <row r="1684" ht="22.5" customHeight="1" x14ac:dyDescent="0.25"/>
    <row r="1685" ht="11.25" customHeight="1" x14ac:dyDescent="0.25"/>
    <row r="1686" ht="30" customHeight="1" x14ac:dyDescent="0.25"/>
    <row r="1687" ht="22.5" customHeight="1" x14ac:dyDescent="0.25"/>
    <row r="1688" ht="22.5" customHeight="1" x14ac:dyDescent="0.25"/>
    <row r="1689" ht="22.5" customHeight="1" x14ac:dyDescent="0.25"/>
    <row r="1690" ht="11.25" customHeight="1" x14ac:dyDescent="0.25"/>
    <row r="1691" ht="30" customHeight="1" x14ac:dyDescent="0.25"/>
    <row r="1692" ht="22.5" customHeight="1" x14ac:dyDescent="0.25"/>
    <row r="1693" ht="11.25" customHeight="1" x14ac:dyDescent="0.25"/>
    <row r="1694" ht="30" customHeight="1" x14ac:dyDescent="0.25"/>
    <row r="1695" ht="11.25" customHeight="1" x14ac:dyDescent="0.25"/>
    <row r="1696" ht="22.5" customHeight="1" x14ac:dyDescent="0.25"/>
    <row r="1697" spans="1:20" s="104" customFormat="1" ht="11.25" customHeight="1" x14ac:dyDescent="0.25">
      <c r="A1697" s="91"/>
      <c r="B1697" s="91"/>
      <c r="C1697" s="91"/>
      <c r="D1697" s="91"/>
      <c r="E1697" s="91"/>
      <c r="F1697" s="103"/>
      <c r="G1697" s="103"/>
      <c r="H1697" s="103"/>
      <c r="I1697" s="103"/>
      <c r="J1697" s="103"/>
      <c r="K1697" s="103"/>
      <c r="L1697" s="103"/>
      <c r="M1697" s="103"/>
      <c r="N1697" s="103"/>
      <c r="O1697" s="103"/>
      <c r="P1697" s="103"/>
      <c r="Q1697" s="103"/>
      <c r="R1697" s="103"/>
      <c r="S1697" s="103"/>
      <c r="T1697" s="103"/>
    </row>
    <row r="1698" spans="1:20" ht="22.5" customHeight="1" x14ac:dyDescent="0.25"/>
    <row r="1699" spans="1:20" s="104" customFormat="1" ht="11.25" customHeight="1" x14ac:dyDescent="0.25">
      <c r="A1699" s="91"/>
      <c r="B1699" s="91"/>
      <c r="C1699" s="91"/>
      <c r="D1699" s="91"/>
      <c r="E1699" s="91"/>
      <c r="F1699" s="103"/>
      <c r="G1699" s="103"/>
      <c r="H1699" s="103"/>
      <c r="I1699" s="103"/>
      <c r="J1699" s="103"/>
      <c r="K1699" s="103"/>
      <c r="L1699" s="103"/>
      <c r="M1699" s="103"/>
      <c r="N1699" s="103"/>
      <c r="O1699" s="103"/>
      <c r="P1699" s="103"/>
      <c r="Q1699" s="103"/>
      <c r="R1699" s="103"/>
      <c r="S1699" s="103"/>
      <c r="T1699" s="103"/>
    </row>
    <row r="1700" spans="1:20" ht="22.5" customHeight="1" x14ac:dyDescent="0.25"/>
    <row r="1701" spans="1:20" ht="22.5" customHeight="1" x14ac:dyDescent="0.25"/>
    <row r="1702" spans="1:20" ht="37.5" customHeight="1" x14ac:dyDescent="0.25"/>
    <row r="1703" spans="1:20" ht="22.5" customHeight="1" x14ac:dyDescent="0.25"/>
    <row r="1704" spans="1:20" ht="37.5" customHeight="1" x14ac:dyDescent="0.25"/>
    <row r="1705" spans="1:20" ht="22.5" customHeight="1" x14ac:dyDescent="0.25"/>
    <row r="1706" spans="1:20" ht="37.5" customHeight="1" x14ac:dyDescent="0.25"/>
    <row r="1707" spans="1:20" ht="22.5" customHeight="1" x14ac:dyDescent="0.25"/>
    <row r="1708" spans="1:20" s="104" customFormat="1" ht="22.5" customHeight="1" x14ac:dyDescent="0.25">
      <c r="A1708" s="91"/>
      <c r="B1708" s="91"/>
      <c r="C1708" s="91"/>
      <c r="D1708" s="91"/>
      <c r="E1708" s="91"/>
      <c r="F1708" s="103"/>
      <c r="G1708" s="103"/>
      <c r="H1708" s="103"/>
      <c r="I1708" s="103"/>
      <c r="J1708" s="103"/>
      <c r="K1708" s="103"/>
      <c r="L1708" s="103"/>
      <c r="M1708" s="103"/>
      <c r="N1708" s="103"/>
      <c r="O1708" s="103"/>
      <c r="P1708" s="103"/>
      <c r="Q1708" s="103"/>
      <c r="R1708" s="103"/>
      <c r="S1708" s="103"/>
      <c r="T1708" s="103"/>
    </row>
    <row r="1709" spans="1:20" s="104" customFormat="1" ht="22.5" customHeight="1" x14ac:dyDescent="0.25">
      <c r="A1709" s="91"/>
      <c r="B1709" s="91"/>
      <c r="C1709" s="91"/>
      <c r="D1709" s="91"/>
      <c r="E1709" s="91"/>
      <c r="F1709" s="103"/>
      <c r="G1709" s="103"/>
      <c r="H1709" s="103"/>
      <c r="I1709" s="103"/>
      <c r="J1709" s="103"/>
      <c r="K1709" s="103"/>
      <c r="L1709" s="103"/>
      <c r="M1709" s="103"/>
      <c r="N1709" s="103"/>
      <c r="O1709" s="103"/>
      <c r="P1709" s="103"/>
      <c r="Q1709" s="103"/>
      <c r="R1709" s="103"/>
      <c r="S1709" s="103"/>
      <c r="T1709" s="103"/>
    </row>
    <row r="1710" spans="1:20" s="104" customFormat="1" ht="22.5" customHeight="1" x14ac:dyDescent="0.25">
      <c r="A1710" s="91"/>
      <c r="B1710" s="91"/>
      <c r="C1710" s="91"/>
      <c r="D1710" s="91"/>
      <c r="E1710" s="91"/>
      <c r="F1710" s="103"/>
      <c r="G1710" s="103"/>
      <c r="H1710" s="103"/>
      <c r="I1710" s="103"/>
      <c r="J1710" s="103"/>
      <c r="K1710" s="103"/>
      <c r="L1710" s="103"/>
      <c r="M1710" s="103"/>
      <c r="N1710" s="103"/>
      <c r="O1710" s="103"/>
      <c r="P1710" s="103"/>
      <c r="Q1710" s="103"/>
      <c r="R1710" s="103"/>
      <c r="S1710" s="103"/>
      <c r="T1710" s="103"/>
    </row>
    <row r="1711" spans="1:20" ht="11.25" customHeight="1" x14ac:dyDescent="0.25"/>
    <row r="1712" spans="1:20" ht="11.25" customHeight="1" x14ac:dyDescent="0.25"/>
    <row r="1713" ht="30" customHeight="1" x14ac:dyDescent="0.25"/>
    <row r="1714" ht="22.5" customHeight="1" x14ac:dyDescent="0.25"/>
    <row r="1715" ht="22.5" customHeight="1" x14ac:dyDescent="0.25"/>
    <row r="1716" ht="22.5" customHeight="1" x14ac:dyDescent="0.25"/>
    <row r="1717" ht="11.25" customHeight="1" x14ac:dyDescent="0.25"/>
    <row r="1718" ht="11.25" customHeight="1" x14ac:dyDescent="0.25"/>
    <row r="1719" ht="30" customHeight="1" x14ac:dyDescent="0.25"/>
    <row r="1720" ht="22.5" customHeight="1" x14ac:dyDescent="0.25"/>
    <row r="1721" ht="22.5" customHeight="1" x14ac:dyDescent="0.25"/>
    <row r="1722" ht="22.5" customHeight="1" x14ac:dyDescent="0.25"/>
    <row r="1723" ht="11.25" customHeight="1" x14ac:dyDescent="0.25"/>
    <row r="1724" ht="11.25" customHeight="1" x14ac:dyDescent="0.25"/>
    <row r="1725" ht="30" customHeight="1" x14ac:dyDescent="0.25"/>
    <row r="1726" ht="22.5" customHeight="1" x14ac:dyDescent="0.25"/>
    <row r="1727" ht="11.25" customHeight="1" x14ac:dyDescent="0.25"/>
    <row r="1728" ht="11.25" customHeight="1" x14ac:dyDescent="0.25"/>
    <row r="1729" ht="30" customHeight="1" x14ac:dyDescent="0.25"/>
    <row r="1730" ht="22.5" customHeight="1" x14ac:dyDescent="0.25"/>
    <row r="1731" ht="22.5" customHeight="1" x14ac:dyDescent="0.25"/>
    <row r="1732" ht="22.5" customHeight="1" x14ac:dyDescent="0.25"/>
    <row r="1733" ht="11.25" customHeight="1" x14ac:dyDescent="0.25"/>
    <row r="1734" ht="11.25" customHeight="1" x14ac:dyDescent="0.25"/>
    <row r="1735" ht="30" customHeight="1" x14ac:dyDescent="0.25"/>
    <row r="1736" ht="22.5" customHeight="1" x14ac:dyDescent="0.25"/>
    <row r="1737" ht="11.25" customHeight="1" x14ac:dyDescent="0.25"/>
    <row r="1738" ht="11.25" customHeight="1" x14ac:dyDescent="0.25"/>
    <row r="1739" ht="30" customHeight="1" x14ac:dyDescent="0.25"/>
    <row r="1740" ht="22.5" customHeight="1" x14ac:dyDescent="0.25"/>
    <row r="1741" ht="22.5" customHeight="1" x14ac:dyDescent="0.25"/>
    <row r="1742" ht="22.5" customHeight="1" x14ac:dyDescent="0.25"/>
    <row r="1743" ht="11.25" customHeight="1" x14ac:dyDescent="0.25"/>
    <row r="1744" ht="11.25" customHeight="1" x14ac:dyDescent="0.25"/>
    <row r="1745" spans="1:20" ht="30" customHeight="1" x14ac:dyDescent="0.25"/>
    <row r="1746" spans="1:20" ht="22.5" customHeight="1" x14ac:dyDescent="0.25"/>
    <row r="1747" spans="1:20" ht="22.5" customHeight="1" x14ac:dyDescent="0.25"/>
    <row r="1748" spans="1:20" ht="22.5" customHeight="1" x14ac:dyDescent="0.25"/>
    <row r="1749" spans="1:20" ht="11.25" customHeight="1" x14ac:dyDescent="0.25"/>
    <row r="1750" spans="1:20" ht="11.25" customHeight="1" x14ac:dyDescent="0.25"/>
    <row r="1751" spans="1:20" ht="22.5" customHeight="1" x14ac:dyDescent="0.25"/>
    <row r="1752" spans="1:20" s="104" customFormat="1" ht="11.25" customHeight="1" x14ac:dyDescent="0.25">
      <c r="A1752" s="91"/>
      <c r="B1752" s="91"/>
      <c r="C1752" s="91"/>
      <c r="D1752" s="91"/>
      <c r="E1752" s="91"/>
      <c r="F1752" s="103"/>
      <c r="G1752" s="103"/>
      <c r="H1752" s="103"/>
      <c r="I1752" s="103"/>
      <c r="J1752" s="103"/>
      <c r="K1752" s="103"/>
      <c r="L1752" s="103"/>
      <c r="M1752" s="103"/>
      <c r="N1752" s="103"/>
      <c r="O1752" s="103"/>
      <c r="P1752" s="103"/>
      <c r="Q1752" s="103"/>
      <c r="R1752" s="103"/>
      <c r="S1752" s="103"/>
      <c r="T1752" s="103"/>
    </row>
    <row r="1753" spans="1:20" ht="22.5" customHeight="1" x14ac:dyDescent="0.25"/>
    <row r="1754" spans="1:20" s="104" customFormat="1" ht="11.25" customHeight="1" x14ac:dyDescent="0.25">
      <c r="A1754" s="91"/>
      <c r="B1754" s="91"/>
      <c r="C1754" s="91"/>
      <c r="D1754" s="91"/>
      <c r="E1754" s="91"/>
      <c r="F1754" s="103"/>
      <c r="G1754" s="103"/>
      <c r="H1754" s="103"/>
      <c r="I1754" s="103"/>
      <c r="J1754" s="103"/>
      <c r="K1754" s="103"/>
      <c r="L1754" s="103"/>
      <c r="M1754" s="103"/>
      <c r="N1754" s="103"/>
      <c r="O1754" s="103"/>
      <c r="P1754" s="103"/>
      <c r="Q1754" s="103"/>
      <c r="R1754" s="103"/>
      <c r="S1754" s="103"/>
      <c r="T1754" s="103"/>
    </row>
    <row r="1755" spans="1:20" ht="22.5" customHeight="1" x14ac:dyDescent="0.25"/>
    <row r="1756" spans="1:20" ht="37.5" customHeight="1" x14ac:dyDescent="0.25"/>
    <row r="1757" spans="1:20" ht="22.5" customHeight="1" x14ac:dyDescent="0.25"/>
    <row r="1758" spans="1:20" ht="22.5" customHeight="1" x14ac:dyDescent="0.25"/>
  </sheetData>
  <mergeCells count="1725">
    <mergeCell ref="D11:D12"/>
    <mergeCell ref="F11:F12"/>
    <mergeCell ref="G11:G12"/>
    <mergeCell ref="H11:H12"/>
    <mergeCell ref="J11:J12"/>
    <mergeCell ref="K11:K12"/>
    <mergeCell ref="L11:L12"/>
    <mergeCell ref="L9:L10"/>
    <mergeCell ref="C9:C13"/>
    <mergeCell ref="D9:D10"/>
    <mergeCell ref="F9:F10"/>
    <mergeCell ref="G9:G10"/>
    <mergeCell ref="H9:H10"/>
    <mergeCell ref="J9:J10"/>
    <mergeCell ref="K9:K10"/>
    <mergeCell ref="C5:D5"/>
    <mergeCell ref="F5:T5"/>
    <mergeCell ref="K23:K24"/>
    <mergeCell ref="L23:L24"/>
    <mergeCell ref="C23:C27"/>
    <mergeCell ref="D23:D24"/>
    <mergeCell ref="F23:F24"/>
    <mergeCell ref="G23:G24"/>
    <mergeCell ref="H23:H24"/>
    <mergeCell ref="J23:J24"/>
    <mergeCell ref="L18:L19"/>
    <mergeCell ref="D18:D19"/>
    <mergeCell ref="F18:F19"/>
    <mergeCell ref="G18:G19"/>
    <mergeCell ref="H18:H19"/>
    <mergeCell ref="J18:J19"/>
    <mergeCell ref="K18:K19"/>
    <mergeCell ref="K16:K17"/>
    <mergeCell ref="L16:L17"/>
    <mergeCell ref="C16:C20"/>
    <mergeCell ref="D16:D17"/>
    <mergeCell ref="F16:F17"/>
    <mergeCell ref="G16:G17"/>
    <mergeCell ref="H16:H17"/>
    <mergeCell ref="J16:J17"/>
    <mergeCell ref="L32:L33"/>
    <mergeCell ref="D32:D33"/>
    <mergeCell ref="F32:F33"/>
    <mergeCell ref="G32:G33"/>
    <mergeCell ref="H32:H33"/>
    <mergeCell ref="J32:J33"/>
    <mergeCell ref="K32:K33"/>
    <mergeCell ref="K30:K31"/>
    <mergeCell ref="L30:L31"/>
    <mergeCell ref="C30:C34"/>
    <mergeCell ref="D30:D31"/>
    <mergeCell ref="F30:F31"/>
    <mergeCell ref="G30:G31"/>
    <mergeCell ref="H30:H31"/>
    <mergeCell ref="J30:J31"/>
    <mergeCell ref="L25:L26"/>
    <mergeCell ref="D25:D26"/>
    <mergeCell ref="F25:F26"/>
    <mergeCell ref="G25:G26"/>
    <mergeCell ref="H25:H26"/>
    <mergeCell ref="J25:J26"/>
    <mergeCell ref="K25:K26"/>
    <mergeCell ref="K44:K45"/>
    <mergeCell ref="L44:L45"/>
    <mergeCell ref="C44:C48"/>
    <mergeCell ref="D44:D45"/>
    <mergeCell ref="F44:F45"/>
    <mergeCell ref="G44:G45"/>
    <mergeCell ref="H44:H45"/>
    <mergeCell ref="J44:J45"/>
    <mergeCell ref="L39:L40"/>
    <mergeCell ref="D39:D40"/>
    <mergeCell ref="F39:F40"/>
    <mergeCell ref="G39:G40"/>
    <mergeCell ref="H39:H40"/>
    <mergeCell ref="J39:J40"/>
    <mergeCell ref="K39:K40"/>
    <mergeCell ref="K37:K38"/>
    <mergeCell ref="L37:L38"/>
    <mergeCell ref="C37:C41"/>
    <mergeCell ref="D37:D38"/>
    <mergeCell ref="F37:F38"/>
    <mergeCell ref="G37:G38"/>
    <mergeCell ref="H37:H38"/>
    <mergeCell ref="J37:J38"/>
    <mergeCell ref="L53:L54"/>
    <mergeCell ref="D53:D54"/>
    <mergeCell ref="F53:F54"/>
    <mergeCell ref="G53:G54"/>
    <mergeCell ref="H53:H54"/>
    <mergeCell ref="J53:J54"/>
    <mergeCell ref="K53:K54"/>
    <mergeCell ref="K51:K52"/>
    <mergeCell ref="L51:L52"/>
    <mergeCell ref="C51:C55"/>
    <mergeCell ref="D51:D52"/>
    <mergeCell ref="F51:F52"/>
    <mergeCell ref="G51:G52"/>
    <mergeCell ref="H51:H52"/>
    <mergeCell ref="J51:J52"/>
    <mergeCell ref="L46:L47"/>
    <mergeCell ref="D46:D47"/>
    <mergeCell ref="F46:F47"/>
    <mergeCell ref="G46:G47"/>
    <mergeCell ref="H46:H47"/>
    <mergeCell ref="J46:J47"/>
    <mergeCell ref="K46:K47"/>
    <mergeCell ref="L88:L89"/>
    <mergeCell ref="C88:C92"/>
    <mergeCell ref="D88:D89"/>
    <mergeCell ref="F88:F89"/>
    <mergeCell ref="G88:G89"/>
    <mergeCell ref="H88:H89"/>
    <mergeCell ref="J88:J89"/>
    <mergeCell ref="K88:K89"/>
    <mergeCell ref="C84:D84"/>
    <mergeCell ref="F84:T84"/>
    <mergeCell ref="C73:C75"/>
    <mergeCell ref="D73:D74"/>
    <mergeCell ref="F73:F74"/>
    <mergeCell ref="G73:G74"/>
    <mergeCell ref="H73:H74"/>
    <mergeCell ref="J73:J74"/>
    <mergeCell ref="K73:K74"/>
    <mergeCell ref="L73:L74"/>
    <mergeCell ref="L97:L98"/>
    <mergeCell ref="D97:D98"/>
    <mergeCell ref="F97:F98"/>
    <mergeCell ref="G97:G98"/>
    <mergeCell ref="H97:H98"/>
    <mergeCell ref="J97:J98"/>
    <mergeCell ref="K97:K98"/>
    <mergeCell ref="K95:K96"/>
    <mergeCell ref="L95:L96"/>
    <mergeCell ref="C95:C99"/>
    <mergeCell ref="D95:D96"/>
    <mergeCell ref="F95:F96"/>
    <mergeCell ref="G95:G96"/>
    <mergeCell ref="H95:H96"/>
    <mergeCell ref="J95:J96"/>
    <mergeCell ref="D90:D91"/>
    <mergeCell ref="F90:F91"/>
    <mergeCell ref="G90:G91"/>
    <mergeCell ref="H90:H91"/>
    <mergeCell ref="J90:J91"/>
    <mergeCell ref="K90:K91"/>
    <mergeCell ref="L90:L91"/>
    <mergeCell ref="K109:K110"/>
    <mergeCell ref="L109:L110"/>
    <mergeCell ref="C109:C113"/>
    <mergeCell ref="D109:D110"/>
    <mergeCell ref="F109:F110"/>
    <mergeCell ref="G109:G110"/>
    <mergeCell ref="H109:H110"/>
    <mergeCell ref="J109:J110"/>
    <mergeCell ref="L104:L105"/>
    <mergeCell ref="D104:D105"/>
    <mergeCell ref="F104:F105"/>
    <mergeCell ref="G104:G105"/>
    <mergeCell ref="H104:H105"/>
    <mergeCell ref="J104:J105"/>
    <mergeCell ref="K104:K105"/>
    <mergeCell ref="K102:K103"/>
    <mergeCell ref="L102:L103"/>
    <mergeCell ref="C102:C106"/>
    <mergeCell ref="D102:D103"/>
    <mergeCell ref="F102:F103"/>
    <mergeCell ref="G102:G103"/>
    <mergeCell ref="H102:H103"/>
    <mergeCell ref="J102:J103"/>
    <mergeCell ref="L118:L119"/>
    <mergeCell ref="D118:D119"/>
    <mergeCell ref="F118:F119"/>
    <mergeCell ref="G118:G119"/>
    <mergeCell ref="H118:H119"/>
    <mergeCell ref="J118:J119"/>
    <mergeCell ref="K118:K119"/>
    <mergeCell ref="K116:K117"/>
    <mergeCell ref="L116:L117"/>
    <mergeCell ref="C116:C120"/>
    <mergeCell ref="D116:D117"/>
    <mergeCell ref="F116:F117"/>
    <mergeCell ref="G116:G117"/>
    <mergeCell ref="H116:H117"/>
    <mergeCell ref="J116:J117"/>
    <mergeCell ref="L111:L112"/>
    <mergeCell ref="D111:D112"/>
    <mergeCell ref="F111:F112"/>
    <mergeCell ref="G111:G112"/>
    <mergeCell ref="H111:H112"/>
    <mergeCell ref="J111:J112"/>
    <mergeCell ref="K111:K112"/>
    <mergeCell ref="K130:K131"/>
    <mergeCell ref="L130:L131"/>
    <mergeCell ref="C130:C134"/>
    <mergeCell ref="D130:D131"/>
    <mergeCell ref="F130:F131"/>
    <mergeCell ref="G130:G131"/>
    <mergeCell ref="H130:H131"/>
    <mergeCell ref="J130:J131"/>
    <mergeCell ref="L125:L126"/>
    <mergeCell ref="D125:D126"/>
    <mergeCell ref="F125:F126"/>
    <mergeCell ref="G125:G126"/>
    <mergeCell ref="H125:H126"/>
    <mergeCell ref="J125:J126"/>
    <mergeCell ref="K125:K126"/>
    <mergeCell ref="K123:K124"/>
    <mergeCell ref="L123:L124"/>
    <mergeCell ref="C123:C127"/>
    <mergeCell ref="D123:D124"/>
    <mergeCell ref="F123:F124"/>
    <mergeCell ref="G123:G124"/>
    <mergeCell ref="H123:H124"/>
    <mergeCell ref="J123:J124"/>
    <mergeCell ref="C163:D163"/>
    <mergeCell ref="F163:T163"/>
    <mergeCell ref="C152:C154"/>
    <mergeCell ref="D152:D153"/>
    <mergeCell ref="F152:F153"/>
    <mergeCell ref="G152:G153"/>
    <mergeCell ref="H152:H153"/>
    <mergeCell ref="J152:J153"/>
    <mergeCell ref="K152:K153"/>
    <mergeCell ref="L152:L153"/>
    <mergeCell ref="L132:L133"/>
    <mergeCell ref="D132:D133"/>
    <mergeCell ref="F132:F133"/>
    <mergeCell ref="G132:G133"/>
    <mergeCell ref="H132:H133"/>
    <mergeCell ref="J132:J133"/>
    <mergeCell ref="K132:K133"/>
    <mergeCell ref="K174:K175"/>
    <mergeCell ref="L174:L175"/>
    <mergeCell ref="C174:C178"/>
    <mergeCell ref="D174:D175"/>
    <mergeCell ref="F174:F175"/>
    <mergeCell ref="G174:G175"/>
    <mergeCell ref="H174:H175"/>
    <mergeCell ref="J174:J175"/>
    <mergeCell ref="D169:D170"/>
    <mergeCell ref="F169:F170"/>
    <mergeCell ref="G169:G170"/>
    <mergeCell ref="H169:H170"/>
    <mergeCell ref="J169:J170"/>
    <mergeCell ref="K169:K170"/>
    <mergeCell ref="L169:L170"/>
    <mergeCell ref="L167:L168"/>
    <mergeCell ref="C167:C171"/>
    <mergeCell ref="D167:D168"/>
    <mergeCell ref="F167:F168"/>
    <mergeCell ref="G167:G168"/>
    <mergeCell ref="H167:H168"/>
    <mergeCell ref="J167:J168"/>
    <mergeCell ref="K167:K168"/>
    <mergeCell ref="L183:L184"/>
    <mergeCell ref="D183:D184"/>
    <mergeCell ref="F183:F184"/>
    <mergeCell ref="G183:G184"/>
    <mergeCell ref="H183:H184"/>
    <mergeCell ref="J183:J184"/>
    <mergeCell ref="K183:K184"/>
    <mergeCell ref="K181:K182"/>
    <mergeCell ref="L181:L182"/>
    <mergeCell ref="C181:C185"/>
    <mergeCell ref="D181:D182"/>
    <mergeCell ref="F181:F182"/>
    <mergeCell ref="G181:G182"/>
    <mergeCell ref="H181:H182"/>
    <mergeCell ref="J181:J182"/>
    <mergeCell ref="L176:L177"/>
    <mergeCell ref="D176:D177"/>
    <mergeCell ref="F176:F177"/>
    <mergeCell ref="G176:G177"/>
    <mergeCell ref="H176:H177"/>
    <mergeCell ref="J176:J177"/>
    <mergeCell ref="K176:K177"/>
    <mergeCell ref="K195:K196"/>
    <mergeCell ref="L195:L196"/>
    <mergeCell ref="C195:C199"/>
    <mergeCell ref="D195:D196"/>
    <mergeCell ref="F195:F196"/>
    <mergeCell ref="G195:G196"/>
    <mergeCell ref="H195:H196"/>
    <mergeCell ref="J195:J196"/>
    <mergeCell ref="L190:L191"/>
    <mergeCell ref="D190:D191"/>
    <mergeCell ref="F190:F191"/>
    <mergeCell ref="G190:G191"/>
    <mergeCell ref="H190:H191"/>
    <mergeCell ref="J190:J191"/>
    <mergeCell ref="K190:K191"/>
    <mergeCell ref="K188:K189"/>
    <mergeCell ref="L188:L189"/>
    <mergeCell ref="C188:C192"/>
    <mergeCell ref="D188:D189"/>
    <mergeCell ref="F188:F189"/>
    <mergeCell ref="G188:G189"/>
    <mergeCell ref="H188:H189"/>
    <mergeCell ref="J188:J189"/>
    <mergeCell ref="L204:L205"/>
    <mergeCell ref="D204:D205"/>
    <mergeCell ref="F204:F205"/>
    <mergeCell ref="G204:G205"/>
    <mergeCell ref="H204:H205"/>
    <mergeCell ref="J204:J205"/>
    <mergeCell ref="K204:K205"/>
    <mergeCell ref="K202:K203"/>
    <mergeCell ref="L202:L203"/>
    <mergeCell ref="C202:C206"/>
    <mergeCell ref="D202:D203"/>
    <mergeCell ref="F202:F203"/>
    <mergeCell ref="G202:G203"/>
    <mergeCell ref="H202:H203"/>
    <mergeCell ref="J202:J203"/>
    <mergeCell ref="L197:L198"/>
    <mergeCell ref="D197:D198"/>
    <mergeCell ref="F197:F198"/>
    <mergeCell ref="G197:G198"/>
    <mergeCell ref="H197:H198"/>
    <mergeCell ref="J197:J198"/>
    <mergeCell ref="K197:K198"/>
    <mergeCell ref="C231:C233"/>
    <mergeCell ref="D231:D232"/>
    <mergeCell ref="F231:F232"/>
    <mergeCell ref="G231:G232"/>
    <mergeCell ref="H231:H232"/>
    <mergeCell ref="J231:J232"/>
    <mergeCell ref="K231:K232"/>
    <mergeCell ref="L231:L232"/>
    <mergeCell ref="L211:L212"/>
    <mergeCell ref="D211:D212"/>
    <mergeCell ref="F211:F212"/>
    <mergeCell ref="G211:G212"/>
    <mergeCell ref="H211:H212"/>
    <mergeCell ref="J211:J212"/>
    <mergeCell ref="K211:K212"/>
    <mergeCell ref="K209:K210"/>
    <mergeCell ref="L209:L210"/>
    <mergeCell ref="C209:C213"/>
    <mergeCell ref="D209:D210"/>
    <mergeCell ref="F209:F210"/>
    <mergeCell ref="G209:G210"/>
    <mergeCell ref="H209:H210"/>
    <mergeCell ref="J209:J210"/>
    <mergeCell ref="D248:D249"/>
    <mergeCell ref="F248:F249"/>
    <mergeCell ref="G248:G249"/>
    <mergeCell ref="H248:H249"/>
    <mergeCell ref="J248:J249"/>
    <mergeCell ref="K248:K249"/>
    <mergeCell ref="L248:L249"/>
    <mergeCell ref="L246:L247"/>
    <mergeCell ref="C246:C250"/>
    <mergeCell ref="D246:D247"/>
    <mergeCell ref="F246:F247"/>
    <mergeCell ref="G246:G247"/>
    <mergeCell ref="H246:H247"/>
    <mergeCell ref="J246:J247"/>
    <mergeCell ref="K246:K247"/>
    <mergeCell ref="C242:D242"/>
    <mergeCell ref="F242:T242"/>
    <mergeCell ref="K260:K261"/>
    <mergeCell ref="L260:L261"/>
    <mergeCell ref="C260:C264"/>
    <mergeCell ref="D260:D261"/>
    <mergeCell ref="F260:F261"/>
    <mergeCell ref="G260:G261"/>
    <mergeCell ref="H260:H261"/>
    <mergeCell ref="J260:J261"/>
    <mergeCell ref="L255:L256"/>
    <mergeCell ref="D255:D256"/>
    <mergeCell ref="F255:F256"/>
    <mergeCell ref="G255:G256"/>
    <mergeCell ref="H255:H256"/>
    <mergeCell ref="J255:J256"/>
    <mergeCell ref="K255:K256"/>
    <mergeCell ref="K253:K254"/>
    <mergeCell ref="L253:L254"/>
    <mergeCell ref="C253:C257"/>
    <mergeCell ref="D253:D254"/>
    <mergeCell ref="F253:F254"/>
    <mergeCell ref="G253:G254"/>
    <mergeCell ref="H253:H254"/>
    <mergeCell ref="J253:J254"/>
    <mergeCell ref="L269:L270"/>
    <mergeCell ref="D269:D270"/>
    <mergeCell ref="F269:F270"/>
    <mergeCell ref="G269:G270"/>
    <mergeCell ref="H269:H270"/>
    <mergeCell ref="J269:J270"/>
    <mergeCell ref="K269:K270"/>
    <mergeCell ref="K267:K268"/>
    <mergeCell ref="L267:L268"/>
    <mergeCell ref="C267:C271"/>
    <mergeCell ref="D267:D268"/>
    <mergeCell ref="F267:F268"/>
    <mergeCell ref="G267:G268"/>
    <mergeCell ref="H267:H268"/>
    <mergeCell ref="J267:J268"/>
    <mergeCell ref="L262:L263"/>
    <mergeCell ref="D262:D263"/>
    <mergeCell ref="F262:F263"/>
    <mergeCell ref="G262:G263"/>
    <mergeCell ref="H262:H263"/>
    <mergeCell ref="J262:J263"/>
    <mergeCell ref="K262:K263"/>
    <mergeCell ref="K281:K282"/>
    <mergeCell ref="L281:L282"/>
    <mergeCell ref="C281:C285"/>
    <mergeCell ref="D281:D282"/>
    <mergeCell ref="F281:F282"/>
    <mergeCell ref="G281:G282"/>
    <mergeCell ref="H281:H282"/>
    <mergeCell ref="J281:J282"/>
    <mergeCell ref="L276:L277"/>
    <mergeCell ref="D276:D277"/>
    <mergeCell ref="F276:F277"/>
    <mergeCell ref="G276:G277"/>
    <mergeCell ref="H276:H277"/>
    <mergeCell ref="J276:J277"/>
    <mergeCell ref="K276:K277"/>
    <mergeCell ref="K274:K275"/>
    <mergeCell ref="L274:L275"/>
    <mergeCell ref="C274:C278"/>
    <mergeCell ref="D274:D275"/>
    <mergeCell ref="F274:F275"/>
    <mergeCell ref="G274:G275"/>
    <mergeCell ref="H274:H275"/>
    <mergeCell ref="J274:J275"/>
    <mergeCell ref="L290:L291"/>
    <mergeCell ref="D290:D291"/>
    <mergeCell ref="F290:F291"/>
    <mergeCell ref="G290:G291"/>
    <mergeCell ref="H290:H291"/>
    <mergeCell ref="J290:J291"/>
    <mergeCell ref="K290:K291"/>
    <mergeCell ref="K288:K289"/>
    <mergeCell ref="L288:L289"/>
    <mergeCell ref="C288:C292"/>
    <mergeCell ref="D288:D289"/>
    <mergeCell ref="F288:F289"/>
    <mergeCell ref="G288:G289"/>
    <mergeCell ref="H288:H289"/>
    <mergeCell ref="J288:J289"/>
    <mergeCell ref="L283:L284"/>
    <mergeCell ref="D283:D284"/>
    <mergeCell ref="F283:F284"/>
    <mergeCell ref="G283:G284"/>
    <mergeCell ref="H283:H284"/>
    <mergeCell ref="J283:J284"/>
    <mergeCell ref="K283:K284"/>
    <mergeCell ref="L325:L326"/>
    <mergeCell ref="C325:C329"/>
    <mergeCell ref="D325:D326"/>
    <mergeCell ref="F325:F326"/>
    <mergeCell ref="G325:G326"/>
    <mergeCell ref="H325:H326"/>
    <mergeCell ref="J325:J326"/>
    <mergeCell ref="K325:K326"/>
    <mergeCell ref="C321:D321"/>
    <mergeCell ref="F321:T321"/>
    <mergeCell ref="C310:C312"/>
    <mergeCell ref="D310:D311"/>
    <mergeCell ref="F310:F311"/>
    <mergeCell ref="G310:G311"/>
    <mergeCell ref="H310:H311"/>
    <mergeCell ref="J310:J311"/>
    <mergeCell ref="K310:K311"/>
    <mergeCell ref="L310:L311"/>
    <mergeCell ref="L334:L335"/>
    <mergeCell ref="D334:D335"/>
    <mergeCell ref="F334:F335"/>
    <mergeCell ref="G334:G335"/>
    <mergeCell ref="H334:H335"/>
    <mergeCell ref="J334:J335"/>
    <mergeCell ref="K334:K335"/>
    <mergeCell ref="K332:K333"/>
    <mergeCell ref="L332:L333"/>
    <mergeCell ref="C332:C336"/>
    <mergeCell ref="D332:D333"/>
    <mergeCell ref="F332:F333"/>
    <mergeCell ref="G332:G333"/>
    <mergeCell ref="H332:H333"/>
    <mergeCell ref="J332:J333"/>
    <mergeCell ref="D327:D328"/>
    <mergeCell ref="F327:F328"/>
    <mergeCell ref="G327:G328"/>
    <mergeCell ref="H327:H328"/>
    <mergeCell ref="J327:J328"/>
    <mergeCell ref="K327:K328"/>
    <mergeCell ref="L327:L328"/>
    <mergeCell ref="K346:K347"/>
    <mergeCell ref="L346:L347"/>
    <mergeCell ref="C346:C350"/>
    <mergeCell ref="D346:D347"/>
    <mergeCell ref="F346:F347"/>
    <mergeCell ref="G346:G347"/>
    <mergeCell ref="H346:H347"/>
    <mergeCell ref="J346:J347"/>
    <mergeCell ref="L341:L342"/>
    <mergeCell ref="D341:D342"/>
    <mergeCell ref="F341:F342"/>
    <mergeCell ref="G341:G342"/>
    <mergeCell ref="H341:H342"/>
    <mergeCell ref="J341:J342"/>
    <mergeCell ref="K341:K342"/>
    <mergeCell ref="K339:K340"/>
    <mergeCell ref="L339:L340"/>
    <mergeCell ref="C339:C343"/>
    <mergeCell ref="D339:D340"/>
    <mergeCell ref="F339:F340"/>
    <mergeCell ref="G339:G340"/>
    <mergeCell ref="H339:H340"/>
    <mergeCell ref="J339:J340"/>
    <mergeCell ref="L355:L356"/>
    <mergeCell ref="D355:D356"/>
    <mergeCell ref="F355:F356"/>
    <mergeCell ref="G355:G356"/>
    <mergeCell ref="H355:H356"/>
    <mergeCell ref="J355:J356"/>
    <mergeCell ref="K355:K356"/>
    <mergeCell ref="K353:K354"/>
    <mergeCell ref="L353:L354"/>
    <mergeCell ref="C353:C357"/>
    <mergeCell ref="D353:D354"/>
    <mergeCell ref="F353:F354"/>
    <mergeCell ref="G353:G354"/>
    <mergeCell ref="H353:H354"/>
    <mergeCell ref="J353:J354"/>
    <mergeCell ref="L348:L349"/>
    <mergeCell ref="D348:D349"/>
    <mergeCell ref="F348:F349"/>
    <mergeCell ref="G348:G349"/>
    <mergeCell ref="H348:H349"/>
    <mergeCell ref="J348:J349"/>
    <mergeCell ref="K348:K349"/>
    <mergeCell ref="K367:K368"/>
    <mergeCell ref="L367:L368"/>
    <mergeCell ref="C367:C371"/>
    <mergeCell ref="D367:D368"/>
    <mergeCell ref="F367:F368"/>
    <mergeCell ref="G367:G368"/>
    <mergeCell ref="H367:H368"/>
    <mergeCell ref="J367:J368"/>
    <mergeCell ref="L362:L363"/>
    <mergeCell ref="D362:D363"/>
    <mergeCell ref="F362:F363"/>
    <mergeCell ref="G362:G363"/>
    <mergeCell ref="H362:H363"/>
    <mergeCell ref="J362:J363"/>
    <mergeCell ref="K362:K363"/>
    <mergeCell ref="K360:K361"/>
    <mergeCell ref="L360:L361"/>
    <mergeCell ref="C360:C364"/>
    <mergeCell ref="D360:D361"/>
    <mergeCell ref="F360:F361"/>
    <mergeCell ref="G360:G361"/>
    <mergeCell ref="H360:H361"/>
    <mergeCell ref="J360:J361"/>
    <mergeCell ref="C400:D400"/>
    <mergeCell ref="F400:T400"/>
    <mergeCell ref="C389:C391"/>
    <mergeCell ref="D389:D390"/>
    <mergeCell ref="F389:F390"/>
    <mergeCell ref="G389:G390"/>
    <mergeCell ref="H389:H390"/>
    <mergeCell ref="J389:J390"/>
    <mergeCell ref="K389:K390"/>
    <mergeCell ref="L389:L390"/>
    <mergeCell ref="L369:L370"/>
    <mergeCell ref="D369:D370"/>
    <mergeCell ref="F369:F370"/>
    <mergeCell ref="G369:G370"/>
    <mergeCell ref="H369:H370"/>
    <mergeCell ref="J369:J370"/>
    <mergeCell ref="K369:K370"/>
    <mergeCell ref="K411:K412"/>
    <mergeCell ref="L411:L412"/>
    <mergeCell ref="C411:C415"/>
    <mergeCell ref="D411:D412"/>
    <mergeCell ref="F411:F412"/>
    <mergeCell ref="G411:G412"/>
    <mergeCell ref="H411:H412"/>
    <mergeCell ref="J411:J412"/>
    <mergeCell ref="D406:D407"/>
    <mergeCell ref="F406:F407"/>
    <mergeCell ref="G406:G407"/>
    <mergeCell ref="H406:H407"/>
    <mergeCell ref="J406:J407"/>
    <mergeCell ref="K406:K407"/>
    <mergeCell ref="L406:L407"/>
    <mergeCell ref="L404:L405"/>
    <mergeCell ref="C404:C408"/>
    <mergeCell ref="D404:D405"/>
    <mergeCell ref="F404:F405"/>
    <mergeCell ref="G404:G405"/>
    <mergeCell ref="H404:H405"/>
    <mergeCell ref="J404:J405"/>
    <mergeCell ref="K404:K405"/>
    <mergeCell ref="L420:L421"/>
    <mergeCell ref="D420:D421"/>
    <mergeCell ref="F420:F421"/>
    <mergeCell ref="G420:G421"/>
    <mergeCell ref="H420:H421"/>
    <mergeCell ref="J420:J421"/>
    <mergeCell ref="K420:K421"/>
    <mergeCell ref="K418:K419"/>
    <mergeCell ref="L418:L419"/>
    <mergeCell ref="C418:C422"/>
    <mergeCell ref="D418:D419"/>
    <mergeCell ref="F418:F419"/>
    <mergeCell ref="G418:G419"/>
    <mergeCell ref="H418:H419"/>
    <mergeCell ref="J418:J419"/>
    <mergeCell ref="L413:L414"/>
    <mergeCell ref="D413:D414"/>
    <mergeCell ref="F413:F414"/>
    <mergeCell ref="G413:G414"/>
    <mergeCell ref="H413:H414"/>
    <mergeCell ref="J413:J414"/>
    <mergeCell ref="K413:K414"/>
    <mergeCell ref="K432:K433"/>
    <mergeCell ref="L432:L433"/>
    <mergeCell ref="C432:C436"/>
    <mergeCell ref="D432:D433"/>
    <mergeCell ref="F432:F433"/>
    <mergeCell ref="G432:G433"/>
    <mergeCell ref="H432:H433"/>
    <mergeCell ref="J432:J433"/>
    <mergeCell ref="L427:L428"/>
    <mergeCell ref="D427:D428"/>
    <mergeCell ref="F427:F428"/>
    <mergeCell ref="G427:G428"/>
    <mergeCell ref="H427:H428"/>
    <mergeCell ref="J427:J428"/>
    <mergeCell ref="K427:K428"/>
    <mergeCell ref="K425:K426"/>
    <mergeCell ref="L425:L426"/>
    <mergeCell ref="C425:C429"/>
    <mergeCell ref="D425:D426"/>
    <mergeCell ref="F425:F426"/>
    <mergeCell ref="G425:G426"/>
    <mergeCell ref="H425:H426"/>
    <mergeCell ref="J425:J426"/>
    <mergeCell ref="L441:L442"/>
    <mergeCell ref="D441:D442"/>
    <mergeCell ref="F441:F442"/>
    <mergeCell ref="G441:G442"/>
    <mergeCell ref="H441:H442"/>
    <mergeCell ref="J441:J442"/>
    <mergeCell ref="K441:K442"/>
    <mergeCell ref="K439:K440"/>
    <mergeCell ref="L439:L440"/>
    <mergeCell ref="C439:C443"/>
    <mergeCell ref="D439:D440"/>
    <mergeCell ref="F439:F440"/>
    <mergeCell ref="G439:G440"/>
    <mergeCell ref="H439:H440"/>
    <mergeCell ref="J439:J440"/>
    <mergeCell ref="L434:L435"/>
    <mergeCell ref="D434:D435"/>
    <mergeCell ref="F434:F435"/>
    <mergeCell ref="G434:G435"/>
    <mergeCell ref="H434:H435"/>
    <mergeCell ref="J434:J435"/>
    <mergeCell ref="K434:K435"/>
    <mergeCell ref="C468:C470"/>
    <mergeCell ref="D468:D469"/>
    <mergeCell ref="F468:F469"/>
    <mergeCell ref="G468:G469"/>
    <mergeCell ref="H468:H469"/>
    <mergeCell ref="J468:J469"/>
    <mergeCell ref="K468:K469"/>
    <mergeCell ref="L468:L469"/>
    <mergeCell ref="L448:L449"/>
    <mergeCell ref="D448:D449"/>
    <mergeCell ref="F448:F449"/>
    <mergeCell ref="G448:G449"/>
    <mergeCell ref="H448:H449"/>
    <mergeCell ref="J448:J449"/>
    <mergeCell ref="K448:K449"/>
    <mergeCell ref="K446:K447"/>
    <mergeCell ref="L446:L447"/>
    <mergeCell ref="C446:C450"/>
    <mergeCell ref="D446:D447"/>
    <mergeCell ref="F446:F447"/>
    <mergeCell ref="G446:G447"/>
    <mergeCell ref="H446:H447"/>
    <mergeCell ref="J446:J447"/>
    <mergeCell ref="D485:D486"/>
    <mergeCell ref="F485:F486"/>
    <mergeCell ref="G485:G486"/>
    <mergeCell ref="H485:H486"/>
    <mergeCell ref="J485:J486"/>
    <mergeCell ref="K485:K486"/>
    <mergeCell ref="L485:L486"/>
    <mergeCell ref="L483:L484"/>
    <mergeCell ref="C483:C487"/>
    <mergeCell ref="D483:D484"/>
    <mergeCell ref="F483:F484"/>
    <mergeCell ref="G483:G484"/>
    <mergeCell ref="H483:H484"/>
    <mergeCell ref="J483:J484"/>
    <mergeCell ref="K483:K484"/>
    <mergeCell ref="C479:D479"/>
    <mergeCell ref="F479:T479"/>
    <mergeCell ref="K497:K498"/>
    <mergeCell ref="L497:L498"/>
    <mergeCell ref="C497:C501"/>
    <mergeCell ref="D497:D498"/>
    <mergeCell ref="F497:F498"/>
    <mergeCell ref="G497:G498"/>
    <mergeCell ref="H497:H498"/>
    <mergeCell ref="J497:J498"/>
    <mergeCell ref="L492:L493"/>
    <mergeCell ref="D492:D493"/>
    <mergeCell ref="F492:F493"/>
    <mergeCell ref="G492:G493"/>
    <mergeCell ref="H492:H493"/>
    <mergeCell ref="J492:J493"/>
    <mergeCell ref="K492:K493"/>
    <mergeCell ref="K490:K491"/>
    <mergeCell ref="L490:L491"/>
    <mergeCell ref="C490:C494"/>
    <mergeCell ref="D490:D491"/>
    <mergeCell ref="F490:F491"/>
    <mergeCell ref="G490:G491"/>
    <mergeCell ref="H490:H491"/>
    <mergeCell ref="J490:J491"/>
    <mergeCell ref="L506:L507"/>
    <mergeCell ref="D506:D507"/>
    <mergeCell ref="F506:F507"/>
    <mergeCell ref="G506:G507"/>
    <mergeCell ref="H506:H507"/>
    <mergeCell ref="J506:J507"/>
    <mergeCell ref="K506:K507"/>
    <mergeCell ref="K504:K505"/>
    <mergeCell ref="L504:L505"/>
    <mergeCell ref="C504:C508"/>
    <mergeCell ref="D504:D505"/>
    <mergeCell ref="F504:F505"/>
    <mergeCell ref="G504:G505"/>
    <mergeCell ref="H504:H505"/>
    <mergeCell ref="J504:J505"/>
    <mergeCell ref="L499:L500"/>
    <mergeCell ref="D499:D500"/>
    <mergeCell ref="F499:F500"/>
    <mergeCell ref="G499:G500"/>
    <mergeCell ref="H499:H500"/>
    <mergeCell ref="J499:J500"/>
    <mergeCell ref="K499:K500"/>
    <mergeCell ref="K518:K519"/>
    <mergeCell ref="L518:L519"/>
    <mergeCell ref="C518:C522"/>
    <mergeCell ref="D518:D519"/>
    <mergeCell ref="F518:F519"/>
    <mergeCell ref="G518:G519"/>
    <mergeCell ref="H518:H519"/>
    <mergeCell ref="J518:J519"/>
    <mergeCell ref="L513:L514"/>
    <mergeCell ref="D513:D514"/>
    <mergeCell ref="F513:F514"/>
    <mergeCell ref="G513:G514"/>
    <mergeCell ref="H513:H514"/>
    <mergeCell ref="J513:J514"/>
    <mergeCell ref="K513:K514"/>
    <mergeCell ref="K511:K512"/>
    <mergeCell ref="L511:L512"/>
    <mergeCell ref="C511:C515"/>
    <mergeCell ref="D511:D512"/>
    <mergeCell ref="F511:F512"/>
    <mergeCell ref="G511:G512"/>
    <mergeCell ref="H511:H512"/>
    <mergeCell ref="J511:J512"/>
    <mergeCell ref="L527:L528"/>
    <mergeCell ref="D527:D528"/>
    <mergeCell ref="F527:F528"/>
    <mergeCell ref="G527:G528"/>
    <mergeCell ref="H527:H528"/>
    <mergeCell ref="J527:J528"/>
    <mergeCell ref="K527:K528"/>
    <mergeCell ref="K525:K526"/>
    <mergeCell ref="L525:L526"/>
    <mergeCell ref="C525:C529"/>
    <mergeCell ref="D525:D526"/>
    <mergeCell ref="F525:F526"/>
    <mergeCell ref="G525:G526"/>
    <mergeCell ref="H525:H526"/>
    <mergeCell ref="J525:J526"/>
    <mergeCell ref="L520:L521"/>
    <mergeCell ref="D520:D521"/>
    <mergeCell ref="F520:F521"/>
    <mergeCell ref="G520:G521"/>
    <mergeCell ref="H520:H521"/>
    <mergeCell ref="J520:J521"/>
    <mergeCell ref="K520:K521"/>
    <mergeCell ref="L562:L563"/>
    <mergeCell ref="C562:C566"/>
    <mergeCell ref="D562:D563"/>
    <mergeCell ref="F562:F563"/>
    <mergeCell ref="G562:G563"/>
    <mergeCell ref="H562:H563"/>
    <mergeCell ref="J562:J563"/>
    <mergeCell ref="K562:K563"/>
    <mergeCell ref="C558:D558"/>
    <mergeCell ref="F558:T558"/>
    <mergeCell ref="C547:C549"/>
    <mergeCell ref="D547:D548"/>
    <mergeCell ref="F547:F548"/>
    <mergeCell ref="G547:G548"/>
    <mergeCell ref="H547:H548"/>
    <mergeCell ref="J547:J548"/>
    <mergeCell ref="K547:K548"/>
    <mergeCell ref="L547:L548"/>
    <mergeCell ref="L571:L572"/>
    <mergeCell ref="D571:D572"/>
    <mergeCell ref="F571:F572"/>
    <mergeCell ref="G571:G572"/>
    <mergeCell ref="H571:H572"/>
    <mergeCell ref="J571:J572"/>
    <mergeCell ref="K571:K572"/>
    <mergeCell ref="K569:K570"/>
    <mergeCell ref="L569:L570"/>
    <mergeCell ref="C569:C573"/>
    <mergeCell ref="D569:D570"/>
    <mergeCell ref="F569:F570"/>
    <mergeCell ref="G569:G570"/>
    <mergeCell ref="H569:H570"/>
    <mergeCell ref="J569:J570"/>
    <mergeCell ref="D564:D565"/>
    <mergeCell ref="F564:F565"/>
    <mergeCell ref="G564:G565"/>
    <mergeCell ref="H564:H565"/>
    <mergeCell ref="J564:J565"/>
    <mergeCell ref="K564:K565"/>
    <mergeCell ref="L564:L565"/>
    <mergeCell ref="K583:K584"/>
    <mergeCell ref="L583:L584"/>
    <mergeCell ref="C583:C587"/>
    <mergeCell ref="D583:D584"/>
    <mergeCell ref="F583:F584"/>
    <mergeCell ref="G583:G584"/>
    <mergeCell ref="H583:H584"/>
    <mergeCell ref="J583:J584"/>
    <mergeCell ref="L578:L579"/>
    <mergeCell ref="D578:D579"/>
    <mergeCell ref="F578:F579"/>
    <mergeCell ref="G578:G579"/>
    <mergeCell ref="H578:H579"/>
    <mergeCell ref="J578:J579"/>
    <mergeCell ref="K578:K579"/>
    <mergeCell ref="K576:K577"/>
    <mergeCell ref="L576:L577"/>
    <mergeCell ref="C576:C580"/>
    <mergeCell ref="D576:D577"/>
    <mergeCell ref="F576:F577"/>
    <mergeCell ref="G576:G577"/>
    <mergeCell ref="H576:H577"/>
    <mergeCell ref="J576:J577"/>
    <mergeCell ref="L592:L593"/>
    <mergeCell ref="D592:D593"/>
    <mergeCell ref="F592:F593"/>
    <mergeCell ref="G592:G593"/>
    <mergeCell ref="H592:H593"/>
    <mergeCell ref="J592:J593"/>
    <mergeCell ref="K592:K593"/>
    <mergeCell ref="K590:K591"/>
    <mergeCell ref="L590:L591"/>
    <mergeCell ref="C590:C594"/>
    <mergeCell ref="D590:D591"/>
    <mergeCell ref="F590:F591"/>
    <mergeCell ref="G590:G591"/>
    <mergeCell ref="H590:H591"/>
    <mergeCell ref="J590:J591"/>
    <mergeCell ref="L585:L586"/>
    <mergeCell ref="D585:D586"/>
    <mergeCell ref="F585:F586"/>
    <mergeCell ref="G585:G586"/>
    <mergeCell ref="H585:H586"/>
    <mergeCell ref="J585:J586"/>
    <mergeCell ref="K585:K586"/>
    <mergeCell ref="K604:K605"/>
    <mergeCell ref="L604:L605"/>
    <mergeCell ref="C604:C608"/>
    <mergeCell ref="D604:D605"/>
    <mergeCell ref="F604:F605"/>
    <mergeCell ref="G604:G605"/>
    <mergeCell ref="H604:H605"/>
    <mergeCell ref="J604:J605"/>
    <mergeCell ref="L599:L600"/>
    <mergeCell ref="D599:D600"/>
    <mergeCell ref="F599:F600"/>
    <mergeCell ref="G599:G600"/>
    <mergeCell ref="H599:H600"/>
    <mergeCell ref="J599:J600"/>
    <mergeCell ref="K599:K600"/>
    <mergeCell ref="K597:K598"/>
    <mergeCell ref="L597:L598"/>
    <mergeCell ref="C597:C601"/>
    <mergeCell ref="D597:D598"/>
    <mergeCell ref="F597:F598"/>
    <mergeCell ref="G597:G598"/>
    <mergeCell ref="H597:H598"/>
    <mergeCell ref="J597:J598"/>
    <mergeCell ref="C637:D637"/>
    <mergeCell ref="F637:T637"/>
    <mergeCell ref="C626:C628"/>
    <mergeCell ref="D626:D627"/>
    <mergeCell ref="F626:F627"/>
    <mergeCell ref="G626:G627"/>
    <mergeCell ref="H626:H627"/>
    <mergeCell ref="J626:J627"/>
    <mergeCell ref="K626:K627"/>
    <mergeCell ref="L626:L627"/>
    <mergeCell ref="L606:L607"/>
    <mergeCell ref="D606:D607"/>
    <mergeCell ref="F606:F607"/>
    <mergeCell ref="G606:G607"/>
    <mergeCell ref="H606:H607"/>
    <mergeCell ref="J606:J607"/>
    <mergeCell ref="K606:K607"/>
    <mergeCell ref="K648:K649"/>
    <mergeCell ref="L648:L649"/>
    <mergeCell ref="C648:C652"/>
    <mergeCell ref="D648:D649"/>
    <mergeCell ref="F648:F649"/>
    <mergeCell ref="G648:G649"/>
    <mergeCell ref="H648:H649"/>
    <mergeCell ref="J648:J649"/>
    <mergeCell ref="D643:D644"/>
    <mergeCell ref="F643:F644"/>
    <mergeCell ref="G643:G644"/>
    <mergeCell ref="H643:H644"/>
    <mergeCell ref="J643:J644"/>
    <mergeCell ref="K643:K644"/>
    <mergeCell ref="L643:L644"/>
    <mergeCell ref="L641:L642"/>
    <mergeCell ref="C641:C645"/>
    <mergeCell ref="D641:D642"/>
    <mergeCell ref="F641:F642"/>
    <mergeCell ref="G641:G642"/>
    <mergeCell ref="H641:H642"/>
    <mergeCell ref="J641:J642"/>
    <mergeCell ref="K641:K642"/>
    <mergeCell ref="L657:L658"/>
    <mergeCell ref="D657:D658"/>
    <mergeCell ref="F657:F658"/>
    <mergeCell ref="G657:G658"/>
    <mergeCell ref="H657:H658"/>
    <mergeCell ref="J657:J658"/>
    <mergeCell ref="K657:K658"/>
    <mergeCell ref="K655:K656"/>
    <mergeCell ref="L655:L656"/>
    <mergeCell ref="C655:C659"/>
    <mergeCell ref="D655:D656"/>
    <mergeCell ref="F655:F656"/>
    <mergeCell ref="G655:G656"/>
    <mergeCell ref="H655:H656"/>
    <mergeCell ref="J655:J656"/>
    <mergeCell ref="L650:L651"/>
    <mergeCell ref="D650:D651"/>
    <mergeCell ref="F650:F651"/>
    <mergeCell ref="G650:G651"/>
    <mergeCell ref="H650:H651"/>
    <mergeCell ref="J650:J651"/>
    <mergeCell ref="K650:K651"/>
    <mergeCell ref="K669:K670"/>
    <mergeCell ref="L669:L670"/>
    <mergeCell ref="C669:C673"/>
    <mergeCell ref="D669:D670"/>
    <mergeCell ref="F669:F670"/>
    <mergeCell ref="G669:G670"/>
    <mergeCell ref="H669:H670"/>
    <mergeCell ref="J669:J670"/>
    <mergeCell ref="L664:L665"/>
    <mergeCell ref="D664:D665"/>
    <mergeCell ref="F664:F665"/>
    <mergeCell ref="G664:G665"/>
    <mergeCell ref="H664:H665"/>
    <mergeCell ref="J664:J665"/>
    <mergeCell ref="K664:K665"/>
    <mergeCell ref="K662:K663"/>
    <mergeCell ref="L662:L663"/>
    <mergeCell ref="C662:C666"/>
    <mergeCell ref="D662:D663"/>
    <mergeCell ref="F662:F663"/>
    <mergeCell ref="G662:G663"/>
    <mergeCell ref="H662:H663"/>
    <mergeCell ref="J662:J663"/>
    <mergeCell ref="L678:L679"/>
    <mergeCell ref="D678:D679"/>
    <mergeCell ref="F678:F679"/>
    <mergeCell ref="G678:G679"/>
    <mergeCell ref="H678:H679"/>
    <mergeCell ref="J678:J679"/>
    <mergeCell ref="K678:K679"/>
    <mergeCell ref="K676:K677"/>
    <mergeCell ref="L676:L677"/>
    <mergeCell ref="C676:C680"/>
    <mergeCell ref="D676:D677"/>
    <mergeCell ref="F676:F677"/>
    <mergeCell ref="G676:G677"/>
    <mergeCell ref="H676:H677"/>
    <mergeCell ref="J676:J677"/>
    <mergeCell ref="L671:L672"/>
    <mergeCell ref="D671:D672"/>
    <mergeCell ref="F671:F672"/>
    <mergeCell ref="G671:G672"/>
    <mergeCell ref="H671:H672"/>
    <mergeCell ref="J671:J672"/>
    <mergeCell ref="K671:K672"/>
    <mergeCell ref="C705:C707"/>
    <mergeCell ref="D705:D706"/>
    <mergeCell ref="F705:F706"/>
    <mergeCell ref="G705:G706"/>
    <mergeCell ref="H705:H706"/>
    <mergeCell ref="J705:J706"/>
    <mergeCell ref="K705:K706"/>
    <mergeCell ref="L705:L706"/>
    <mergeCell ref="L685:L686"/>
    <mergeCell ref="D685:D686"/>
    <mergeCell ref="F685:F686"/>
    <mergeCell ref="G685:G686"/>
    <mergeCell ref="H685:H686"/>
    <mergeCell ref="J685:J686"/>
    <mergeCell ref="K685:K686"/>
    <mergeCell ref="K683:K684"/>
    <mergeCell ref="L683:L684"/>
    <mergeCell ref="C683:C687"/>
    <mergeCell ref="D683:D684"/>
    <mergeCell ref="F683:F684"/>
    <mergeCell ref="G683:G684"/>
    <mergeCell ref="H683:H684"/>
    <mergeCell ref="J683:J684"/>
    <mergeCell ref="D722:D723"/>
    <mergeCell ref="F722:F723"/>
    <mergeCell ref="G722:G723"/>
    <mergeCell ref="H722:H723"/>
    <mergeCell ref="J722:J723"/>
    <mergeCell ref="K722:K723"/>
    <mergeCell ref="L722:L723"/>
    <mergeCell ref="L720:L721"/>
    <mergeCell ref="C720:C724"/>
    <mergeCell ref="D720:D721"/>
    <mergeCell ref="F720:F721"/>
    <mergeCell ref="G720:G721"/>
    <mergeCell ref="H720:H721"/>
    <mergeCell ref="J720:J721"/>
    <mergeCell ref="K720:K721"/>
    <mergeCell ref="C716:D716"/>
    <mergeCell ref="F716:T716"/>
    <mergeCell ref="K734:K735"/>
    <mergeCell ref="L734:L735"/>
    <mergeCell ref="C734:C738"/>
    <mergeCell ref="D734:D735"/>
    <mergeCell ref="F734:F735"/>
    <mergeCell ref="G734:G735"/>
    <mergeCell ref="H734:H735"/>
    <mergeCell ref="J734:J735"/>
    <mergeCell ref="L729:L730"/>
    <mergeCell ref="D729:D730"/>
    <mergeCell ref="F729:F730"/>
    <mergeCell ref="G729:G730"/>
    <mergeCell ref="H729:H730"/>
    <mergeCell ref="J729:J730"/>
    <mergeCell ref="K729:K730"/>
    <mergeCell ref="K727:K728"/>
    <mergeCell ref="L727:L728"/>
    <mergeCell ref="C727:C731"/>
    <mergeCell ref="D727:D728"/>
    <mergeCell ref="F727:F728"/>
    <mergeCell ref="G727:G728"/>
    <mergeCell ref="H727:H728"/>
    <mergeCell ref="J727:J728"/>
    <mergeCell ref="L743:L744"/>
    <mergeCell ref="D743:D744"/>
    <mergeCell ref="F743:F744"/>
    <mergeCell ref="G743:G744"/>
    <mergeCell ref="H743:H744"/>
    <mergeCell ref="J743:J744"/>
    <mergeCell ref="K743:K744"/>
    <mergeCell ref="K741:K742"/>
    <mergeCell ref="L741:L742"/>
    <mergeCell ref="C741:C745"/>
    <mergeCell ref="D741:D742"/>
    <mergeCell ref="F741:F742"/>
    <mergeCell ref="G741:G742"/>
    <mergeCell ref="H741:H742"/>
    <mergeCell ref="J741:J742"/>
    <mergeCell ref="L736:L737"/>
    <mergeCell ref="D736:D737"/>
    <mergeCell ref="F736:F737"/>
    <mergeCell ref="G736:G737"/>
    <mergeCell ref="H736:H737"/>
    <mergeCell ref="J736:J737"/>
    <mergeCell ref="K736:K737"/>
    <mergeCell ref="K755:K756"/>
    <mergeCell ref="L755:L756"/>
    <mergeCell ref="C755:C759"/>
    <mergeCell ref="D755:D756"/>
    <mergeCell ref="F755:F756"/>
    <mergeCell ref="G755:G756"/>
    <mergeCell ref="H755:H756"/>
    <mergeCell ref="J755:J756"/>
    <mergeCell ref="L750:L751"/>
    <mergeCell ref="D750:D751"/>
    <mergeCell ref="F750:F751"/>
    <mergeCell ref="G750:G751"/>
    <mergeCell ref="H750:H751"/>
    <mergeCell ref="J750:J751"/>
    <mergeCell ref="K750:K751"/>
    <mergeCell ref="K748:K749"/>
    <mergeCell ref="L748:L749"/>
    <mergeCell ref="C748:C752"/>
    <mergeCell ref="D748:D749"/>
    <mergeCell ref="F748:F749"/>
    <mergeCell ref="G748:G749"/>
    <mergeCell ref="H748:H749"/>
    <mergeCell ref="J748:J749"/>
    <mergeCell ref="L764:L765"/>
    <mergeCell ref="D764:D765"/>
    <mergeCell ref="F764:F765"/>
    <mergeCell ref="G764:G765"/>
    <mergeCell ref="H764:H765"/>
    <mergeCell ref="J764:J765"/>
    <mergeCell ref="K764:K765"/>
    <mergeCell ref="K762:K763"/>
    <mergeCell ref="L762:L763"/>
    <mergeCell ref="C762:C766"/>
    <mergeCell ref="D762:D763"/>
    <mergeCell ref="F762:F763"/>
    <mergeCell ref="G762:G763"/>
    <mergeCell ref="H762:H763"/>
    <mergeCell ref="J762:J763"/>
    <mergeCell ref="L757:L758"/>
    <mergeCell ref="D757:D758"/>
    <mergeCell ref="F757:F758"/>
    <mergeCell ref="G757:G758"/>
    <mergeCell ref="H757:H758"/>
    <mergeCell ref="J757:J758"/>
    <mergeCell ref="K757:K758"/>
    <mergeCell ref="L799:L800"/>
    <mergeCell ref="C799:C803"/>
    <mergeCell ref="D799:D800"/>
    <mergeCell ref="F799:F800"/>
    <mergeCell ref="G799:G800"/>
    <mergeCell ref="H799:H800"/>
    <mergeCell ref="J799:J800"/>
    <mergeCell ref="K799:K800"/>
    <mergeCell ref="C795:D795"/>
    <mergeCell ref="F795:T795"/>
    <mergeCell ref="C784:C786"/>
    <mergeCell ref="D784:D785"/>
    <mergeCell ref="F784:F785"/>
    <mergeCell ref="G784:G785"/>
    <mergeCell ref="H784:H785"/>
    <mergeCell ref="J784:J785"/>
    <mergeCell ref="K784:K785"/>
    <mergeCell ref="L784:L785"/>
    <mergeCell ref="L808:L809"/>
    <mergeCell ref="D808:D809"/>
    <mergeCell ref="F808:F809"/>
    <mergeCell ref="G808:G809"/>
    <mergeCell ref="H808:H809"/>
    <mergeCell ref="J808:J809"/>
    <mergeCell ref="K808:K809"/>
    <mergeCell ref="K806:K807"/>
    <mergeCell ref="L806:L807"/>
    <mergeCell ref="C806:C810"/>
    <mergeCell ref="D806:D807"/>
    <mergeCell ref="F806:F807"/>
    <mergeCell ref="G806:G807"/>
    <mergeCell ref="H806:H807"/>
    <mergeCell ref="J806:J807"/>
    <mergeCell ref="D801:D802"/>
    <mergeCell ref="F801:F802"/>
    <mergeCell ref="G801:G802"/>
    <mergeCell ref="H801:H802"/>
    <mergeCell ref="J801:J802"/>
    <mergeCell ref="K801:K802"/>
    <mergeCell ref="L801:L802"/>
    <mergeCell ref="K820:K821"/>
    <mergeCell ref="L820:L821"/>
    <mergeCell ref="C820:C824"/>
    <mergeCell ref="D820:D821"/>
    <mergeCell ref="F820:F821"/>
    <mergeCell ref="G820:G821"/>
    <mergeCell ref="H820:H821"/>
    <mergeCell ref="J820:J821"/>
    <mergeCell ref="L815:L816"/>
    <mergeCell ref="D815:D816"/>
    <mergeCell ref="F815:F816"/>
    <mergeCell ref="G815:G816"/>
    <mergeCell ref="H815:H816"/>
    <mergeCell ref="J815:J816"/>
    <mergeCell ref="K815:K816"/>
    <mergeCell ref="K813:K814"/>
    <mergeCell ref="L813:L814"/>
    <mergeCell ref="C813:C817"/>
    <mergeCell ref="D813:D814"/>
    <mergeCell ref="F813:F814"/>
    <mergeCell ref="G813:G814"/>
    <mergeCell ref="H813:H814"/>
    <mergeCell ref="J813:J814"/>
    <mergeCell ref="L829:L830"/>
    <mergeCell ref="D829:D830"/>
    <mergeCell ref="F829:F830"/>
    <mergeCell ref="G829:G830"/>
    <mergeCell ref="H829:H830"/>
    <mergeCell ref="J829:J830"/>
    <mergeCell ref="K829:K830"/>
    <mergeCell ref="K827:K828"/>
    <mergeCell ref="L827:L828"/>
    <mergeCell ref="C827:C831"/>
    <mergeCell ref="D827:D828"/>
    <mergeCell ref="F827:F828"/>
    <mergeCell ref="G827:G828"/>
    <mergeCell ref="H827:H828"/>
    <mergeCell ref="J827:J828"/>
    <mergeCell ref="L822:L823"/>
    <mergeCell ref="D822:D823"/>
    <mergeCell ref="F822:F823"/>
    <mergeCell ref="G822:G823"/>
    <mergeCell ref="H822:H823"/>
    <mergeCell ref="J822:J823"/>
    <mergeCell ref="K822:K823"/>
    <mergeCell ref="K841:K842"/>
    <mergeCell ref="L841:L842"/>
    <mergeCell ref="C841:C845"/>
    <mergeCell ref="D841:D842"/>
    <mergeCell ref="F841:F842"/>
    <mergeCell ref="G841:G842"/>
    <mergeCell ref="H841:H842"/>
    <mergeCell ref="J841:J842"/>
    <mergeCell ref="L836:L837"/>
    <mergeCell ref="D836:D837"/>
    <mergeCell ref="F836:F837"/>
    <mergeCell ref="G836:G837"/>
    <mergeCell ref="H836:H837"/>
    <mergeCell ref="J836:J837"/>
    <mergeCell ref="K836:K837"/>
    <mergeCell ref="K834:K835"/>
    <mergeCell ref="L834:L835"/>
    <mergeCell ref="C834:C838"/>
    <mergeCell ref="D834:D835"/>
    <mergeCell ref="F834:F835"/>
    <mergeCell ref="G834:G835"/>
    <mergeCell ref="H834:H835"/>
    <mergeCell ref="J834:J835"/>
    <mergeCell ref="C874:D874"/>
    <mergeCell ref="F874:T874"/>
    <mergeCell ref="C863:C865"/>
    <mergeCell ref="D863:D864"/>
    <mergeCell ref="F863:F864"/>
    <mergeCell ref="G863:G864"/>
    <mergeCell ref="H863:H864"/>
    <mergeCell ref="J863:J864"/>
    <mergeCell ref="K863:K864"/>
    <mergeCell ref="L863:L864"/>
    <mergeCell ref="L843:L844"/>
    <mergeCell ref="D843:D844"/>
    <mergeCell ref="F843:F844"/>
    <mergeCell ref="G843:G844"/>
    <mergeCell ref="H843:H844"/>
    <mergeCell ref="J843:J844"/>
    <mergeCell ref="K843:K844"/>
    <mergeCell ref="K885:K886"/>
    <mergeCell ref="L885:L886"/>
    <mergeCell ref="C885:C889"/>
    <mergeCell ref="D885:D886"/>
    <mergeCell ref="F885:F886"/>
    <mergeCell ref="G885:G886"/>
    <mergeCell ref="H885:H886"/>
    <mergeCell ref="J885:J886"/>
    <mergeCell ref="D880:D881"/>
    <mergeCell ref="F880:F881"/>
    <mergeCell ref="G880:G881"/>
    <mergeCell ref="H880:H881"/>
    <mergeCell ref="J880:J881"/>
    <mergeCell ref="K880:K881"/>
    <mergeCell ref="L880:L881"/>
    <mergeCell ref="L878:L879"/>
    <mergeCell ref="C878:C882"/>
    <mergeCell ref="D878:D879"/>
    <mergeCell ref="F878:F879"/>
    <mergeCell ref="G878:G879"/>
    <mergeCell ref="H878:H879"/>
    <mergeCell ref="J878:J879"/>
    <mergeCell ref="K878:K879"/>
    <mergeCell ref="L894:L895"/>
    <mergeCell ref="D894:D895"/>
    <mergeCell ref="F894:F895"/>
    <mergeCell ref="G894:G895"/>
    <mergeCell ref="H894:H895"/>
    <mergeCell ref="J894:J895"/>
    <mergeCell ref="K894:K895"/>
    <mergeCell ref="K892:K893"/>
    <mergeCell ref="L892:L893"/>
    <mergeCell ref="C892:C896"/>
    <mergeCell ref="D892:D893"/>
    <mergeCell ref="F892:F893"/>
    <mergeCell ref="G892:G893"/>
    <mergeCell ref="H892:H893"/>
    <mergeCell ref="J892:J893"/>
    <mergeCell ref="L887:L888"/>
    <mergeCell ref="D887:D888"/>
    <mergeCell ref="F887:F888"/>
    <mergeCell ref="G887:G888"/>
    <mergeCell ref="H887:H888"/>
    <mergeCell ref="J887:J888"/>
    <mergeCell ref="K887:K888"/>
    <mergeCell ref="K906:K907"/>
    <mergeCell ref="L906:L907"/>
    <mergeCell ref="C906:C910"/>
    <mergeCell ref="D906:D907"/>
    <mergeCell ref="F906:F907"/>
    <mergeCell ref="G906:G907"/>
    <mergeCell ref="H906:H907"/>
    <mergeCell ref="J906:J907"/>
    <mergeCell ref="L901:L902"/>
    <mergeCell ref="D901:D902"/>
    <mergeCell ref="F901:F902"/>
    <mergeCell ref="G901:G902"/>
    <mergeCell ref="H901:H902"/>
    <mergeCell ref="J901:J902"/>
    <mergeCell ref="K901:K902"/>
    <mergeCell ref="K899:K900"/>
    <mergeCell ref="L899:L900"/>
    <mergeCell ref="C899:C903"/>
    <mergeCell ref="D899:D900"/>
    <mergeCell ref="F899:F900"/>
    <mergeCell ref="G899:G900"/>
    <mergeCell ref="H899:H900"/>
    <mergeCell ref="J899:J900"/>
    <mergeCell ref="L915:L916"/>
    <mergeCell ref="D915:D916"/>
    <mergeCell ref="F915:F916"/>
    <mergeCell ref="G915:G916"/>
    <mergeCell ref="H915:H916"/>
    <mergeCell ref="J915:J916"/>
    <mergeCell ref="K915:K916"/>
    <mergeCell ref="K913:K914"/>
    <mergeCell ref="L913:L914"/>
    <mergeCell ref="C913:C917"/>
    <mergeCell ref="D913:D914"/>
    <mergeCell ref="F913:F914"/>
    <mergeCell ref="G913:G914"/>
    <mergeCell ref="H913:H914"/>
    <mergeCell ref="J913:J914"/>
    <mergeCell ref="L908:L909"/>
    <mergeCell ref="D908:D909"/>
    <mergeCell ref="F908:F909"/>
    <mergeCell ref="G908:G909"/>
    <mergeCell ref="H908:H909"/>
    <mergeCell ref="J908:J909"/>
    <mergeCell ref="K908:K909"/>
    <mergeCell ref="C942:C944"/>
    <mergeCell ref="D942:D943"/>
    <mergeCell ref="F942:F943"/>
    <mergeCell ref="G942:G943"/>
    <mergeCell ref="H942:H943"/>
    <mergeCell ref="J942:J943"/>
    <mergeCell ref="K942:K943"/>
    <mergeCell ref="L942:L943"/>
    <mergeCell ref="L922:L923"/>
    <mergeCell ref="D922:D923"/>
    <mergeCell ref="F922:F923"/>
    <mergeCell ref="G922:G923"/>
    <mergeCell ref="H922:H923"/>
    <mergeCell ref="J922:J923"/>
    <mergeCell ref="K922:K923"/>
    <mergeCell ref="K920:K921"/>
    <mergeCell ref="L920:L921"/>
    <mergeCell ref="C920:C924"/>
    <mergeCell ref="D920:D921"/>
    <mergeCell ref="F920:F921"/>
    <mergeCell ref="G920:G921"/>
    <mergeCell ref="H920:H921"/>
    <mergeCell ref="J920:J921"/>
    <mergeCell ref="D959:D960"/>
    <mergeCell ref="F959:F960"/>
    <mergeCell ref="G959:G960"/>
    <mergeCell ref="H959:H960"/>
    <mergeCell ref="J959:J960"/>
    <mergeCell ref="K959:K960"/>
    <mergeCell ref="L959:L960"/>
    <mergeCell ref="L957:L958"/>
    <mergeCell ref="C957:C961"/>
    <mergeCell ref="D957:D958"/>
    <mergeCell ref="F957:F958"/>
    <mergeCell ref="G957:G958"/>
    <mergeCell ref="H957:H958"/>
    <mergeCell ref="J957:J958"/>
    <mergeCell ref="K957:K958"/>
    <mergeCell ref="C953:D953"/>
    <mergeCell ref="F953:T953"/>
    <mergeCell ref="K971:K972"/>
    <mergeCell ref="L971:L972"/>
    <mergeCell ref="C971:C975"/>
    <mergeCell ref="D971:D972"/>
    <mergeCell ref="F971:F972"/>
    <mergeCell ref="G971:G972"/>
    <mergeCell ref="H971:H972"/>
    <mergeCell ref="J971:J972"/>
    <mergeCell ref="L966:L967"/>
    <mergeCell ref="D966:D967"/>
    <mergeCell ref="F966:F967"/>
    <mergeCell ref="G966:G967"/>
    <mergeCell ref="H966:H967"/>
    <mergeCell ref="J966:J967"/>
    <mergeCell ref="K966:K967"/>
    <mergeCell ref="K964:K965"/>
    <mergeCell ref="L964:L965"/>
    <mergeCell ref="C964:C968"/>
    <mergeCell ref="D964:D965"/>
    <mergeCell ref="F964:F965"/>
    <mergeCell ref="G964:G965"/>
    <mergeCell ref="H964:H965"/>
    <mergeCell ref="J964:J965"/>
    <mergeCell ref="L980:L981"/>
    <mergeCell ref="D980:D981"/>
    <mergeCell ref="F980:F981"/>
    <mergeCell ref="G980:G981"/>
    <mergeCell ref="H980:H981"/>
    <mergeCell ref="J980:J981"/>
    <mergeCell ref="K980:K981"/>
    <mergeCell ref="K978:K979"/>
    <mergeCell ref="L978:L979"/>
    <mergeCell ref="C978:C982"/>
    <mergeCell ref="D978:D979"/>
    <mergeCell ref="F978:F979"/>
    <mergeCell ref="G978:G979"/>
    <mergeCell ref="H978:H979"/>
    <mergeCell ref="J978:J979"/>
    <mergeCell ref="L973:L974"/>
    <mergeCell ref="D973:D974"/>
    <mergeCell ref="F973:F974"/>
    <mergeCell ref="G973:G974"/>
    <mergeCell ref="H973:H974"/>
    <mergeCell ref="J973:J974"/>
    <mergeCell ref="K973:K974"/>
    <mergeCell ref="K992:K993"/>
    <mergeCell ref="L992:L993"/>
    <mergeCell ref="C992:C996"/>
    <mergeCell ref="D992:D993"/>
    <mergeCell ref="F992:F993"/>
    <mergeCell ref="G992:G993"/>
    <mergeCell ref="H992:H993"/>
    <mergeCell ref="J992:J993"/>
    <mergeCell ref="L987:L988"/>
    <mergeCell ref="D987:D988"/>
    <mergeCell ref="F987:F988"/>
    <mergeCell ref="G987:G988"/>
    <mergeCell ref="H987:H988"/>
    <mergeCell ref="J987:J988"/>
    <mergeCell ref="K987:K988"/>
    <mergeCell ref="K985:K986"/>
    <mergeCell ref="L985:L986"/>
    <mergeCell ref="C985:C989"/>
    <mergeCell ref="D985:D986"/>
    <mergeCell ref="F985:F986"/>
    <mergeCell ref="G985:G986"/>
    <mergeCell ref="H985:H986"/>
    <mergeCell ref="J985:J986"/>
    <mergeCell ref="L1001:L1002"/>
    <mergeCell ref="D1001:D1002"/>
    <mergeCell ref="F1001:F1002"/>
    <mergeCell ref="G1001:G1002"/>
    <mergeCell ref="H1001:H1002"/>
    <mergeCell ref="J1001:J1002"/>
    <mergeCell ref="K1001:K1002"/>
    <mergeCell ref="K999:K1000"/>
    <mergeCell ref="L999:L1000"/>
    <mergeCell ref="C999:C1003"/>
    <mergeCell ref="D999:D1000"/>
    <mergeCell ref="F999:F1000"/>
    <mergeCell ref="G999:G1000"/>
    <mergeCell ref="H999:H1000"/>
    <mergeCell ref="J999:J1000"/>
    <mergeCell ref="L994:L995"/>
    <mergeCell ref="D994:D995"/>
    <mergeCell ref="F994:F995"/>
    <mergeCell ref="G994:G995"/>
    <mergeCell ref="H994:H995"/>
    <mergeCell ref="J994:J995"/>
    <mergeCell ref="K994:K995"/>
    <mergeCell ref="L1036:L1037"/>
    <mergeCell ref="C1036:C1040"/>
    <mergeCell ref="D1036:D1037"/>
    <mergeCell ref="F1036:F1037"/>
    <mergeCell ref="G1036:G1037"/>
    <mergeCell ref="H1036:H1037"/>
    <mergeCell ref="J1036:J1037"/>
    <mergeCell ref="K1036:K1037"/>
    <mergeCell ref="C1032:D1032"/>
    <mergeCell ref="F1032:T1032"/>
    <mergeCell ref="C1021:C1023"/>
    <mergeCell ref="D1021:D1022"/>
    <mergeCell ref="F1021:F1022"/>
    <mergeCell ref="G1021:G1022"/>
    <mergeCell ref="H1021:H1022"/>
    <mergeCell ref="J1021:J1022"/>
    <mergeCell ref="K1021:K1022"/>
    <mergeCell ref="L1021:L1022"/>
    <mergeCell ref="L1045:L1046"/>
    <mergeCell ref="D1045:D1046"/>
    <mergeCell ref="F1045:F1046"/>
    <mergeCell ref="G1045:G1046"/>
    <mergeCell ref="H1045:H1046"/>
    <mergeCell ref="J1045:J1046"/>
    <mergeCell ref="K1045:K1046"/>
    <mergeCell ref="K1043:K1044"/>
    <mergeCell ref="L1043:L1044"/>
    <mergeCell ref="C1043:C1047"/>
    <mergeCell ref="D1043:D1044"/>
    <mergeCell ref="F1043:F1044"/>
    <mergeCell ref="G1043:G1044"/>
    <mergeCell ref="H1043:H1044"/>
    <mergeCell ref="J1043:J1044"/>
    <mergeCell ref="D1038:D1039"/>
    <mergeCell ref="F1038:F1039"/>
    <mergeCell ref="G1038:G1039"/>
    <mergeCell ref="H1038:H1039"/>
    <mergeCell ref="J1038:J1039"/>
    <mergeCell ref="K1038:K1039"/>
    <mergeCell ref="L1038:L1039"/>
    <mergeCell ref="K1057:K1058"/>
    <mergeCell ref="L1057:L1058"/>
    <mergeCell ref="C1057:C1061"/>
    <mergeCell ref="D1057:D1058"/>
    <mergeCell ref="F1057:F1058"/>
    <mergeCell ref="G1057:G1058"/>
    <mergeCell ref="H1057:H1058"/>
    <mergeCell ref="J1057:J1058"/>
    <mergeCell ref="L1052:L1053"/>
    <mergeCell ref="D1052:D1053"/>
    <mergeCell ref="F1052:F1053"/>
    <mergeCell ref="G1052:G1053"/>
    <mergeCell ref="H1052:H1053"/>
    <mergeCell ref="J1052:J1053"/>
    <mergeCell ref="K1052:K1053"/>
    <mergeCell ref="K1050:K1051"/>
    <mergeCell ref="L1050:L1051"/>
    <mergeCell ref="C1050:C1054"/>
    <mergeCell ref="D1050:D1051"/>
    <mergeCell ref="F1050:F1051"/>
    <mergeCell ref="G1050:G1051"/>
    <mergeCell ref="H1050:H1051"/>
    <mergeCell ref="J1050:J1051"/>
    <mergeCell ref="L1066:L1067"/>
    <mergeCell ref="D1066:D1067"/>
    <mergeCell ref="F1066:F1067"/>
    <mergeCell ref="G1066:G1067"/>
    <mergeCell ref="H1066:H1067"/>
    <mergeCell ref="J1066:J1067"/>
    <mergeCell ref="K1066:K1067"/>
    <mergeCell ref="K1064:K1065"/>
    <mergeCell ref="L1064:L1065"/>
    <mergeCell ref="C1064:C1068"/>
    <mergeCell ref="D1064:D1065"/>
    <mergeCell ref="F1064:F1065"/>
    <mergeCell ref="G1064:G1065"/>
    <mergeCell ref="H1064:H1065"/>
    <mergeCell ref="J1064:J1065"/>
    <mergeCell ref="L1059:L1060"/>
    <mergeCell ref="D1059:D1060"/>
    <mergeCell ref="F1059:F1060"/>
    <mergeCell ref="G1059:G1060"/>
    <mergeCell ref="H1059:H1060"/>
    <mergeCell ref="J1059:J1060"/>
    <mergeCell ref="K1059:K1060"/>
    <mergeCell ref="K1078:K1079"/>
    <mergeCell ref="L1078:L1079"/>
    <mergeCell ref="C1078:C1082"/>
    <mergeCell ref="D1078:D1079"/>
    <mergeCell ref="F1078:F1079"/>
    <mergeCell ref="G1078:G1079"/>
    <mergeCell ref="H1078:H1079"/>
    <mergeCell ref="J1078:J1079"/>
    <mergeCell ref="L1073:L1074"/>
    <mergeCell ref="D1073:D1074"/>
    <mergeCell ref="F1073:F1074"/>
    <mergeCell ref="G1073:G1074"/>
    <mergeCell ref="H1073:H1074"/>
    <mergeCell ref="J1073:J1074"/>
    <mergeCell ref="K1073:K1074"/>
    <mergeCell ref="K1071:K1072"/>
    <mergeCell ref="L1071:L1072"/>
    <mergeCell ref="C1071:C1075"/>
    <mergeCell ref="D1071:D1072"/>
    <mergeCell ref="F1071:F1072"/>
    <mergeCell ref="G1071:G1072"/>
    <mergeCell ref="H1071:H1072"/>
    <mergeCell ref="J1071:J1072"/>
    <mergeCell ref="C1111:D1111"/>
    <mergeCell ref="F1111:T1111"/>
    <mergeCell ref="C1100:C1102"/>
    <mergeCell ref="D1100:D1101"/>
    <mergeCell ref="F1100:F1101"/>
    <mergeCell ref="G1100:G1101"/>
    <mergeCell ref="H1100:H1101"/>
    <mergeCell ref="J1100:J1101"/>
    <mergeCell ref="K1100:K1101"/>
    <mergeCell ref="L1100:L1101"/>
    <mergeCell ref="L1080:L1081"/>
    <mergeCell ref="D1080:D1081"/>
    <mergeCell ref="F1080:F1081"/>
    <mergeCell ref="G1080:G1081"/>
    <mergeCell ref="H1080:H1081"/>
    <mergeCell ref="J1080:J1081"/>
    <mergeCell ref="K1080:K1081"/>
    <mergeCell ref="K1122:K1123"/>
    <mergeCell ref="L1122:L1123"/>
    <mergeCell ref="C1122:C1126"/>
    <mergeCell ref="D1122:D1123"/>
    <mergeCell ref="F1122:F1123"/>
    <mergeCell ref="G1122:G1123"/>
    <mergeCell ref="H1122:H1123"/>
    <mergeCell ref="J1122:J1123"/>
    <mergeCell ref="D1117:D1118"/>
    <mergeCell ref="F1117:F1118"/>
    <mergeCell ref="G1117:G1118"/>
    <mergeCell ref="H1117:H1118"/>
    <mergeCell ref="J1117:J1118"/>
    <mergeCell ref="K1117:K1118"/>
    <mergeCell ref="L1117:L1118"/>
    <mergeCell ref="L1115:L1116"/>
    <mergeCell ref="C1115:C1119"/>
    <mergeCell ref="D1115:D1116"/>
    <mergeCell ref="F1115:F1116"/>
    <mergeCell ref="G1115:G1116"/>
    <mergeCell ref="H1115:H1116"/>
    <mergeCell ref="J1115:J1116"/>
    <mergeCell ref="K1115:K1116"/>
    <mergeCell ref="L1131:L1132"/>
    <mergeCell ref="D1131:D1132"/>
    <mergeCell ref="F1131:F1132"/>
    <mergeCell ref="G1131:G1132"/>
    <mergeCell ref="H1131:H1132"/>
    <mergeCell ref="J1131:J1132"/>
    <mergeCell ref="K1131:K1132"/>
    <mergeCell ref="K1129:K1130"/>
    <mergeCell ref="L1129:L1130"/>
    <mergeCell ref="C1129:C1133"/>
    <mergeCell ref="D1129:D1130"/>
    <mergeCell ref="F1129:F1130"/>
    <mergeCell ref="G1129:G1130"/>
    <mergeCell ref="H1129:H1130"/>
    <mergeCell ref="J1129:J1130"/>
    <mergeCell ref="L1124:L1125"/>
    <mergeCell ref="D1124:D1125"/>
    <mergeCell ref="F1124:F1125"/>
    <mergeCell ref="G1124:G1125"/>
    <mergeCell ref="H1124:H1125"/>
    <mergeCell ref="J1124:J1125"/>
    <mergeCell ref="K1124:K1125"/>
    <mergeCell ref="K1143:K1144"/>
    <mergeCell ref="L1143:L1144"/>
    <mergeCell ref="C1143:C1147"/>
    <mergeCell ref="D1143:D1144"/>
    <mergeCell ref="F1143:F1144"/>
    <mergeCell ref="G1143:G1144"/>
    <mergeCell ref="H1143:H1144"/>
    <mergeCell ref="J1143:J1144"/>
    <mergeCell ref="L1138:L1139"/>
    <mergeCell ref="D1138:D1139"/>
    <mergeCell ref="F1138:F1139"/>
    <mergeCell ref="G1138:G1139"/>
    <mergeCell ref="H1138:H1139"/>
    <mergeCell ref="J1138:J1139"/>
    <mergeCell ref="K1138:K1139"/>
    <mergeCell ref="K1136:K1137"/>
    <mergeCell ref="L1136:L1137"/>
    <mergeCell ref="C1136:C1140"/>
    <mergeCell ref="D1136:D1137"/>
    <mergeCell ref="F1136:F1137"/>
    <mergeCell ref="G1136:G1137"/>
    <mergeCell ref="H1136:H1137"/>
    <mergeCell ref="J1136:J1137"/>
    <mergeCell ref="L1152:L1153"/>
    <mergeCell ref="D1152:D1153"/>
    <mergeCell ref="F1152:F1153"/>
    <mergeCell ref="G1152:G1153"/>
    <mergeCell ref="H1152:H1153"/>
    <mergeCell ref="J1152:J1153"/>
    <mergeCell ref="K1152:K1153"/>
    <mergeCell ref="K1150:K1151"/>
    <mergeCell ref="L1150:L1151"/>
    <mergeCell ref="C1150:C1154"/>
    <mergeCell ref="D1150:D1151"/>
    <mergeCell ref="F1150:F1151"/>
    <mergeCell ref="G1150:G1151"/>
    <mergeCell ref="H1150:H1151"/>
    <mergeCell ref="J1150:J1151"/>
    <mergeCell ref="L1145:L1146"/>
    <mergeCell ref="D1145:D1146"/>
    <mergeCell ref="F1145:F1146"/>
    <mergeCell ref="G1145:G1146"/>
    <mergeCell ref="H1145:H1146"/>
    <mergeCell ref="J1145:J1146"/>
    <mergeCell ref="K1145:K1146"/>
    <mergeCell ref="C1179:C1181"/>
    <mergeCell ref="D1179:D1180"/>
    <mergeCell ref="F1179:F1180"/>
    <mergeCell ref="G1179:G1180"/>
    <mergeCell ref="H1179:H1180"/>
    <mergeCell ref="J1179:J1180"/>
    <mergeCell ref="K1179:K1180"/>
    <mergeCell ref="L1179:L1180"/>
    <mergeCell ref="L1159:L1160"/>
    <mergeCell ref="D1159:D1160"/>
    <mergeCell ref="F1159:F1160"/>
    <mergeCell ref="G1159:G1160"/>
    <mergeCell ref="H1159:H1160"/>
    <mergeCell ref="J1159:J1160"/>
    <mergeCell ref="K1159:K1160"/>
    <mergeCell ref="K1157:K1158"/>
    <mergeCell ref="L1157:L1158"/>
    <mergeCell ref="C1157:C1161"/>
    <mergeCell ref="D1157:D1158"/>
    <mergeCell ref="F1157:F1158"/>
    <mergeCell ref="G1157:G1158"/>
    <mergeCell ref="H1157:H1158"/>
    <mergeCell ref="J1157:J115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ECAF0-AE9B-472D-8B6D-F626ACBDC4A3}">
  <sheetPr codeName="Feuil20">
    <tabColor rgb="FF7030A0"/>
  </sheetPr>
  <dimension ref="A1:AH870"/>
  <sheetViews>
    <sheetView showGridLines="0" tabSelected="1" showWhiteSpace="0" view="pageLayout" zoomScaleNormal="100" workbookViewId="0">
      <selection activeCell="R48" sqref="R48"/>
    </sheetView>
  </sheetViews>
  <sheetFormatPr baseColWidth="10" defaultRowHeight="15" x14ac:dyDescent="0.25"/>
  <cols>
    <col min="1" max="1" width="0.7109375" customWidth="1"/>
    <col min="2" max="2" width="13.28515625" customWidth="1"/>
    <col min="3" max="8" width="11.5703125" customWidth="1"/>
    <col min="9" max="9" width="14.5703125" customWidth="1"/>
    <col min="10" max="10" width="0.7109375" customWidth="1"/>
    <col min="11" max="11" width="2.7109375" customWidth="1"/>
    <col min="12" max="12" width="26.5703125" style="1" customWidth="1"/>
    <col min="13" max="15" width="12" style="1" customWidth="1"/>
    <col min="16" max="16" width="9.28515625" style="1" customWidth="1"/>
    <col min="17" max="17" width="10" style="1" customWidth="1"/>
    <col min="18" max="18" width="11.28515625" style="1" customWidth="1"/>
    <col min="19" max="19" width="2.7109375" style="8" customWidth="1"/>
    <col min="20" max="20" width="2.7109375" style="14" customWidth="1"/>
    <col min="21" max="21" width="26.5703125" style="1" customWidth="1"/>
    <col min="22" max="24" width="12" style="1" customWidth="1"/>
    <col min="25" max="25" width="9.28515625" style="1" customWidth="1"/>
    <col min="26" max="26" width="10" style="1" customWidth="1"/>
    <col min="27" max="27" width="11.28515625" style="1" customWidth="1"/>
    <col min="28" max="28" width="2.7109375" style="8" customWidth="1"/>
    <col min="29" max="29" width="14.5703125" customWidth="1"/>
    <col min="30" max="34" width="11.5703125" customWidth="1"/>
    <col min="35" max="16384" width="11.42578125" style="1"/>
  </cols>
  <sheetData>
    <row r="1" spans="2:34" customFormat="1" ht="18.75" customHeight="1" x14ac:dyDescent="0.25"/>
    <row r="2" spans="2:34" ht="14.25" customHeight="1" x14ac:dyDescent="0.25">
      <c r="L2" s="9"/>
      <c r="M2" s="9"/>
      <c r="N2" s="9"/>
      <c r="O2" s="9"/>
      <c r="P2" s="8"/>
      <c r="Q2" s="9"/>
      <c r="R2" s="9"/>
      <c r="T2" s="2"/>
      <c r="U2" s="9"/>
      <c r="V2" s="9"/>
      <c r="W2" s="9"/>
      <c r="X2" s="9"/>
      <c r="Y2" s="8"/>
      <c r="Z2" s="9"/>
      <c r="AA2" s="9"/>
    </row>
    <row r="3" spans="2:34" ht="14.25" customHeight="1" x14ac:dyDescent="0.25">
      <c r="L3" s="10"/>
      <c r="M3" s="11"/>
      <c r="N3" s="12"/>
      <c r="O3" s="12"/>
      <c r="P3" s="12"/>
      <c r="S3" s="13"/>
      <c r="T3" s="2"/>
      <c r="U3" s="10"/>
      <c r="V3" s="11"/>
      <c r="W3" s="12"/>
      <c r="X3" s="12"/>
      <c r="Y3" s="12"/>
      <c r="AB3" s="13"/>
    </row>
    <row r="4" spans="2:34" ht="14.25" customHeight="1" x14ac:dyDescent="0.25">
      <c r="L4" s="362"/>
      <c r="M4" s="362"/>
      <c r="N4" s="362"/>
      <c r="O4" s="363"/>
      <c r="P4" s="16"/>
      <c r="Q4" s="17"/>
      <c r="R4" s="17"/>
      <c r="S4" s="18"/>
      <c r="T4" s="15"/>
      <c r="U4" s="364"/>
      <c r="V4" s="364"/>
      <c r="W4" s="364"/>
      <c r="X4" s="365"/>
      <c r="Y4" s="19"/>
      <c r="Z4" s="20"/>
      <c r="AA4" s="20"/>
      <c r="AB4" s="18"/>
    </row>
    <row r="5" spans="2:34" ht="14.25" customHeight="1" x14ac:dyDescent="0.25">
      <c r="F5" s="237" t="s">
        <v>24</v>
      </c>
      <c r="L5" s="366"/>
      <c r="M5" s="366"/>
      <c r="N5" s="366"/>
      <c r="O5" s="367"/>
      <c r="P5" s="22"/>
      <c r="Q5" s="23"/>
      <c r="R5" s="24"/>
      <c r="S5" s="18"/>
      <c r="T5" s="15"/>
      <c r="U5" s="368"/>
      <c r="V5" s="368"/>
      <c r="W5" s="368"/>
      <c r="X5" s="369"/>
      <c r="Y5" s="25"/>
      <c r="Z5" s="26"/>
      <c r="AA5" s="27"/>
      <c r="AB5" s="18"/>
      <c r="AD5" s="236"/>
      <c r="AH5" s="237" t="s">
        <v>24</v>
      </c>
    </row>
    <row r="6" spans="2:34" ht="14.25" customHeight="1" x14ac:dyDescent="0.25">
      <c r="L6" s="28"/>
      <c r="M6" s="28" t="s">
        <v>8</v>
      </c>
      <c r="N6" s="28" t="s">
        <v>9</v>
      </c>
      <c r="O6" s="29" t="s">
        <v>6</v>
      </c>
      <c r="P6" s="30"/>
      <c r="Q6" s="31"/>
      <c r="R6" s="31"/>
      <c r="S6" s="9"/>
      <c r="T6" s="2"/>
      <c r="U6" s="28"/>
      <c r="V6" s="28" t="s">
        <v>8</v>
      </c>
      <c r="W6" s="28" t="s">
        <v>9</v>
      </c>
      <c r="X6" s="29" t="s">
        <v>6</v>
      </c>
      <c r="Y6" s="30"/>
      <c r="Z6" s="31"/>
      <c r="AA6" s="31"/>
      <c r="AB6" s="9"/>
    </row>
    <row r="7" spans="2:34" ht="14.25" customHeight="1" x14ac:dyDescent="0.25">
      <c r="B7" t="s">
        <v>12</v>
      </c>
      <c r="G7" s="238" t="s">
        <v>11</v>
      </c>
      <c r="I7" t="s">
        <v>16</v>
      </c>
      <c r="L7" s="32"/>
      <c r="M7" s="239" t="s">
        <v>33</v>
      </c>
      <c r="N7" s="33">
        <f>'Données mensuelles'!P9</f>
        <v>4</v>
      </c>
      <c r="O7" s="34">
        <f>'Données mensuelles'!Q9</f>
        <v>6</v>
      </c>
      <c r="P7" s="35"/>
      <c r="Q7" s="23"/>
      <c r="R7" s="36"/>
      <c r="S7" s="2"/>
      <c r="U7" s="37"/>
      <c r="V7" s="38"/>
      <c r="W7" s="38"/>
      <c r="X7" s="39"/>
      <c r="Y7" s="25"/>
      <c r="Z7" s="26"/>
      <c r="AA7" s="40"/>
      <c r="AB7" s="2"/>
      <c r="AC7" t="s">
        <v>25</v>
      </c>
      <c r="AD7" s="238" t="s">
        <v>11</v>
      </c>
    </row>
    <row r="8" spans="2:34" ht="14.25" customHeight="1" x14ac:dyDescent="0.25">
      <c r="B8" t="s">
        <v>15</v>
      </c>
      <c r="G8" s="238" t="s">
        <v>11</v>
      </c>
      <c r="I8" t="s">
        <v>17</v>
      </c>
      <c r="L8" s="41"/>
      <c r="M8" s="33">
        <f>'Données mensuelles'!O10</f>
        <v>0</v>
      </c>
      <c r="N8" s="33">
        <f>'Données mensuelles'!P10</f>
        <v>8</v>
      </c>
      <c r="O8" s="34">
        <f>'Données mensuelles'!Q10</f>
        <v>7</v>
      </c>
      <c r="P8" s="22"/>
      <c r="Q8" s="23"/>
      <c r="R8" s="36"/>
      <c r="S8" s="2"/>
      <c r="U8" s="42"/>
      <c r="V8" s="38"/>
      <c r="W8" s="38"/>
      <c r="X8" s="39"/>
      <c r="Y8" s="25"/>
      <c r="Z8" s="26"/>
      <c r="AA8" s="40"/>
      <c r="AB8" s="9"/>
      <c r="AC8" t="s">
        <v>26</v>
      </c>
      <c r="AD8" s="238" t="s">
        <v>11</v>
      </c>
    </row>
    <row r="9" spans="2:34" ht="14.25" customHeight="1" x14ac:dyDescent="0.25">
      <c r="L9" s="21"/>
      <c r="M9" s="21"/>
      <c r="N9" s="21"/>
      <c r="O9" s="21"/>
      <c r="P9" s="21"/>
      <c r="Q9" s="43"/>
      <c r="R9" s="44"/>
      <c r="S9" s="9"/>
      <c r="U9" s="21"/>
      <c r="V9" s="21"/>
      <c r="W9" s="21"/>
      <c r="X9" s="21"/>
      <c r="Y9" s="21"/>
      <c r="Z9" s="43"/>
      <c r="AA9" s="45"/>
      <c r="AB9" s="9"/>
    </row>
    <row r="10" spans="2:34" ht="14.25" customHeight="1" x14ac:dyDescent="0.25">
      <c r="L10" s="10"/>
      <c r="M10" s="11"/>
      <c r="N10" s="12"/>
      <c r="O10" s="12"/>
      <c r="P10" s="12"/>
      <c r="S10" s="9"/>
      <c r="U10" s="10"/>
      <c r="V10" s="11"/>
      <c r="W10" s="12"/>
      <c r="X10" s="12"/>
      <c r="Y10" s="12"/>
      <c r="AB10" s="9"/>
    </row>
    <row r="11" spans="2:34" ht="14.25" customHeight="1" x14ac:dyDescent="0.25">
      <c r="L11" s="362"/>
      <c r="M11" s="362"/>
      <c r="N11" s="362"/>
      <c r="O11" s="363"/>
      <c r="P11" s="16"/>
      <c r="Q11" s="17"/>
      <c r="R11" s="17"/>
      <c r="S11" s="9"/>
      <c r="U11" s="364"/>
      <c r="V11" s="364"/>
      <c r="W11" s="364"/>
      <c r="X11" s="365"/>
      <c r="Y11" s="19"/>
      <c r="Z11" s="20"/>
      <c r="AA11" s="20"/>
      <c r="AB11" s="9"/>
    </row>
    <row r="12" spans="2:34" ht="14.25" customHeight="1" x14ac:dyDescent="0.25">
      <c r="L12" s="366"/>
      <c r="M12" s="366"/>
      <c r="N12" s="366"/>
      <c r="O12" s="367"/>
      <c r="P12" s="22"/>
      <c r="Q12" s="23"/>
      <c r="R12" s="24"/>
      <c r="S12" s="1"/>
      <c r="U12" s="368"/>
      <c r="V12" s="368"/>
      <c r="W12" s="368"/>
      <c r="X12" s="369"/>
      <c r="Y12" s="25"/>
      <c r="Z12" s="26"/>
      <c r="AA12" s="27"/>
      <c r="AB12" s="1"/>
    </row>
    <row r="13" spans="2:34" ht="14.25" customHeight="1" x14ac:dyDescent="0.25">
      <c r="L13" s="28"/>
      <c r="M13" s="28" t="s">
        <v>8</v>
      </c>
      <c r="N13" s="28" t="s">
        <v>9</v>
      </c>
      <c r="O13" s="29" t="s">
        <v>6</v>
      </c>
      <c r="P13" s="30"/>
      <c r="Q13" s="31"/>
      <c r="R13" s="31"/>
      <c r="S13" s="46"/>
      <c r="U13" s="28"/>
      <c r="V13" s="28" t="s">
        <v>8</v>
      </c>
      <c r="W13" s="28" t="s">
        <v>9</v>
      </c>
      <c r="X13" s="29" t="s">
        <v>6</v>
      </c>
      <c r="Y13" s="30"/>
      <c r="Z13" s="31"/>
      <c r="AA13" s="31"/>
      <c r="AB13" s="46"/>
    </row>
    <row r="14" spans="2:34" ht="14.25" customHeight="1" x14ac:dyDescent="0.25">
      <c r="G14" s="238" t="s">
        <v>11</v>
      </c>
      <c r="I14" t="s">
        <v>18</v>
      </c>
      <c r="L14" s="32"/>
      <c r="M14" s="33">
        <f>'Données mensuelles'!O11</f>
        <v>6</v>
      </c>
      <c r="N14" s="33">
        <f>'Données mensuelles'!P11</f>
        <v>6</v>
      </c>
      <c r="O14" s="33">
        <f>'Données mensuelles'!Q11</f>
        <v>0</v>
      </c>
      <c r="P14" s="22"/>
      <c r="Q14" s="23"/>
      <c r="R14" s="36"/>
      <c r="S14" s="2"/>
      <c r="U14" s="37"/>
      <c r="V14" s="38"/>
      <c r="W14" s="38"/>
      <c r="X14" s="39"/>
      <c r="Y14" s="25"/>
      <c r="Z14" s="26"/>
      <c r="AA14" s="40"/>
      <c r="AC14" t="s">
        <v>27</v>
      </c>
      <c r="AD14" s="238" t="s">
        <v>11</v>
      </c>
    </row>
    <row r="15" spans="2:34" ht="14.25" customHeight="1" x14ac:dyDescent="0.25">
      <c r="G15" s="238" t="s">
        <v>11</v>
      </c>
      <c r="I15" t="s">
        <v>19</v>
      </c>
      <c r="L15" s="41"/>
      <c r="M15" s="33">
        <f>'Données mensuelles'!O12</f>
        <v>4</v>
      </c>
      <c r="N15" s="33">
        <f>'Données mensuelles'!P12</f>
        <v>8</v>
      </c>
      <c r="O15" s="34">
        <f>'Données mensuelles'!Q12</f>
        <v>6</v>
      </c>
      <c r="P15" s="22"/>
      <c r="Q15" s="23"/>
      <c r="R15" s="36"/>
      <c r="S15" s="2"/>
      <c r="U15" s="42"/>
      <c r="V15" s="38"/>
      <c r="W15" s="38"/>
      <c r="X15" s="39"/>
      <c r="Y15" s="25"/>
      <c r="Z15" s="26"/>
      <c r="AA15" s="40"/>
      <c r="AC15" t="s">
        <v>28</v>
      </c>
      <c r="AD15" s="238" t="s">
        <v>11</v>
      </c>
    </row>
    <row r="16" spans="2:34" ht="14.25" customHeight="1" x14ac:dyDescent="0.25">
      <c r="C16" s="235" t="s">
        <v>14</v>
      </c>
      <c r="L16" s="21"/>
      <c r="M16" s="21"/>
      <c r="N16" s="21"/>
      <c r="O16" s="21"/>
      <c r="P16" s="21"/>
      <c r="Q16" s="43"/>
      <c r="R16" s="44"/>
      <c r="U16" s="21"/>
      <c r="V16" s="21"/>
      <c r="W16" s="21"/>
      <c r="X16" s="21"/>
      <c r="Y16" s="21"/>
      <c r="Z16" s="43"/>
      <c r="AA16" s="45"/>
    </row>
    <row r="17" spans="2:30" ht="14.25" customHeight="1" x14ac:dyDescent="0.25">
      <c r="L17" s="10"/>
      <c r="M17" s="11"/>
      <c r="N17" s="12"/>
      <c r="O17" s="12"/>
      <c r="P17" s="12"/>
      <c r="U17" s="10"/>
      <c r="V17" s="11"/>
      <c r="W17" s="12"/>
      <c r="X17" s="12"/>
      <c r="Y17" s="12"/>
    </row>
    <row r="18" spans="2:30" ht="14.25" customHeight="1" x14ac:dyDescent="0.25">
      <c r="L18" s="348"/>
      <c r="M18" s="348"/>
      <c r="N18" s="348"/>
      <c r="O18" s="349"/>
      <c r="P18" s="47"/>
      <c r="Q18" s="48"/>
      <c r="R18" s="48"/>
      <c r="U18" s="360"/>
      <c r="V18" s="360"/>
      <c r="W18" s="360"/>
      <c r="X18" s="361"/>
      <c r="Y18" s="52"/>
      <c r="Z18" s="53"/>
      <c r="AA18" s="53"/>
    </row>
    <row r="19" spans="2:30" ht="14.25" customHeight="1" x14ac:dyDescent="0.25">
      <c r="L19" s="353"/>
      <c r="M19" s="353"/>
      <c r="N19" s="353"/>
      <c r="O19" s="354"/>
      <c r="P19" s="49"/>
      <c r="Q19" s="50"/>
      <c r="R19" s="51"/>
      <c r="U19" s="358"/>
      <c r="V19" s="358"/>
      <c r="W19" s="358"/>
      <c r="X19" s="359"/>
      <c r="Y19" s="54"/>
      <c r="Z19" s="55"/>
      <c r="AA19" s="56"/>
    </row>
    <row r="20" spans="2:30" ht="14.25" customHeight="1" x14ac:dyDescent="0.25">
      <c r="L20" s="28"/>
      <c r="M20" s="28" t="s">
        <v>8</v>
      </c>
      <c r="N20" s="28" t="s">
        <v>9</v>
      </c>
      <c r="O20" s="29" t="s">
        <v>6</v>
      </c>
      <c r="P20" s="30"/>
      <c r="Q20" s="31"/>
      <c r="R20" s="31"/>
      <c r="U20" s="28"/>
      <c r="V20" s="28" t="s">
        <v>8</v>
      </c>
      <c r="W20" s="28" t="s">
        <v>9</v>
      </c>
      <c r="X20" s="29" t="s">
        <v>6</v>
      </c>
      <c r="Y20" s="30"/>
      <c r="Z20" s="31"/>
      <c r="AA20" s="31"/>
    </row>
    <row r="21" spans="2:30" ht="14.25" customHeight="1" x14ac:dyDescent="0.25">
      <c r="G21" s="238" t="s">
        <v>11</v>
      </c>
      <c r="I21" t="s">
        <v>20</v>
      </c>
      <c r="L21" s="58"/>
      <c r="M21" s="59"/>
      <c r="N21" s="59"/>
      <c r="O21" s="60"/>
      <c r="P21" s="49"/>
      <c r="Q21" s="50"/>
      <c r="R21" s="61"/>
      <c r="U21" s="62"/>
      <c r="V21" s="63"/>
      <c r="W21" s="63"/>
      <c r="X21" s="64"/>
      <c r="Y21" s="54"/>
      <c r="Z21" s="55"/>
      <c r="AA21" s="65"/>
      <c r="AC21" t="s">
        <v>29</v>
      </c>
      <c r="AD21" s="238" t="s">
        <v>11</v>
      </c>
    </row>
    <row r="22" spans="2:30" ht="14.25" customHeight="1" x14ac:dyDescent="0.25">
      <c r="B22" s="240" t="s">
        <v>34</v>
      </c>
      <c r="G22" s="238" t="s">
        <v>11</v>
      </c>
      <c r="I22" t="s">
        <v>21</v>
      </c>
      <c r="L22" s="66"/>
      <c r="M22" s="59"/>
      <c r="N22" s="59"/>
      <c r="O22" s="60"/>
      <c r="P22" s="49"/>
      <c r="Q22" s="50"/>
      <c r="R22" s="61"/>
      <c r="U22" s="67"/>
      <c r="V22" s="63"/>
      <c r="W22" s="63"/>
      <c r="X22" s="64"/>
      <c r="Y22" s="54"/>
      <c r="Z22" s="55"/>
      <c r="AA22" s="65"/>
      <c r="AC22" t="s">
        <v>30</v>
      </c>
      <c r="AD22" s="238" t="s">
        <v>11</v>
      </c>
    </row>
    <row r="23" spans="2:30" ht="14.25" customHeight="1" x14ac:dyDescent="0.25">
      <c r="L23" s="21"/>
      <c r="M23" s="21"/>
      <c r="N23" s="21"/>
      <c r="O23" s="21"/>
      <c r="P23" s="21"/>
      <c r="Q23" s="43"/>
      <c r="R23" s="57"/>
      <c r="U23" s="21"/>
      <c r="V23" s="21"/>
      <c r="W23" s="21"/>
      <c r="X23" s="21"/>
      <c r="Y23" s="21"/>
      <c r="Z23" s="43"/>
      <c r="AA23" s="68"/>
    </row>
    <row r="24" spans="2:30" ht="14.25" customHeight="1" x14ac:dyDescent="0.25">
      <c r="L24" s="10"/>
      <c r="M24" s="11"/>
      <c r="N24" s="12"/>
      <c r="O24" s="12"/>
      <c r="P24" s="12"/>
      <c r="U24" s="10"/>
      <c r="V24" s="11"/>
      <c r="W24" s="12"/>
      <c r="X24" s="12"/>
      <c r="Y24" s="12"/>
    </row>
    <row r="25" spans="2:30" ht="14.25" customHeight="1" x14ac:dyDescent="0.25">
      <c r="L25" s="348"/>
      <c r="M25" s="348"/>
      <c r="N25" s="348"/>
      <c r="O25" s="349"/>
      <c r="P25" s="47"/>
      <c r="Q25" s="48"/>
      <c r="R25" s="48"/>
      <c r="U25" s="350"/>
      <c r="V25" s="351"/>
      <c r="W25" s="351"/>
      <c r="X25" s="352"/>
      <c r="Y25" s="52"/>
      <c r="Z25" s="53"/>
      <c r="AA25" s="53"/>
    </row>
    <row r="26" spans="2:30" ht="14.25" customHeight="1" x14ac:dyDescent="0.25">
      <c r="L26" s="353"/>
      <c r="M26" s="353"/>
      <c r="N26" s="353"/>
      <c r="O26" s="354"/>
      <c r="P26" s="49"/>
      <c r="Q26" s="50"/>
      <c r="R26" s="51"/>
      <c r="U26" s="355"/>
      <c r="V26" s="356"/>
      <c r="W26" s="356"/>
      <c r="X26" s="357"/>
      <c r="Y26" s="54"/>
      <c r="Z26" s="55"/>
      <c r="AA26" s="56"/>
    </row>
    <row r="27" spans="2:30" ht="14.25" customHeight="1" x14ac:dyDescent="0.25">
      <c r="L27" s="28"/>
      <c r="M27" s="28" t="s">
        <v>8</v>
      </c>
      <c r="N27" s="28" t="s">
        <v>9</v>
      </c>
      <c r="O27" s="29" t="s">
        <v>6</v>
      </c>
      <c r="P27" s="30"/>
      <c r="Q27" s="31"/>
      <c r="R27" s="31"/>
      <c r="U27" s="28"/>
      <c r="V27" s="28" t="s">
        <v>8</v>
      </c>
      <c r="W27" s="28" t="s">
        <v>9</v>
      </c>
      <c r="X27" s="29" t="s">
        <v>6</v>
      </c>
      <c r="Y27" s="30"/>
      <c r="Z27" s="31"/>
      <c r="AA27" s="31"/>
    </row>
    <row r="28" spans="2:30" ht="14.25" customHeight="1" x14ac:dyDescent="0.25">
      <c r="G28" s="238" t="s">
        <v>11</v>
      </c>
      <c r="I28" t="s">
        <v>22</v>
      </c>
      <c r="L28" s="58"/>
      <c r="M28" s="59"/>
      <c r="N28" s="59"/>
      <c r="O28" s="60"/>
      <c r="P28" s="49"/>
      <c r="Q28" s="50"/>
      <c r="R28" s="61"/>
      <c r="U28" s="62"/>
      <c r="V28" s="63"/>
      <c r="W28" s="63"/>
      <c r="X28" s="64"/>
      <c r="Y28" s="54"/>
      <c r="Z28" s="55"/>
      <c r="AA28" s="65"/>
      <c r="AC28" t="s">
        <v>31</v>
      </c>
      <c r="AD28" s="238" t="s">
        <v>11</v>
      </c>
    </row>
    <row r="29" spans="2:30" ht="14.25" customHeight="1" x14ac:dyDescent="0.25">
      <c r="G29" s="238" t="s">
        <v>11</v>
      </c>
      <c r="I29" t="s">
        <v>23</v>
      </c>
      <c r="L29" s="66"/>
      <c r="M29" s="59"/>
      <c r="N29" s="59"/>
      <c r="O29" s="60"/>
      <c r="P29" s="49"/>
      <c r="Q29" s="50"/>
      <c r="R29" s="61"/>
      <c r="U29" s="67"/>
      <c r="V29" s="63"/>
      <c r="W29" s="63"/>
      <c r="X29" s="64"/>
      <c r="Y29" s="54"/>
      <c r="Z29" s="55"/>
      <c r="AA29" s="65"/>
      <c r="AC29" t="s">
        <v>32</v>
      </c>
      <c r="AD29" s="238" t="s">
        <v>11</v>
      </c>
    </row>
    <row r="30" spans="2:30" ht="14.25" customHeight="1" x14ac:dyDescent="0.25">
      <c r="L30" s="21"/>
      <c r="M30" s="21"/>
      <c r="N30" s="21"/>
      <c r="O30" s="21"/>
      <c r="P30" s="21"/>
      <c r="Q30" s="43"/>
      <c r="R30" s="57"/>
      <c r="U30" s="21"/>
      <c r="V30" s="21"/>
      <c r="W30" s="21"/>
      <c r="X30" s="21"/>
      <c r="Y30" s="21"/>
      <c r="Z30" s="43"/>
      <c r="AA30" s="68"/>
    </row>
    <row r="31" spans="2:30" ht="14.25" customHeight="1" x14ac:dyDescent="0.25">
      <c r="L31" s="10"/>
      <c r="M31" s="11"/>
      <c r="N31" s="12"/>
      <c r="O31" s="12"/>
      <c r="P31" s="12"/>
      <c r="U31" s="10"/>
      <c r="V31" s="11"/>
      <c r="W31" s="12"/>
      <c r="X31" s="12"/>
      <c r="Y31" s="12"/>
    </row>
    <row r="32" spans="2:30" ht="14.25" customHeight="1" x14ac:dyDescent="0.25">
      <c r="L32" s="346"/>
      <c r="M32" s="346"/>
      <c r="N32" s="346"/>
      <c r="O32" s="347"/>
      <c r="P32" s="69"/>
      <c r="Q32" s="70"/>
      <c r="R32" s="70"/>
      <c r="U32" s="340"/>
      <c r="V32" s="340"/>
      <c r="W32" s="340"/>
      <c r="X32" s="341"/>
      <c r="Y32" s="71"/>
      <c r="Z32" s="72"/>
      <c r="AA32" s="72"/>
    </row>
    <row r="33" spans="7:30" ht="14.25" customHeight="1" x14ac:dyDescent="0.25">
      <c r="L33" s="342"/>
      <c r="M33" s="342"/>
      <c r="N33" s="342"/>
      <c r="O33" s="343"/>
      <c r="P33" s="73"/>
      <c r="Q33" s="74"/>
      <c r="R33" s="75"/>
      <c r="U33" s="344"/>
      <c r="V33" s="344"/>
      <c r="W33" s="344"/>
      <c r="X33" s="345"/>
      <c r="Y33" s="76"/>
      <c r="Z33" s="77"/>
      <c r="AA33" s="78"/>
    </row>
    <row r="34" spans="7:30" ht="14.25" customHeight="1" x14ac:dyDescent="0.25">
      <c r="L34" s="28"/>
      <c r="M34" s="28" t="s">
        <v>8</v>
      </c>
      <c r="N34" s="28" t="s">
        <v>9</v>
      </c>
      <c r="O34" s="29" t="s">
        <v>6</v>
      </c>
      <c r="P34" s="30"/>
      <c r="Q34" s="31"/>
      <c r="R34" s="31"/>
      <c r="U34" s="28"/>
      <c r="V34" s="28" t="s">
        <v>8</v>
      </c>
      <c r="W34" s="28" t="s">
        <v>9</v>
      </c>
      <c r="X34" s="29" t="s">
        <v>6</v>
      </c>
      <c r="Y34" s="30"/>
      <c r="Z34" s="31"/>
      <c r="AA34" s="31"/>
      <c r="AD34" t="s">
        <v>13</v>
      </c>
    </row>
    <row r="35" spans="7:30" ht="14.25" customHeight="1" x14ac:dyDescent="0.25">
      <c r="G35" s="238" t="s">
        <v>11</v>
      </c>
      <c r="I35" t="s">
        <v>35</v>
      </c>
      <c r="L35" s="79"/>
      <c r="M35" s="80"/>
      <c r="N35" s="80"/>
      <c r="O35" s="81"/>
      <c r="P35" s="73"/>
      <c r="Q35" s="74"/>
      <c r="R35" s="82"/>
      <c r="U35" s="83"/>
      <c r="V35" s="84"/>
      <c r="W35" s="84"/>
      <c r="X35" s="85"/>
      <c r="Y35" s="76"/>
      <c r="Z35" s="77"/>
      <c r="AA35" s="86"/>
    </row>
    <row r="36" spans="7:30" ht="14.25" customHeight="1" x14ac:dyDescent="0.25">
      <c r="G36" s="238" t="s">
        <v>11</v>
      </c>
      <c r="I36" t="s">
        <v>36</v>
      </c>
      <c r="L36" s="87"/>
      <c r="M36" s="80"/>
      <c r="N36" s="80"/>
      <c r="O36" s="81"/>
      <c r="P36" s="73"/>
      <c r="Q36" s="74"/>
      <c r="R36" s="82"/>
      <c r="U36" s="88"/>
      <c r="V36" s="84"/>
      <c r="W36" s="84"/>
      <c r="X36" s="85"/>
      <c r="Y36" s="76"/>
      <c r="Z36" s="77"/>
      <c r="AA36" s="86"/>
    </row>
    <row r="37" spans="7:30" ht="14.25" customHeight="1" x14ac:dyDescent="0.25">
      <c r="L37" s="21"/>
      <c r="M37" s="21"/>
      <c r="N37" s="21"/>
      <c r="O37" s="21"/>
      <c r="P37" s="21"/>
      <c r="Q37" s="43"/>
      <c r="R37" s="89"/>
      <c r="U37" s="21"/>
      <c r="V37" s="21"/>
      <c r="W37" s="21"/>
      <c r="X37" s="21"/>
      <c r="Y37" s="21"/>
      <c r="Z37" s="43"/>
      <c r="AA37" s="90"/>
    </row>
    <row r="38" spans="7:30" ht="14.25" customHeight="1" x14ac:dyDescent="0.25">
      <c r="L38" s="10"/>
      <c r="M38" s="11"/>
      <c r="N38" s="12"/>
      <c r="O38" s="12"/>
      <c r="P38" s="12"/>
      <c r="U38" s="10"/>
      <c r="V38" s="11"/>
      <c r="W38" s="12"/>
      <c r="X38" s="12"/>
      <c r="Y38" s="12"/>
    </row>
    <row r="39" spans="7:30" ht="14.25" customHeight="1" x14ac:dyDescent="0.25">
      <c r="L39" s="346"/>
      <c r="M39" s="346"/>
      <c r="N39" s="346"/>
      <c r="O39" s="347"/>
      <c r="P39" s="69"/>
      <c r="Q39" s="70"/>
      <c r="R39" s="70"/>
      <c r="U39" s="340"/>
      <c r="V39" s="340"/>
      <c r="W39" s="340"/>
      <c r="X39" s="341"/>
      <c r="Y39" s="71"/>
      <c r="Z39" s="72"/>
      <c r="AA39" s="72"/>
    </row>
    <row r="40" spans="7:30" ht="14.25" customHeight="1" x14ac:dyDescent="0.25">
      <c r="L40" s="342"/>
      <c r="M40" s="342"/>
      <c r="N40" s="342"/>
      <c r="O40" s="343"/>
      <c r="P40" s="73"/>
      <c r="Q40" s="74"/>
      <c r="R40" s="75"/>
      <c r="U40" s="344"/>
      <c r="V40" s="344"/>
      <c r="W40" s="344"/>
      <c r="X40" s="345"/>
      <c r="Y40" s="76"/>
      <c r="Z40" s="77"/>
      <c r="AA40" s="78"/>
    </row>
    <row r="41" spans="7:30" ht="14.25" customHeight="1" x14ac:dyDescent="0.25">
      <c r="L41" s="28"/>
      <c r="M41" s="28" t="s">
        <v>8</v>
      </c>
      <c r="N41" s="28" t="s">
        <v>9</v>
      </c>
      <c r="O41" s="29" t="s">
        <v>6</v>
      </c>
      <c r="P41" s="30"/>
      <c r="Q41" s="31"/>
      <c r="R41" s="31"/>
      <c r="U41" s="28"/>
      <c r="V41" s="28" t="s">
        <v>8</v>
      </c>
      <c r="W41" s="28" t="s">
        <v>9</v>
      </c>
      <c r="X41" s="29" t="s">
        <v>6</v>
      </c>
      <c r="Y41" s="30"/>
      <c r="Z41" s="31"/>
      <c r="AA41" s="31"/>
    </row>
    <row r="42" spans="7:30" ht="14.25" customHeight="1" x14ac:dyDescent="0.25">
      <c r="G42" s="238" t="s">
        <v>11</v>
      </c>
      <c r="I42" t="s">
        <v>37</v>
      </c>
      <c r="L42" s="79"/>
      <c r="M42" s="80"/>
      <c r="N42" s="80"/>
      <c r="O42" s="81"/>
      <c r="P42" s="73"/>
      <c r="Q42" s="74"/>
      <c r="R42" s="82"/>
      <c r="U42" s="83"/>
      <c r="V42" s="84"/>
      <c r="W42" s="84"/>
      <c r="X42" s="85"/>
      <c r="Y42" s="76"/>
      <c r="Z42" s="77"/>
      <c r="AA42" s="86"/>
    </row>
    <row r="43" spans="7:30" ht="14.25" customHeight="1" x14ac:dyDescent="0.25">
      <c r="G43" s="238" t="s">
        <v>11</v>
      </c>
      <c r="I43" t="s">
        <v>38</v>
      </c>
      <c r="L43" s="87"/>
      <c r="M43" s="80"/>
      <c r="N43" s="80"/>
      <c r="O43" s="81"/>
      <c r="P43" s="73"/>
      <c r="Q43" s="74"/>
      <c r="R43" s="82"/>
      <c r="U43" s="88"/>
      <c r="V43" s="84"/>
      <c r="W43" s="84"/>
      <c r="X43" s="85"/>
      <c r="Y43" s="76"/>
      <c r="Z43" s="77"/>
      <c r="AA43" s="86"/>
    </row>
    <row r="44" spans="7:30" ht="14.25" customHeight="1" x14ac:dyDescent="0.25">
      <c r="L44" s="21"/>
      <c r="M44" s="21"/>
      <c r="N44" s="21"/>
      <c r="O44" s="21"/>
      <c r="P44" s="21"/>
      <c r="Q44" s="43"/>
      <c r="R44" s="89"/>
      <c r="U44" s="21"/>
      <c r="V44" s="21"/>
      <c r="W44" s="21"/>
      <c r="X44" s="21"/>
      <c r="Y44" s="21"/>
      <c r="Z44" s="43"/>
      <c r="AA44" s="90"/>
    </row>
    <row r="45" spans="7:30" ht="14.25" customHeight="1" x14ac:dyDescent="0.25">
      <c r="L45" s="10"/>
      <c r="M45" s="11"/>
      <c r="N45" s="12"/>
      <c r="O45" s="12"/>
      <c r="P45" s="12"/>
    </row>
    <row r="46" spans="7:30" ht="14.25" customHeight="1" x14ac:dyDescent="0.25">
      <c r="L46" s="336"/>
      <c r="M46" s="336"/>
      <c r="N46" s="336"/>
      <c r="O46" s="337"/>
      <c r="P46" s="92"/>
      <c r="Q46" s="93"/>
      <c r="R46" s="93"/>
      <c r="T46" s="1"/>
      <c r="AB46" s="1"/>
    </row>
    <row r="47" spans="7:30" ht="14.25" customHeight="1" x14ac:dyDescent="0.25">
      <c r="L47" s="338"/>
      <c r="M47" s="338"/>
      <c r="N47" s="338"/>
      <c r="O47" s="339"/>
      <c r="P47" s="94"/>
      <c r="Q47" s="95"/>
      <c r="R47" s="96"/>
      <c r="T47" s="1"/>
      <c r="V47"/>
      <c r="W47"/>
      <c r="X47"/>
      <c r="Y47"/>
      <c r="AB47" s="1"/>
    </row>
    <row r="48" spans="7:30" ht="14.25" customHeight="1" x14ac:dyDescent="0.25">
      <c r="L48" s="28"/>
      <c r="M48" s="28" t="s">
        <v>8</v>
      </c>
      <c r="N48" s="28" t="s">
        <v>9</v>
      </c>
      <c r="O48" s="29" t="s">
        <v>6</v>
      </c>
      <c r="P48" s="30"/>
      <c r="Q48" s="31"/>
      <c r="R48" s="31"/>
      <c r="T48" s="1"/>
      <c r="V48"/>
      <c r="W48"/>
      <c r="X48"/>
      <c r="Y48"/>
      <c r="AB48" s="1"/>
    </row>
    <row r="49" spans="1:34" ht="14.25" customHeight="1" x14ac:dyDescent="0.25">
      <c r="G49" s="238" t="s">
        <v>11</v>
      </c>
      <c r="I49" t="s">
        <v>39</v>
      </c>
      <c r="L49" s="97"/>
      <c r="M49" s="98"/>
      <c r="N49" s="98"/>
      <c r="O49" s="99"/>
      <c r="P49" s="94"/>
      <c r="Q49" s="95"/>
      <c r="R49" s="100"/>
      <c r="T49" s="1"/>
      <c r="AB49" s="1"/>
    </row>
    <row r="50" spans="1:34" ht="14.25" customHeight="1" x14ac:dyDescent="0.25">
      <c r="G50" s="238" t="s">
        <v>11</v>
      </c>
      <c r="I50" t="s">
        <v>41</v>
      </c>
      <c r="L50" s="101"/>
      <c r="M50" s="98"/>
      <c r="N50" s="98"/>
      <c r="O50" s="99"/>
      <c r="P50" s="94"/>
      <c r="Q50" s="95"/>
      <c r="R50" s="100"/>
      <c r="T50" s="1"/>
      <c r="AB50" s="1"/>
    </row>
    <row r="51" spans="1:34" ht="14.25" customHeight="1" x14ac:dyDescent="0.25">
      <c r="L51" s="21"/>
      <c r="M51" s="21"/>
      <c r="N51" s="21"/>
      <c r="O51" s="21"/>
      <c r="P51" s="21"/>
      <c r="Q51" s="43"/>
      <c r="R51" s="102"/>
      <c r="T51" s="1"/>
      <c r="AB51" s="1"/>
    </row>
    <row r="52" spans="1:34" ht="14.25" customHeight="1" x14ac:dyDescent="0.25">
      <c r="L52" s="10"/>
      <c r="M52" s="11"/>
      <c r="N52" s="12"/>
      <c r="O52" s="12"/>
      <c r="P52" s="12"/>
      <c r="T52" s="1"/>
      <c r="AB52" s="1"/>
    </row>
    <row r="53" spans="1:34" ht="14.25" customHeight="1" x14ac:dyDescent="0.25">
      <c r="L53" s="336"/>
      <c r="M53" s="336"/>
      <c r="N53" s="336"/>
      <c r="O53" s="337"/>
      <c r="P53" s="92"/>
      <c r="Q53" s="93"/>
      <c r="R53" s="93"/>
      <c r="T53" s="1"/>
      <c r="AB53" s="1"/>
    </row>
    <row r="54" spans="1:34" ht="14.25" customHeight="1" x14ac:dyDescent="0.25">
      <c r="L54" s="338"/>
      <c r="M54" s="338"/>
      <c r="N54" s="338"/>
      <c r="O54" s="339"/>
      <c r="P54" s="94"/>
      <c r="Q54" s="95"/>
      <c r="R54" s="96"/>
      <c r="T54" s="1"/>
      <c r="AB54" s="1"/>
    </row>
    <row r="55" spans="1:34" ht="14.25" customHeight="1" x14ac:dyDescent="0.25">
      <c r="L55" s="28"/>
      <c r="M55" s="28" t="s">
        <v>8</v>
      </c>
      <c r="N55" s="28" t="s">
        <v>9</v>
      </c>
      <c r="O55" s="29" t="s">
        <v>6</v>
      </c>
      <c r="P55" s="30"/>
      <c r="Q55" s="31"/>
      <c r="R55" s="31"/>
      <c r="T55" s="1"/>
      <c r="AB55" s="1"/>
    </row>
    <row r="56" spans="1:34" s="46" customFormat="1" ht="14.25" customHeight="1" x14ac:dyDescent="0.25">
      <c r="A56"/>
      <c r="B56"/>
      <c r="C56"/>
      <c r="D56"/>
      <c r="E56"/>
      <c r="F56"/>
      <c r="G56" s="238" t="s">
        <v>11</v>
      </c>
      <c r="H56"/>
      <c r="I56" t="s">
        <v>40</v>
      </c>
      <c r="J56"/>
      <c r="K56"/>
      <c r="L56" s="97"/>
      <c r="M56" s="98"/>
      <c r="N56" s="98"/>
      <c r="O56" s="99"/>
      <c r="P56" s="94"/>
      <c r="Q56" s="95"/>
      <c r="R56" s="100"/>
      <c r="S56" s="8"/>
      <c r="T56" s="1"/>
      <c r="U56" s="1"/>
      <c r="V56" s="1"/>
      <c r="W56" s="1"/>
      <c r="X56" s="1"/>
      <c r="Y56" s="1"/>
      <c r="Z56" s="1"/>
      <c r="AA56" s="1"/>
      <c r="AB56" s="1"/>
      <c r="AC56"/>
      <c r="AD56"/>
      <c r="AE56"/>
      <c r="AF56"/>
      <c r="AG56"/>
      <c r="AH56"/>
    </row>
    <row r="57" spans="1:34" s="46" customFormat="1" ht="14.25" customHeight="1" x14ac:dyDescent="0.25">
      <c r="A57"/>
      <c r="B57"/>
      <c r="C57"/>
      <c r="D57"/>
      <c r="E57"/>
      <c r="F57"/>
      <c r="G57" s="238" t="s">
        <v>11</v>
      </c>
      <c r="H57"/>
      <c r="I57" t="s">
        <v>35</v>
      </c>
      <c r="J57"/>
      <c r="K57"/>
      <c r="L57" s="101"/>
      <c r="M57" s="98"/>
      <c r="N57" s="98"/>
      <c r="O57" s="99"/>
      <c r="P57" s="94"/>
      <c r="Q57" s="95"/>
      <c r="R57" s="100"/>
      <c r="S57" s="8"/>
      <c r="T57" s="1"/>
      <c r="U57" s="1"/>
      <c r="V57" s="1"/>
      <c r="W57" s="1"/>
      <c r="X57" s="1"/>
      <c r="Y57" s="1"/>
      <c r="Z57" s="1"/>
      <c r="AA57" s="1"/>
      <c r="AB57" s="1"/>
      <c r="AC57"/>
      <c r="AD57"/>
      <c r="AE57"/>
      <c r="AF57"/>
      <c r="AG57"/>
      <c r="AH57"/>
    </row>
    <row r="58" spans="1:34" s="46" customFormat="1" ht="14.25" customHeight="1" x14ac:dyDescent="0.25">
      <c r="A58"/>
      <c r="B58"/>
      <c r="C58"/>
      <c r="D58"/>
      <c r="E58"/>
      <c r="F58"/>
      <c r="G58"/>
      <c r="H58"/>
      <c r="I58"/>
      <c r="J58"/>
      <c r="K58"/>
      <c r="L58" s="21"/>
      <c r="M58" s="21"/>
      <c r="N58" s="21"/>
      <c r="O58" s="21"/>
      <c r="P58" s="21"/>
      <c r="Q58" s="43"/>
      <c r="R58" s="102"/>
      <c r="S58" s="8"/>
      <c r="T58" s="1"/>
      <c r="U58" s="1"/>
      <c r="V58" s="1"/>
      <c r="W58" s="1"/>
      <c r="X58" s="1"/>
      <c r="Y58" s="1"/>
      <c r="Z58" s="1"/>
      <c r="AA58" s="1"/>
      <c r="AB58" s="1"/>
      <c r="AC58"/>
      <c r="AD58"/>
      <c r="AE58"/>
      <c r="AF58"/>
      <c r="AG58"/>
      <c r="AH58"/>
    </row>
    <row r="59" spans="1:34" ht="18.75" customHeight="1" x14ac:dyDescent="0.25">
      <c r="L59" s="3"/>
      <c r="M59" s="4"/>
      <c r="N59" s="5"/>
      <c r="O59" s="6"/>
      <c r="P59" s="7"/>
      <c r="Q59" s="370"/>
      <c r="R59" s="370"/>
      <c r="T59" s="2"/>
      <c r="U59" s="3"/>
      <c r="V59" s="4"/>
      <c r="W59" s="5"/>
      <c r="X59" s="6"/>
      <c r="Y59" s="7"/>
      <c r="Z59" s="370"/>
      <c r="AA59" s="370"/>
    </row>
    <row r="60" spans="1:34" ht="14.25" customHeight="1" x14ac:dyDescent="0.25">
      <c r="L60" s="9"/>
      <c r="M60" s="9"/>
      <c r="N60" s="9"/>
      <c r="O60" s="9"/>
      <c r="P60" s="8"/>
      <c r="Q60" s="9"/>
      <c r="R60" s="9"/>
      <c r="T60" s="2"/>
      <c r="U60" s="9"/>
      <c r="V60" s="9"/>
      <c r="W60" s="9"/>
      <c r="X60" s="9"/>
      <c r="Y60" s="8"/>
      <c r="Z60" s="9"/>
      <c r="AA60" s="9"/>
    </row>
    <row r="61" spans="1:34" ht="14.25" customHeight="1" x14ac:dyDescent="0.25">
      <c r="L61" s="10"/>
      <c r="M61" s="11"/>
      <c r="N61" s="12"/>
      <c r="O61" s="12"/>
      <c r="P61" s="12"/>
      <c r="S61" s="13"/>
      <c r="T61" s="2"/>
      <c r="U61" s="10"/>
      <c r="V61" s="11"/>
      <c r="W61" s="12"/>
      <c r="X61" s="12"/>
      <c r="Y61" s="12"/>
      <c r="AB61" s="13"/>
    </row>
    <row r="62" spans="1:34" ht="14.25" customHeight="1" x14ac:dyDescent="0.25">
      <c r="L62" s="362"/>
      <c r="M62" s="362"/>
      <c r="N62" s="362"/>
      <c r="O62" s="363"/>
      <c r="P62" s="16"/>
      <c r="Q62" s="17"/>
      <c r="R62" s="17"/>
      <c r="S62" s="18"/>
      <c r="T62" s="15"/>
      <c r="U62" s="364"/>
      <c r="V62" s="364"/>
      <c r="W62" s="364"/>
      <c r="X62" s="365"/>
      <c r="Y62" s="19"/>
      <c r="Z62" s="20"/>
      <c r="AA62" s="20"/>
      <c r="AB62" s="18"/>
    </row>
    <row r="63" spans="1:34" ht="14.25" customHeight="1" x14ac:dyDescent="0.25">
      <c r="L63" s="366"/>
      <c r="M63" s="366"/>
      <c r="N63" s="366"/>
      <c r="O63" s="367"/>
      <c r="P63" s="22"/>
      <c r="Q63" s="23"/>
      <c r="R63" s="24"/>
      <c r="S63" s="18"/>
      <c r="T63" s="15"/>
      <c r="U63" s="368"/>
      <c r="V63" s="368"/>
      <c r="W63" s="368"/>
      <c r="X63" s="369"/>
      <c r="Y63" s="25"/>
      <c r="Z63" s="26"/>
      <c r="AA63" s="27"/>
      <c r="AB63" s="18"/>
    </row>
    <row r="64" spans="1:34" ht="14.25" customHeight="1" x14ac:dyDescent="0.25">
      <c r="L64" s="28"/>
      <c r="M64" s="28"/>
      <c r="N64" s="28"/>
      <c r="O64" s="29"/>
      <c r="P64" s="30"/>
      <c r="Q64" s="31"/>
      <c r="R64" s="31"/>
      <c r="S64" s="9"/>
      <c r="T64" s="2"/>
      <c r="U64" s="28"/>
      <c r="V64" s="28"/>
      <c r="W64" s="28"/>
      <c r="X64" s="29"/>
      <c r="Y64" s="30"/>
      <c r="Z64" s="31"/>
      <c r="AA64" s="31"/>
      <c r="AB64" s="9"/>
    </row>
    <row r="65" spans="12:28" ht="14.25" customHeight="1" x14ac:dyDescent="0.25">
      <c r="L65" s="32"/>
      <c r="M65" s="33"/>
      <c r="N65" s="33"/>
      <c r="O65" s="34"/>
      <c r="P65" s="35"/>
      <c r="Q65" s="23"/>
      <c r="R65" s="36"/>
      <c r="S65" s="2"/>
      <c r="U65" s="37"/>
      <c r="V65" s="38"/>
      <c r="W65" s="38"/>
      <c r="X65" s="39"/>
      <c r="Y65" s="25"/>
      <c r="Z65" s="26"/>
      <c r="AA65" s="40"/>
      <c r="AB65" s="2"/>
    </row>
    <row r="66" spans="12:28" ht="14.25" customHeight="1" x14ac:dyDescent="0.25">
      <c r="L66" s="41"/>
      <c r="M66" s="33"/>
      <c r="N66" s="33"/>
      <c r="O66" s="34"/>
      <c r="P66" s="22"/>
      <c r="Q66" s="23"/>
      <c r="R66" s="36"/>
      <c r="S66" s="9"/>
      <c r="U66" s="42"/>
      <c r="V66" s="38"/>
      <c r="W66" s="38"/>
      <c r="X66" s="39"/>
      <c r="Y66" s="25"/>
      <c r="Z66" s="26"/>
      <c r="AA66" s="40"/>
      <c r="AB66" s="9"/>
    </row>
    <row r="67" spans="12:28" ht="14.25" customHeight="1" x14ac:dyDescent="0.25">
      <c r="L67" s="21"/>
      <c r="M67" s="21"/>
      <c r="N67" s="21"/>
      <c r="O67" s="21"/>
      <c r="P67" s="21"/>
      <c r="Q67" s="43"/>
      <c r="R67" s="44"/>
      <c r="S67" s="9"/>
      <c r="U67" s="21"/>
      <c r="V67" s="21"/>
      <c r="W67" s="21"/>
      <c r="X67" s="21"/>
      <c r="Y67" s="21"/>
      <c r="Z67" s="43"/>
      <c r="AA67" s="45"/>
      <c r="AB67" s="9"/>
    </row>
    <row r="68" spans="12:28" ht="14.25" customHeight="1" x14ac:dyDescent="0.25">
      <c r="L68" s="10"/>
      <c r="M68" s="11"/>
      <c r="N68" s="12"/>
      <c r="O68" s="12"/>
      <c r="P68" s="12"/>
      <c r="S68" s="9"/>
      <c r="U68" s="10"/>
      <c r="V68" s="11"/>
      <c r="W68" s="12"/>
      <c r="X68" s="12"/>
      <c r="Y68" s="12"/>
      <c r="AB68" s="9"/>
    </row>
    <row r="69" spans="12:28" ht="14.25" customHeight="1" x14ac:dyDescent="0.25">
      <c r="L69" s="362"/>
      <c r="M69" s="362"/>
      <c r="N69" s="362"/>
      <c r="O69" s="363"/>
      <c r="P69" s="16"/>
      <c r="Q69" s="17"/>
      <c r="R69" s="17"/>
      <c r="S69" s="9"/>
      <c r="U69" s="364"/>
      <c r="V69" s="364"/>
      <c r="W69" s="364"/>
      <c r="X69" s="365"/>
      <c r="Y69" s="19"/>
      <c r="Z69" s="20"/>
      <c r="AA69" s="20"/>
      <c r="AB69" s="9"/>
    </row>
    <row r="70" spans="12:28" ht="14.25" customHeight="1" x14ac:dyDescent="0.25">
      <c r="L70" s="366"/>
      <c r="M70" s="366"/>
      <c r="N70" s="366"/>
      <c r="O70" s="367"/>
      <c r="P70" s="22"/>
      <c r="Q70" s="23"/>
      <c r="R70" s="24"/>
      <c r="S70" s="1"/>
      <c r="U70" s="368"/>
      <c r="V70" s="368"/>
      <c r="W70" s="368"/>
      <c r="X70" s="369"/>
      <c r="Y70" s="25"/>
      <c r="Z70" s="26"/>
      <c r="AA70" s="27"/>
      <c r="AB70" s="1"/>
    </row>
    <row r="71" spans="12:28" ht="14.25" customHeight="1" x14ac:dyDescent="0.25">
      <c r="L71" s="28"/>
      <c r="M71" s="28"/>
      <c r="N71" s="28"/>
      <c r="O71" s="29"/>
      <c r="P71" s="30"/>
      <c r="Q71" s="31"/>
      <c r="R71" s="31"/>
      <c r="S71" s="46"/>
      <c r="U71" s="28"/>
      <c r="V71" s="28"/>
      <c r="W71" s="28"/>
      <c r="X71" s="29"/>
      <c r="Y71" s="30"/>
      <c r="Z71" s="31"/>
      <c r="AA71" s="31"/>
      <c r="AB71" s="46"/>
    </row>
    <row r="72" spans="12:28" ht="14.25" customHeight="1" x14ac:dyDescent="0.25">
      <c r="L72" s="32"/>
      <c r="M72" s="33"/>
      <c r="N72" s="33"/>
      <c r="O72" s="34"/>
      <c r="P72" s="22"/>
      <c r="Q72" s="23"/>
      <c r="R72" s="36"/>
      <c r="U72" s="37"/>
      <c r="V72" s="38"/>
      <c r="W72" s="38"/>
      <c r="X72" s="39"/>
      <c r="Y72" s="25"/>
      <c r="Z72" s="26"/>
      <c r="AA72" s="40"/>
    </row>
    <row r="73" spans="12:28" ht="14.25" customHeight="1" x14ac:dyDescent="0.25">
      <c r="L73" s="41"/>
      <c r="M73" s="33"/>
      <c r="N73" s="33"/>
      <c r="O73" s="34"/>
      <c r="P73" s="22"/>
      <c r="Q73" s="23"/>
      <c r="R73" s="36"/>
      <c r="U73" s="42"/>
      <c r="V73" s="38"/>
      <c r="W73" s="38"/>
      <c r="X73" s="39"/>
      <c r="Y73" s="25"/>
      <c r="Z73" s="26"/>
      <c r="AA73" s="40"/>
    </row>
    <row r="74" spans="12:28" ht="14.25" customHeight="1" x14ac:dyDescent="0.25">
      <c r="L74" s="21"/>
      <c r="M74" s="21"/>
      <c r="N74" s="21"/>
      <c r="O74" s="21"/>
      <c r="P74" s="21"/>
      <c r="Q74" s="43"/>
      <c r="R74" s="44"/>
      <c r="U74" s="21"/>
      <c r="V74" s="21"/>
      <c r="W74" s="21"/>
      <c r="X74" s="21"/>
      <c r="Y74" s="21"/>
      <c r="Z74" s="43"/>
      <c r="AA74" s="45"/>
    </row>
    <row r="75" spans="12:28" ht="14.25" customHeight="1" x14ac:dyDescent="0.25">
      <c r="L75" s="10"/>
      <c r="M75" s="11"/>
      <c r="N75" s="12"/>
      <c r="O75" s="12"/>
      <c r="P75" s="12"/>
      <c r="U75" s="10"/>
      <c r="V75" s="11"/>
      <c r="W75" s="12"/>
      <c r="X75" s="12"/>
      <c r="Y75" s="12"/>
    </row>
    <row r="76" spans="12:28" ht="14.25" customHeight="1" x14ac:dyDescent="0.25">
      <c r="L76" s="348"/>
      <c r="M76" s="348"/>
      <c r="N76" s="348"/>
      <c r="O76" s="349"/>
      <c r="P76" s="47"/>
      <c r="Q76" s="48"/>
      <c r="R76" s="48"/>
      <c r="U76" s="360"/>
      <c r="V76" s="360"/>
      <c r="W76" s="360"/>
      <c r="X76" s="361"/>
      <c r="Y76" s="52"/>
      <c r="Z76" s="53"/>
      <c r="AA76" s="53"/>
    </row>
    <row r="77" spans="12:28" ht="14.25" customHeight="1" x14ac:dyDescent="0.25">
      <c r="L77" s="353"/>
      <c r="M77" s="353"/>
      <c r="N77" s="353"/>
      <c r="O77" s="354"/>
      <c r="P77" s="49"/>
      <c r="Q77" s="50"/>
      <c r="R77" s="51"/>
      <c r="U77" s="358"/>
      <c r="V77" s="358"/>
      <c r="W77" s="358"/>
      <c r="X77" s="359"/>
      <c r="Y77" s="54"/>
      <c r="Z77" s="55"/>
      <c r="AA77" s="56"/>
    </row>
    <row r="78" spans="12:28" ht="14.25" customHeight="1" x14ac:dyDescent="0.25">
      <c r="L78" s="28"/>
      <c r="M78" s="28"/>
      <c r="N78" s="28"/>
      <c r="O78" s="29"/>
      <c r="P78" s="30"/>
      <c r="Q78" s="31"/>
      <c r="R78" s="31"/>
      <c r="U78" s="28"/>
      <c r="V78" s="28"/>
      <c r="W78" s="28"/>
      <c r="X78" s="29"/>
      <c r="Y78" s="30"/>
      <c r="Z78" s="31"/>
      <c r="AA78" s="31"/>
    </row>
    <row r="79" spans="12:28" ht="14.25" customHeight="1" x14ac:dyDescent="0.25">
      <c r="L79" s="58"/>
      <c r="M79" s="59"/>
      <c r="N79" s="59"/>
      <c r="O79" s="60"/>
      <c r="P79" s="49"/>
      <c r="Q79" s="50"/>
      <c r="R79" s="61"/>
      <c r="U79" s="62"/>
      <c r="V79" s="63"/>
      <c r="W79" s="63"/>
      <c r="X79" s="64"/>
      <c r="Y79" s="54"/>
      <c r="Z79" s="55"/>
      <c r="AA79" s="65"/>
    </row>
    <row r="80" spans="12:28" ht="14.25" customHeight="1" x14ac:dyDescent="0.25">
      <c r="L80" s="66"/>
      <c r="M80" s="59"/>
      <c r="N80" s="59"/>
      <c r="O80" s="60"/>
      <c r="P80" s="49"/>
      <c r="Q80" s="50"/>
      <c r="R80" s="61"/>
      <c r="U80" s="67"/>
      <c r="V80" s="63"/>
      <c r="W80" s="63"/>
      <c r="X80" s="64"/>
      <c r="Y80" s="54"/>
      <c r="Z80" s="55"/>
      <c r="AA80" s="65"/>
    </row>
    <row r="81" spans="12:27" ht="14.25" customHeight="1" x14ac:dyDescent="0.25">
      <c r="L81" s="21"/>
      <c r="M81" s="21"/>
      <c r="N81" s="21"/>
      <c r="O81" s="21"/>
      <c r="P81" s="21"/>
      <c r="Q81" s="43"/>
      <c r="R81" s="57"/>
      <c r="U81" s="21"/>
      <c r="V81" s="21"/>
      <c r="W81" s="21"/>
      <c r="X81" s="21"/>
      <c r="Y81" s="21"/>
      <c r="Z81" s="43"/>
      <c r="AA81" s="68"/>
    </row>
    <row r="82" spans="12:27" ht="14.25" customHeight="1" x14ac:dyDescent="0.25">
      <c r="L82" s="10"/>
      <c r="M82" s="11"/>
      <c r="N82" s="12"/>
      <c r="O82" s="12"/>
      <c r="P82" s="12"/>
      <c r="U82" s="10"/>
      <c r="V82" s="11"/>
      <c r="W82" s="12"/>
      <c r="X82" s="12"/>
      <c r="Y82" s="12"/>
    </row>
    <row r="83" spans="12:27" ht="14.25" customHeight="1" x14ac:dyDescent="0.25">
      <c r="L83" s="348"/>
      <c r="M83" s="348"/>
      <c r="N83" s="348"/>
      <c r="O83" s="349"/>
      <c r="P83" s="47"/>
      <c r="Q83" s="48"/>
      <c r="R83" s="48"/>
      <c r="U83" s="350"/>
      <c r="V83" s="351"/>
      <c r="W83" s="351"/>
      <c r="X83" s="352"/>
      <c r="Y83" s="52"/>
      <c r="Z83" s="53"/>
      <c r="AA83" s="53"/>
    </row>
    <row r="84" spans="12:27" ht="14.25" customHeight="1" x14ac:dyDescent="0.25">
      <c r="L84" s="353"/>
      <c r="M84" s="353"/>
      <c r="N84" s="353"/>
      <c r="O84" s="354"/>
      <c r="P84" s="49"/>
      <c r="Q84" s="50"/>
      <c r="R84" s="51"/>
      <c r="U84" s="355"/>
      <c r="V84" s="356"/>
      <c r="W84" s="356"/>
      <c r="X84" s="357"/>
      <c r="Y84" s="54"/>
      <c r="Z84" s="55"/>
      <c r="AA84" s="56"/>
    </row>
    <row r="85" spans="12:27" ht="14.25" customHeight="1" x14ac:dyDescent="0.25">
      <c r="L85" s="28"/>
      <c r="M85" s="28"/>
      <c r="N85" s="28"/>
      <c r="O85" s="29"/>
      <c r="P85" s="30"/>
      <c r="Q85" s="31"/>
      <c r="R85" s="31"/>
      <c r="U85" s="28"/>
      <c r="V85" s="28"/>
      <c r="W85" s="28"/>
      <c r="X85" s="29"/>
      <c r="Y85" s="30"/>
      <c r="Z85" s="31"/>
      <c r="AA85" s="31"/>
    </row>
    <row r="86" spans="12:27" ht="14.25" customHeight="1" x14ac:dyDescent="0.25">
      <c r="L86" s="58"/>
      <c r="M86" s="59"/>
      <c r="N86" s="59"/>
      <c r="O86" s="60"/>
      <c r="P86" s="49"/>
      <c r="Q86" s="50"/>
      <c r="R86" s="61"/>
      <c r="U86" s="62"/>
      <c r="V86" s="63"/>
      <c r="W86" s="63"/>
      <c r="X86" s="64"/>
      <c r="Y86" s="54"/>
      <c r="Z86" s="55"/>
      <c r="AA86" s="65"/>
    </row>
    <row r="87" spans="12:27" ht="14.25" customHeight="1" x14ac:dyDescent="0.25">
      <c r="L87" s="66"/>
      <c r="M87" s="59"/>
      <c r="N87" s="59"/>
      <c r="O87" s="60"/>
      <c r="P87" s="49"/>
      <c r="Q87" s="50"/>
      <c r="R87" s="61"/>
      <c r="U87" s="67"/>
      <c r="V87" s="63"/>
      <c r="W87" s="63"/>
      <c r="X87" s="64"/>
      <c r="Y87" s="54"/>
      <c r="Z87" s="55"/>
      <c r="AA87" s="65"/>
    </row>
    <row r="88" spans="12:27" ht="14.25" customHeight="1" x14ac:dyDescent="0.25">
      <c r="L88" s="21"/>
      <c r="M88" s="21"/>
      <c r="N88" s="21"/>
      <c r="O88" s="21"/>
      <c r="P88" s="21"/>
      <c r="Q88" s="43"/>
      <c r="R88" s="57"/>
      <c r="U88" s="21"/>
      <c r="V88" s="21"/>
      <c r="W88" s="21"/>
      <c r="X88" s="21"/>
      <c r="Y88" s="21"/>
      <c r="Z88" s="43"/>
      <c r="AA88" s="68"/>
    </row>
    <row r="89" spans="12:27" ht="14.25" customHeight="1" x14ac:dyDescent="0.25">
      <c r="L89" s="10"/>
      <c r="M89" s="11"/>
      <c r="N89" s="12"/>
      <c r="O89" s="12"/>
      <c r="P89" s="12"/>
      <c r="U89" s="10"/>
      <c r="V89" s="11"/>
      <c r="W89" s="12"/>
      <c r="X89" s="12"/>
      <c r="Y89" s="12"/>
    </row>
    <row r="90" spans="12:27" ht="14.25" customHeight="1" x14ac:dyDescent="0.25">
      <c r="L90" s="346"/>
      <c r="M90" s="346"/>
      <c r="N90" s="346"/>
      <c r="O90" s="347"/>
      <c r="P90" s="69"/>
      <c r="Q90" s="70"/>
      <c r="R90" s="70"/>
      <c r="U90" s="340"/>
      <c r="V90" s="340"/>
      <c r="W90" s="340"/>
      <c r="X90" s="341"/>
      <c r="Y90" s="71"/>
      <c r="Z90" s="72"/>
      <c r="AA90" s="72"/>
    </row>
    <row r="91" spans="12:27" ht="14.25" customHeight="1" x14ac:dyDescent="0.25">
      <c r="L91" s="342"/>
      <c r="M91" s="342"/>
      <c r="N91" s="342"/>
      <c r="O91" s="343"/>
      <c r="P91" s="73"/>
      <c r="Q91" s="74"/>
      <c r="R91" s="75"/>
      <c r="U91" s="344"/>
      <c r="V91" s="344"/>
      <c r="W91" s="344"/>
      <c r="X91" s="345"/>
      <c r="Y91" s="76"/>
      <c r="Z91" s="77"/>
      <c r="AA91" s="78"/>
    </row>
    <row r="92" spans="12:27" ht="14.25" customHeight="1" x14ac:dyDescent="0.25">
      <c r="L92" s="28"/>
      <c r="M92" s="28"/>
      <c r="N92" s="28"/>
      <c r="O92" s="29"/>
      <c r="P92" s="30"/>
      <c r="Q92" s="31"/>
      <c r="R92" s="31"/>
      <c r="U92" s="28"/>
      <c r="V92" s="28"/>
      <c r="W92" s="28"/>
      <c r="X92" s="29"/>
      <c r="Y92" s="30"/>
      <c r="Z92" s="31"/>
      <c r="AA92" s="31"/>
    </row>
    <row r="93" spans="12:27" ht="14.25" customHeight="1" x14ac:dyDescent="0.25">
      <c r="L93" s="79"/>
      <c r="M93" s="80"/>
      <c r="N93" s="80"/>
      <c r="O93" s="81"/>
      <c r="P93" s="73"/>
      <c r="Q93" s="74"/>
      <c r="R93" s="82"/>
      <c r="U93" s="83"/>
      <c r="V93" s="84"/>
      <c r="W93" s="84"/>
      <c r="X93" s="85"/>
      <c r="Y93" s="76"/>
      <c r="Z93" s="77"/>
      <c r="AA93" s="86"/>
    </row>
    <row r="94" spans="12:27" ht="14.25" customHeight="1" x14ac:dyDescent="0.25">
      <c r="L94" s="87"/>
      <c r="M94" s="80"/>
      <c r="N94" s="80"/>
      <c r="O94" s="81"/>
      <c r="P94" s="73"/>
      <c r="Q94" s="74"/>
      <c r="R94" s="82"/>
      <c r="U94" s="88"/>
      <c r="V94" s="84"/>
      <c r="W94" s="84"/>
      <c r="X94" s="85"/>
      <c r="Y94" s="76"/>
      <c r="Z94" s="77"/>
      <c r="AA94" s="86"/>
    </row>
    <row r="95" spans="12:27" ht="14.25" customHeight="1" x14ac:dyDescent="0.25">
      <c r="L95" s="21"/>
      <c r="M95" s="21"/>
      <c r="N95" s="21"/>
      <c r="O95" s="21"/>
      <c r="P95" s="21"/>
      <c r="Q95" s="43"/>
      <c r="R95" s="89"/>
      <c r="U95" s="21"/>
      <c r="V95" s="21"/>
      <c r="W95" s="21"/>
      <c r="X95" s="21"/>
      <c r="Y95" s="21"/>
      <c r="Z95" s="43"/>
      <c r="AA95" s="90"/>
    </row>
    <row r="96" spans="12:27" ht="14.25" customHeight="1" x14ac:dyDescent="0.25">
      <c r="L96" s="10"/>
      <c r="M96" s="11"/>
      <c r="N96" s="12"/>
      <c r="O96" s="12"/>
      <c r="P96" s="12"/>
      <c r="U96" s="10"/>
      <c r="V96" s="11"/>
      <c r="W96" s="12"/>
      <c r="X96" s="12"/>
      <c r="Y96" s="12"/>
    </row>
    <row r="97" spans="12:28" ht="14.25" customHeight="1" x14ac:dyDescent="0.25">
      <c r="L97" s="346"/>
      <c r="M97" s="346"/>
      <c r="N97" s="346"/>
      <c r="O97" s="347"/>
      <c r="P97" s="69"/>
      <c r="Q97" s="70"/>
      <c r="R97" s="70"/>
      <c r="U97" s="340"/>
      <c r="V97" s="340"/>
      <c r="W97" s="340"/>
      <c r="X97" s="341"/>
      <c r="Y97" s="71"/>
      <c r="Z97" s="72"/>
      <c r="AA97" s="72"/>
    </row>
    <row r="98" spans="12:28" ht="14.25" customHeight="1" x14ac:dyDescent="0.25">
      <c r="L98" s="342"/>
      <c r="M98" s="342"/>
      <c r="N98" s="342"/>
      <c r="O98" s="343"/>
      <c r="P98" s="73"/>
      <c r="Q98" s="74"/>
      <c r="R98" s="75"/>
      <c r="U98" s="344"/>
      <c r="V98" s="344"/>
      <c r="W98" s="344"/>
      <c r="X98" s="345"/>
      <c r="Y98" s="76"/>
      <c r="Z98" s="77"/>
      <c r="AA98" s="78"/>
    </row>
    <row r="99" spans="12:28" ht="14.25" customHeight="1" x14ac:dyDescent="0.25">
      <c r="L99" s="28"/>
      <c r="M99" s="28"/>
      <c r="N99" s="28"/>
      <c r="O99" s="29"/>
      <c r="P99" s="30"/>
      <c r="Q99" s="31"/>
      <c r="R99" s="31"/>
      <c r="U99" s="28"/>
      <c r="V99" s="28"/>
      <c r="W99" s="28"/>
      <c r="X99" s="29"/>
      <c r="Y99" s="30"/>
      <c r="Z99" s="31"/>
      <c r="AA99" s="31"/>
    </row>
    <row r="100" spans="12:28" ht="14.25" customHeight="1" x14ac:dyDescent="0.25">
      <c r="L100" s="79"/>
      <c r="M100" s="80"/>
      <c r="N100" s="80"/>
      <c r="O100" s="81"/>
      <c r="P100" s="73"/>
      <c r="Q100" s="74"/>
      <c r="R100" s="82"/>
      <c r="U100" s="83"/>
      <c r="V100" s="84"/>
      <c r="W100" s="84"/>
      <c r="X100" s="85"/>
      <c r="Y100" s="76"/>
      <c r="Z100" s="77"/>
      <c r="AA100" s="86"/>
    </row>
    <row r="101" spans="12:28" ht="14.25" customHeight="1" x14ac:dyDescent="0.25">
      <c r="L101" s="87"/>
      <c r="M101" s="80"/>
      <c r="N101" s="80"/>
      <c r="O101" s="81"/>
      <c r="P101" s="73"/>
      <c r="Q101" s="74"/>
      <c r="R101" s="82"/>
      <c r="U101" s="88"/>
      <c r="V101" s="84"/>
      <c r="W101" s="84"/>
      <c r="X101" s="85"/>
      <c r="Y101" s="76"/>
      <c r="Z101" s="77"/>
      <c r="AA101" s="86"/>
    </row>
    <row r="102" spans="12:28" ht="14.25" customHeight="1" x14ac:dyDescent="0.25">
      <c r="L102" s="21"/>
      <c r="M102" s="21"/>
      <c r="N102" s="21"/>
      <c r="O102" s="21"/>
      <c r="P102" s="21"/>
      <c r="Q102" s="43"/>
      <c r="R102" s="89"/>
      <c r="U102" s="21"/>
      <c r="V102" s="21"/>
      <c r="W102" s="21"/>
      <c r="X102" s="21"/>
      <c r="Y102" s="21"/>
      <c r="Z102" s="43"/>
      <c r="AA102" s="90"/>
    </row>
    <row r="103" spans="12:28" ht="14.25" customHeight="1" x14ac:dyDescent="0.25">
      <c r="L103" s="10"/>
      <c r="M103" s="11"/>
      <c r="N103" s="12"/>
      <c r="O103" s="12"/>
      <c r="P103" s="12"/>
    </row>
    <row r="104" spans="12:28" ht="14.25" customHeight="1" x14ac:dyDescent="0.25">
      <c r="L104" s="336"/>
      <c r="M104" s="336"/>
      <c r="N104" s="336"/>
      <c r="O104" s="337"/>
      <c r="P104" s="92"/>
      <c r="Q104" s="93"/>
      <c r="R104" s="93"/>
      <c r="T104" s="1"/>
      <c r="AB104" s="1"/>
    </row>
    <row r="105" spans="12:28" ht="14.25" customHeight="1" x14ac:dyDescent="0.25">
      <c r="L105" s="338"/>
      <c r="M105" s="338"/>
      <c r="N105" s="338"/>
      <c r="O105" s="339"/>
      <c r="P105" s="94"/>
      <c r="Q105" s="95"/>
      <c r="R105" s="96"/>
      <c r="T105" s="1"/>
      <c r="AB105" s="1"/>
    </row>
    <row r="106" spans="12:28" ht="14.25" customHeight="1" x14ac:dyDescent="0.25">
      <c r="L106" s="28"/>
      <c r="M106" s="28"/>
      <c r="N106" s="28"/>
      <c r="O106" s="29"/>
      <c r="P106" s="30"/>
      <c r="Q106" s="31"/>
      <c r="R106" s="31"/>
      <c r="T106" s="1"/>
      <c r="AB106" s="1"/>
    </row>
    <row r="107" spans="12:28" ht="14.25" customHeight="1" x14ac:dyDescent="0.25">
      <c r="L107" s="97"/>
      <c r="M107" s="98"/>
      <c r="N107" s="98"/>
      <c r="O107" s="99"/>
      <c r="P107" s="94"/>
      <c r="Q107" s="95"/>
      <c r="R107" s="100"/>
      <c r="T107" s="1"/>
      <c r="AB107" s="1"/>
    </row>
    <row r="108" spans="12:28" ht="14.25" customHeight="1" x14ac:dyDescent="0.25">
      <c r="L108" s="101"/>
      <c r="M108" s="98"/>
      <c r="N108" s="98"/>
      <c r="O108" s="99"/>
      <c r="P108" s="94"/>
      <c r="Q108" s="95"/>
      <c r="R108" s="100"/>
      <c r="T108" s="1"/>
      <c r="AB108" s="1"/>
    </row>
    <row r="109" spans="12:28" ht="14.25" customHeight="1" x14ac:dyDescent="0.25">
      <c r="L109" s="21"/>
      <c r="M109" s="21"/>
      <c r="N109" s="21"/>
      <c r="O109" s="21"/>
      <c r="P109" s="21"/>
      <c r="Q109" s="43"/>
      <c r="R109" s="102"/>
      <c r="T109" s="1"/>
      <c r="AB109" s="1"/>
    </row>
    <row r="110" spans="12:28" ht="14.25" customHeight="1" x14ac:dyDescent="0.25">
      <c r="L110" s="10"/>
      <c r="M110" s="11"/>
      <c r="N110" s="12"/>
      <c r="O110" s="12"/>
      <c r="P110" s="12"/>
      <c r="T110" s="1"/>
      <c r="AB110" s="1"/>
    </row>
    <row r="111" spans="12:28" ht="14.25" customHeight="1" x14ac:dyDescent="0.25">
      <c r="L111" s="336"/>
      <c r="M111" s="336"/>
      <c r="N111" s="336"/>
      <c r="O111" s="337"/>
      <c r="P111" s="92"/>
      <c r="Q111" s="93"/>
      <c r="R111" s="93"/>
      <c r="T111" s="1"/>
      <c r="AB111" s="1"/>
    </row>
    <row r="112" spans="12:28" ht="14.25" customHeight="1" x14ac:dyDescent="0.25">
      <c r="L112" s="338"/>
      <c r="M112" s="338"/>
      <c r="N112" s="338"/>
      <c r="O112" s="339"/>
      <c r="P112" s="94"/>
      <c r="Q112" s="95"/>
      <c r="R112" s="96"/>
      <c r="T112" s="1"/>
      <c r="AB112" s="1"/>
    </row>
    <row r="113" spans="1:34" ht="14.25" customHeight="1" x14ac:dyDescent="0.25">
      <c r="L113" s="28"/>
      <c r="M113" s="28"/>
      <c r="N113" s="28"/>
      <c r="O113" s="29"/>
      <c r="P113" s="30"/>
      <c r="Q113" s="31"/>
      <c r="R113" s="31"/>
      <c r="T113" s="1"/>
      <c r="AB113" s="1"/>
    </row>
    <row r="114" spans="1:34" s="46" customFormat="1" ht="14.25" customHeight="1" x14ac:dyDescent="0.25">
      <c r="A114"/>
      <c r="B114"/>
      <c r="C114"/>
      <c r="D114"/>
      <c r="E114"/>
      <c r="F114"/>
      <c r="G114"/>
      <c r="H114"/>
      <c r="I114"/>
      <c r="J114"/>
      <c r="K114"/>
      <c r="L114" s="97"/>
      <c r="M114" s="98"/>
      <c r="N114" s="98"/>
      <c r="O114" s="99"/>
      <c r="P114" s="94"/>
      <c r="Q114" s="95"/>
      <c r="R114" s="100"/>
      <c r="S114" s="8"/>
      <c r="T114" s="1"/>
      <c r="U114" s="1"/>
      <c r="V114" s="1"/>
      <c r="W114" s="1"/>
      <c r="X114" s="1"/>
      <c r="Y114" s="1"/>
      <c r="Z114" s="1"/>
      <c r="AA114" s="1"/>
      <c r="AB114" s="1"/>
      <c r="AC114"/>
      <c r="AD114"/>
      <c r="AE114"/>
      <c r="AF114"/>
      <c r="AG114"/>
      <c r="AH114"/>
    </row>
    <row r="115" spans="1:34" s="46" customFormat="1" ht="14.25" customHeight="1" x14ac:dyDescent="0.25">
      <c r="A115"/>
      <c r="B115"/>
      <c r="C115"/>
      <c r="D115"/>
      <c r="E115"/>
      <c r="F115"/>
      <c r="G115"/>
      <c r="H115"/>
      <c r="I115"/>
      <c r="J115"/>
      <c r="K115"/>
      <c r="L115" s="101"/>
      <c r="M115" s="98"/>
      <c r="N115" s="98"/>
      <c r="O115" s="99"/>
      <c r="P115" s="94"/>
      <c r="Q115" s="95"/>
      <c r="R115" s="100"/>
      <c r="S115" s="8"/>
      <c r="T115" s="1"/>
      <c r="U115" s="1"/>
      <c r="V115" s="1"/>
      <c r="W115" s="1"/>
      <c r="X115" s="1"/>
      <c r="Y115" s="1"/>
      <c r="Z115" s="1"/>
      <c r="AA115" s="1"/>
      <c r="AB115" s="1"/>
      <c r="AC115"/>
      <c r="AD115"/>
      <c r="AE115"/>
      <c r="AF115"/>
      <c r="AG115"/>
      <c r="AH115"/>
    </row>
    <row r="116" spans="1:34" s="46" customFormat="1" ht="14.25" customHeight="1" x14ac:dyDescent="0.25">
      <c r="A116"/>
      <c r="B116"/>
      <c r="C116"/>
      <c r="D116"/>
      <c r="E116"/>
      <c r="F116"/>
      <c r="G116"/>
      <c r="H116"/>
      <c r="I116"/>
      <c r="J116"/>
      <c r="K116"/>
      <c r="L116" s="21"/>
      <c r="M116" s="21"/>
      <c r="N116" s="21"/>
      <c r="O116" s="21"/>
      <c r="P116" s="21"/>
      <c r="Q116" s="43"/>
      <c r="R116" s="102"/>
      <c r="S116" s="8"/>
      <c r="T116" s="1"/>
      <c r="U116" s="1"/>
      <c r="V116" s="1"/>
      <c r="W116" s="1"/>
      <c r="X116" s="1"/>
      <c r="Y116" s="1"/>
      <c r="Z116" s="1"/>
      <c r="AA116" s="1"/>
      <c r="AB116" s="1"/>
      <c r="AC116"/>
      <c r="AD116"/>
      <c r="AE116"/>
      <c r="AF116"/>
      <c r="AG116"/>
      <c r="AH116"/>
    </row>
    <row r="117" spans="1:34" ht="18.75" customHeight="1" x14ac:dyDescent="0.25">
      <c r="L117" s="3"/>
      <c r="M117" s="4"/>
      <c r="N117" s="5"/>
      <c r="O117" s="6"/>
      <c r="P117" s="7"/>
      <c r="Q117" s="370"/>
      <c r="R117" s="370"/>
      <c r="T117" s="2"/>
      <c r="U117" s="3"/>
      <c r="V117" s="4"/>
      <c r="W117" s="5"/>
      <c r="X117" s="6"/>
      <c r="Y117" s="7"/>
      <c r="Z117" s="370"/>
      <c r="AA117" s="370"/>
    </row>
    <row r="118" spans="1:34" ht="14.25" customHeight="1" x14ac:dyDescent="0.25">
      <c r="L118" s="9"/>
      <c r="M118" s="9"/>
      <c r="N118" s="9"/>
      <c r="O118" s="9"/>
      <c r="P118" s="8"/>
      <c r="Q118" s="9"/>
      <c r="R118" s="9"/>
      <c r="T118" s="2"/>
      <c r="U118" s="9"/>
      <c r="V118" s="9"/>
      <c r="W118" s="9"/>
      <c r="X118" s="9"/>
      <c r="Y118" s="8"/>
      <c r="Z118" s="9"/>
      <c r="AA118" s="9"/>
    </row>
    <row r="119" spans="1:34" ht="14.25" customHeight="1" x14ac:dyDescent="0.25">
      <c r="L119" s="10"/>
      <c r="M119" s="11"/>
      <c r="N119" s="12"/>
      <c r="O119" s="12"/>
      <c r="P119" s="12"/>
      <c r="S119" s="13"/>
      <c r="T119" s="2"/>
      <c r="U119" s="10"/>
      <c r="V119" s="11"/>
      <c r="W119" s="12"/>
      <c r="X119" s="12"/>
      <c r="Y119" s="12"/>
      <c r="AB119" s="13"/>
    </row>
    <row r="120" spans="1:34" ht="14.25" customHeight="1" x14ac:dyDescent="0.25">
      <c r="L120" s="362"/>
      <c r="M120" s="362"/>
      <c r="N120" s="362"/>
      <c r="O120" s="363"/>
      <c r="P120" s="16"/>
      <c r="Q120" s="17"/>
      <c r="R120" s="17"/>
      <c r="S120" s="18"/>
      <c r="T120" s="15"/>
      <c r="U120" s="364"/>
      <c r="V120" s="364"/>
      <c r="W120" s="364"/>
      <c r="X120" s="365"/>
      <c r="Y120" s="19"/>
      <c r="Z120" s="20"/>
      <c r="AA120" s="20"/>
      <c r="AB120" s="18"/>
    </row>
    <row r="121" spans="1:34" ht="14.25" customHeight="1" x14ac:dyDescent="0.25">
      <c r="L121" s="366"/>
      <c r="M121" s="366"/>
      <c r="N121" s="366"/>
      <c r="O121" s="367"/>
      <c r="P121" s="22"/>
      <c r="Q121" s="23"/>
      <c r="R121" s="24"/>
      <c r="S121" s="18"/>
      <c r="T121" s="15"/>
      <c r="U121" s="368"/>
      <c r="V121" s="368"/>
      <c r="W121" s="368"/>
      <c r="X121" s="369"/>
      <c r="Y121" s="25"/>
      <c r="Z121" s="26"/>
      <c r="AA121" s="27"/>
      <c r="AB121" s="18"/>
    </row>
    <row r="122" spans="1:34" ht="14.25" customHeight="1" x14ac:dyDescent="0.25">
      <c r="L122" s="28"/>
      <c r="M122" s="28"/>
      <c r="N122" s="28"/>
      <c r="O122" s="29"/>
      <c r="P122" s="30"/>
      <c r="Q122" s="31"/>
      <c r="R122" s="31"/>
      <c r="S122" s="9"/>
      <c r="T122" s="2"/>
      <c r="U122" s="28"/>
      <c r="V122" s="28"/>
      <c r="W122" s="28"/>
      <c r="X122" s="29"/>
      <c r="Y122" s="30"/>
      <c r="Z122" s="31"/>
      <c r="AA122" s="31"/>
      <c r="AB122" s="9"/>
    </row>
    <row r="123" spans="1:34" ht="14.25" customHeight="1" x14ac:dyDescent="0.25">
      <c r="L123" s="32"/>
      <c r="M123" s="33"/>
      <c r="N123" s="33"/>
      <c r="O123" s="34"/>
      <c r="P123" s="35"/>
      <c r="Q123" s="23"/>
      <c r="R123" s="36"/>
      <c r="S123" s="2"/>
      <c r="U123" s="37"/>
      <c r="V123" s="38"/>
      <c r="W123" s="38"/>
      <c r="X123" s="39"/>
      <c r="Y123" s="25"/>
      <c r="Z123" s="26"/>
      <c r="AA123" s="40"/>
      <c r="AB123" s="2"/>
    </row>
    <row r="124" spans="1:34" ht="14.25" customHeight="1" x14ac:dyDescent="0.25">
      <c r="L124" s="41"/>
      <c r="M124" s="33"/>
      <c r="N124" s="33"/>
      <c r="O124" s="34"/>
      <c r="P124" s="22"/>
      <c r="Q124" s="23"/>
      <c r="R124" s="36"/>
      <c r="S124" s="9"/>
      <c r="U124" s="42"/>
      <c r="V124" s="38"/>
      <c r="W124" s="38"/>
      <c r="X124" s="39"/>
      <c r="Y124" s="25"/>
      <c r="Z124" s="26"/>
      <c r="AA124" s="40"/>
      <c r="AB124" s="9"/>
    </row>
    <row r="125" spans="1:34" ht="14.25" customHeight="1" x14ac:dyDescent="0.25">
      <c r="L125" s="21"/>
      <c r="M125" s="21"/>
      <c r="N125" s="21"/>
      <c r="O125" s="21"/>
      <c r="P125" s="21"/>
      <c r="Q125" s="43"/>
      <c r="R125" s="44"/>
      <c r="S125" s="9"/>
      <c r="U125" s="21"/>
      <c r="V125" s="21"/>
      <c r="W125" s="21"/>
      <c r="X125" s="21"/>
      <c r="Y125" s="21"/>
      <c r="Z125" s="43"/>
      <c r="AA125" s="45"/>
      <c r="AB125" s="9"/>
    </row>
    <row r="126" spans="1:34" ht="14.25" customHeight="1" x14ac:dyDescent="0.25">
      <c r="L126" s="10"/>
      <c r="M126" s="11"/>
      <c r="N126" s="12"/>
      <c r="O126" s="12"/>
      <c r="P126" s="12"/>
      <c r="S126" s="9"/>
      <c r="U126" s="10"/>
      <c r="V126" s="11"/>
      <c r="W126" s="12"/>
      <c r="X126" s="12"/>
      <c r="Y126" s="12"/>
      <c r="AB126" s="9"/>
    </row>
    <row r="127" spans="1:34" ht="14.25" customHeight="1" x14ac:dyDescent="0.25">
      <c r="L127" s="362"/>
      <c r="M127" s="362"/>
      <c r="N127" s="362"/>
      <c r="O127" s="363"/>
      <c r="P127" s="16"/>
      <c r="Q127" s="17"/>
      <c r="R127" s="17"/>
      <c r="S127" s="9"/>
      <c r="U127" s="364"/>
      <c r="V127" s="364"/>
      <c r="W127" s="364"/>
      <c r="X127" s="365"/>
      <c r="Y127" s="19"/>
      <c r="Z127" s="20"/>
      <c r="AA127" s="20"/>
      <c r="AB127" s="9"/>
    </row>
    <row r="128" spans="1:34" ht="14.25" customHeight="1" x14ac:dyDescent="0.25">
      <c r="L128" s="366"/>
      <c r="M128" s="366"/>
      <c r="N128" s="366"/>
      <c r="O128" s="367"/>
      <c r="P128" s="22"/>
      <c r="Q128" s="23"/>
      <c r="R128" s="24"/>
      <c r="S128" s="1"/>
      <c r="U128" s="368"/>
      <c r="V128" s="368"/>
      <c r="W128" s="368"/>
      <c r="X128" s="369"/>
      <c r="Y128" s="25"/>
      <c r="Z128" s="26"/>
      <c r="AA128" s="27"/>
      <c r="AB128" s="1"/>
    </row>
    <row r="129" spans="12:28" ht="14.25" customHeight="1" x14ac:dyDescent="0.25">
      <c r="L129" s="28"/>
      <c r="M129" s="28"/>
      <c r="N129" s="28"/>
      <c r="O129" s="29"/>
      <c r="P129" s="30"/>
      <c r="Q129" s="31"/>
      <c r="R129" s="31"/>
      <c r="S129" s="46"/>
      <c r="U129" s="28"/>
      <c r="V129" s="28"/>
      <c r="W129" s="28"/>
      <c r="X129" s="29"/>
      <c r="Y129" s="30"/>
      <c r="Z129" s="31"/>
      <c r="AA129" s="31"/>
      <c r="AB129" s="46"/>
    </row>
    <row r="130" spans="12:28" ht="14.25" customHeight="1" x14ac:dyDescent="0.25">
      <c r="L130" s="32"/>
      <c r="M130" s="33"/>
      <c r="N130" s="33"/>
      <c r="O130" s="34"/>
      <c r="P130" s="22"/>
      <c r="Q130" s="23"/>
      <c r="R130" s="36"/>
      <c r="U130" s="37"/>
      <c r="V130" s="38"/>
      <c r="W130" s="38"/>
      <c r="X130" s="39"/>
      <c r="Y130" s="25"/>
      <c r="Z130" s="26"/>
      <c r="AA130" s="40"/>
    </row>
    <row r="131" spans="12:28" ht="14.25" customHeight="1" x14ac:dyDescent="0.25">
      <c r="L131" s="41"/>
      <c r="M131" s="33"/>
      <c r="N131" s="33"/>
      <c r="O131" s="34"/>
      <c r="P131" s="22"/>
      <c r="Q131" s="23"/>
      <c r="R131" s="36"/>
      <c r="U131" s="42"/>
      <c r="V131" s="38"/>
      <c r="W131" s="38"/>
      <c r="X131" s="39"/>
      <c r="Y131" s="25"/>
      <c r="Z131" s="26"/>
      <c r="AA131" s="40"/>
    </row>
    <row r="132" spans="12:28" ht="14.25" customHeight="1" x14ac:dyDescent="0.25">
      <c r="L132" s="21"/>
      <c r="M132" s="21"/>
      <c r="N132" s="21"/>
      <c r="O132" s="21"/>
      <c r="P132" s="21"/>
      <c r="Q132" s="43"/>
      <c r="R132" s="44"/>
      <c r="U132" s="21"/>
      <c r="V132" s="21"/>
      <c r="W132" s="21"/>
      <c r="X132" s="21"/>
      <c r="Y132" s="21"/>
      <c r="Z132" s="43"/>
      <c r="AA132" s="45"/>
    </row>
    <row r="133" spans="12:28" ht="14.25" customHeight="1" x14ac:dyDescent="0.25">
      <c r="L133" s="10"/>
      <c r="M133" s="11"/>
      <c r="N133" s="12"/>
      <c r="O133" s="12"/>
      <c r="P133" s="12"/>
      <c r="U133" s="10"/>
      <c r="V133" s="11"/>
      <c r="W133" s="12"/>
      <c r="X133" s="12"/>
      <c r="Y133" s="12"/>
    </row>
    <row r="134" spans="12:28" ht="14.25" customHeight="1" x14ac:dyDescent="0.25">
      <c r="L134" s="348"/>
      <c r="M134" s="348"/>
      <c r="N134" s="348"/>
      <c r="O134" s="349"/>
      <c r="P134" s="47"/>
      <c r="Q134" s="48"/>
      <c r="R134" s="48"/>
      <c r="U134" s="360"/>
      <c r="V134" s="360"/>
      <c r="W134" s="360"/>
      <c r="X134" s="361"/>
      <c r="Y134" s="52"/>
      <c r="Z134" s="53"/>
      <c r="AA134" s="53"/>
    </row>
    <row r="135" spans="12:28" ht="14.25" customHeight="1" x14ac:dyDescent="0.25">
      <c r="L135" s="353"/>
      <c r="M135" s="353"/>
      <c r="N135" s="353"/>
      <c r="O135" s="354"/>
      <c r="P135" s="49"/>
      <c r="Q135" s="50"/>
      <c r="R135" s="51"/>
      <c r="U135" s="358"/>
      <c r="V135" s="358"/>
      <c r="W135" s="358"/>
      <c r="X135" s="359"/>
      <c r="Y135" s="54"/>
      <c r="Z135" s="55"/>
      <c r="AA135" s="56"/>
    </row>
    <row r="136" spans="12:28" ht="14.25" customHeight="1" x14ac:dyDescent="0.25">
      <c r="L136" s="28"/>
      <c r="M136" s="28"/>
      <c r="N136" s="28"/>
      <c r="O136" s="29"/>
      <c r="P136" s="30"/>
      <c r="Q136" s="31"/>
      <c r="R136" s="31"/>
      <c r="U136" s="28"/>
      <c r="V136" s="28"/>
      <c r="W136" s="28"/>
      <c r="X136" s="29"/>
      <c r="Y136" s="30"/>
      <c r="Z136" s="31"/>
      <c r="AA136" s="31"/>
    </row>
    <row r="137" spans="12:28" ht="14.25" customHeight="1" x14ac:dyDescent="0.25">
      <c r="L137" s="58"/>
      <c r="M137" s="59"/>
      <c r="N137" s="59"/>
      <c r="O137" s="60"/>
      <c r="P137" s="49"/>
      <c r="Q137" s="50"/>
      <c r="R137" s="61"/>
      <c r="U137" s="62"/>
      <c r="V137" s="63"/>
      <c r="W137" s="63"/>
      <c r="X137" s="64"/>
      <c r="Y137" s="54"/>
      <c r="Z137" s="55"/>
      <c r="AA137" s="65"/>
    </row>
    <row r="138" spans="12:28" ht="14.25" customHeight="1" x14ac:dyDescent="0.25">
      <c r="L138" s="66"/>
      <c r="M138" s="59"/>
      <c r="N138" s="59"/>
      <c r="O138" s="60"/>
      <c r="P138" s="49"/>
      <c r="Q138" s="50"/>
      <c r="R138" s="61"/>
      <c r="U138" s="67"/>
      <c r="V138" s="63"/>
      <c r="W138" s="63"/>
      <c r="X138" s="64"/>
      <c r="Y138" s="54"/>
      <c r="Z138" s="55"/>
      <c r="AA138" s="65"/>
    </row>
    <row r="139" spans="12:28" ht="14.25" customHeight="1" x14ac:dyDescent="0.25">
      <c r="L139" s="21"/>
      <c r="M139" s="21"/>
      <c r="N139" s="21"/>
      <c r="O139" s="21"/>
      <c r="P139" s="21"/>
      <c r="Q139" s="43"/>
      <c r="R139" s="57"/>
      <c r="U139" s="21"/>
      <c r="V139" s="21"/>
      <c r="W139" s="21"/>
      <c r="X139" s="21"/>
      <c r="Y139" s="21"/>
      <c r="Z139" s="43"/>
      <c r="AA139" s="68"/>
    </row>
    <row r="140" spans="12:28" ht="14.25" customHeight="1" x14ac:dyDescent="0.25">
      <c r="L140" s="10"/>
      <c r="M140" s="11"/>
      <c r="N140" s="12"/>
      <c r="O140" s="12"/>
      <c r="P140" s="12"/>
      <c r="U140" s="10"/>
      <c r="V140" s="11"/>
      <c r="W140" s="12"/>
      <c r="X140" s="12"/>
      <c r="Y140" s="12"/>
    </row>
    <row r="141" spans="12:28" ht="14.25" customHeight="1" x14ac:dyDescent="0.25">
      <c r="L141" s="348"/>
      <c r="M141" s="348"/>
      <c r="N141" s="348"/>
      <c r="O141" s="349"/>
      <c r="P141" s="47"/>
      <c r="Q141" s="48"/>
      <c r="R141" s="48"/>
      <c r="U141" s="350"/>
      <c r="V141" s="351"/>
      <c r="W141" s="351"/>
      <c r="X141" s="352"/>
      <c r="Y141" s="52"/>
      <c r="Z141" s="53"/>
      <c r="AA141" s="53"/>
    </row>
    <row r="142" spans="12:28" ht="14.25" customHeight="1" x14ac:dyDescent="0.25">
      <c r="L142" s="353"/>
      <c r="M142" s="353"/>
      <c r="N142" s="353"/>
      <c r="O142" s="354"/>
      <c r="P142" s="49"/>
      <c r="Q142" s="50"/>
      <c r="R142" s="51"/>
      <c r="U142" s="355"/>
      <c r="V142" s="356"/>
      <c r="W142" s="356"/>
      <c r="X142" s="357"/>
      <c r="Y142" s="54"/>
      <c r="Z142" s="55"/>
      <c r="AA142" s="56"/>
    </row>
    <row r="143" spans="12:28" ht="14.25" customHeight="1" x14ac:dyDescent="0.25">
      <c r="L143" s="28"/>
      <c r="M143" s="28"/>
      <c r="N143" s="28"/>
      <c r="O143" s="29"/>
      <c r="P143" s="30"/>
      <c r="Q143" s="31"/>
      <c r="R143" s="31"/>
      <c r="U143" s="28"/>
      <c r="V143" s="28"/>
      <c r="W143" s="28"/>
      <c r="X143" s="29"/>
      <c r="Y143" s="30"/>
      <c r="Z143" s="31"/>
      <c r="AA143" s="31"/>
    </row>
    <row r="144" spans="12:28" ht="14.25" customHeight="1" x14ac:dyDescent="0.25">
      <c r="L144" s="58"/>
      <c r="M144" s="59"/>
      <c r="N144" s="59"/>
      <c r="O144" s="60"/>
      <c r="P144" s="49"/>
      <c r="Q144" s="50"/>
      <c r="R144" s="61"/>
      <c r="U144" s="62"/>
      <c r="V144" s="63"/>
      <c r="W144" s="63"/>
      <c r="X144" s="64"/>
      <c r="Y144" s="54"/>
      <c r="Z144" s="55"/>
      <c r="AA144" s="65"/>
    </row>
    <row r="145" spans="12:27" ht="14.25" customHeight="1" x14ac:dyDescent="0.25">
      <c r="L145" s="66"/>
      <c r="M145" s="59"/>
      <c r="N145" s="59"/>
      <c r="O145" s="60"/>
      <c r="P145" s="49"/>
      <c r="Q145" s="50"/>
      <c r="R145" s="61"/>
      <c r="U145" s="67"/>
      <c r="V145" s="63"/>
      <c r="W145" s="63"/>
      <c r="X145" s="64"/>
      <c r="Y145" s="54"/>
      <c r="Z145" s="55"/>
      <c r="AA145" s="65"/>
    </row>
    <row r="146" spans="12:27" ht="14.25" customHeight="1" x14ac:dyDescent="0.25">
      <c r="L146" s="21"/>
      <c r="M146" s="21"/>
      <c r="N146" s="21"/>
      <c r="O146" s="21"/>
      <c r="P146" s="21"/>
      <c r="Q146" s="43"/>
      <c r="R146" s="57"/>
      <c r="U146" s="21"/>
      <c r="V146" s="21"/>
      <c r="W146" s="21"/>
      <c r="X146" s="21"/>
      <c r="Y146" s="21"/>
      <c r="Z146" s="43"/>
      <c r="AA146" s="68"/>
    </row>
    <row r="147" spans="12:27" ht="14.25" customHeight="1" x14ac:dyDescent="0.25">
      <c r="L147" s="10"/>
      <c r="M147" s="11"/>
      <c r="N147" s="12"/>
      <c r="O147" s="12"/>
      <c r="P147" s="12"/>
      <c r="U147" s="10"/>
      <c r="V147" s="11"/>
      <c r="W147" s="12"/>
      <c r="X147" s="12"/>
      <c r="Y147" s="12"/>
    </row>
    <row r="148" spans="12:27" ht="14.25" customHeight="1" x14ac:dyDescent="0.25">
      <c r="L148" s="346"/>
      <c r="M148" s="346"/>
      <c r="N148" s="346"/>
      <c r="O148" s="347"/>
      <c r="P148" s="69"/>
      <c r="Q148" s="70"/>
      <c r="R148" s="70"/>
      <c r="U148" s="340"/>
      <c r="V148" s="340"/>
      <c r="W148" s="340"/>
      <c r="X148" s="341"/>
      <c r="Y148" s="71"/>
      <c r="Z148" s="72"/>
      <c r="AA148" s="72"/>
    </row>
    <row r="149" spans="12:27" ht="14.25" customHeight="1" x14ac:dyDescent="0.25">
      <c r="L149" s="342"/>
      <c r="M149" s="342"/>
      <c r="N149" s="342"/>
      <c r="O149" s="343"/>
      <c r="P149" s="73"/>
      <c r="Q149" s="74"/>
      <c r="R149" s="75"/>
      <c r="U149" s="344"/>
      <c r="V149" s="344"/>
      <c r="W149" s="344"/>
      <c r="X149" s="345"/>
      <c r="Y149" s="76"/>
      <c r="Z149" s="77"/>
      <c r="AA149" s="78"/>
    </row>
    <row r="150" spans="12:27" ht="14.25" customHeight="1" x14ac:dyDescent="0.25">
      <c r="L150" s="28"/>
      <c r="M150" s="28"/>
      <c r="N150" s="28"/>
      <c r="O150" s="29"/>
      <c r="P150" s="30"/>
      <c r="Q150" s="31"/>
      <c r="R150" s="31"/>
      <c r="U150" s="28"/>
      <c r="V150" s="28"/>
      <c r="W150" s="28"/>
      <c r="X150" s="29"/>
      <c r="Y150" s="30"/>
      <c r="Z150" s="31"/>
      <c r="AA150" s="31"/>
    </row>
    <row r="151" spans="12:27" ht="14.25" customHeight="1" x14ac:dyDescent="0.25">
      <c r="L151" s="79"/>
      <c r="M151" s="80"/>
      <c r="N151" s="80"/>
      <c r="O151" s="81"/>
      <c r="P151" s="73"/>
      <c r="Q151" s="74"/>
      <c r="R151" s="82"/>
      <c r="U151" s="83"/>
      <c r="V151" s="84"/>
      <c r="W151" s="84"/>
      <c r="X151" s="85"/>
      <c r="Y151" s="76"/>
      <c r="Z151" s="77"/>
      <c r="AA151" s="86"/>
    </row>
    <row r="152" spans="12:27" ht="14.25" customHeight="1" x14ac:dyDescent="0.25">
      <c r="L152" s="87"/>
      <c r="M152" s="80"/>
      <c r="N152" s="80"/>
      <c r="O152" s="81"/>
      <c r="P152" s="73"/>
      <c r="Q152" s="74"/>
      <c r="R152" s="82"/>
      <c r="U152" s="88"/>
      <c r="V152" s="84"/>
      <c r="W152" s="84"/>
      <c r="X152" s="85"/>
      <c r="Y152" s="76"/>
      <c r="Z152" s="77"/>
      <c r="AA152" s="86"/>
    </row>
    <row r="153" spans="12:27" ht="14.25" customHeight="1" x14ac:dyDescent="0.25">
      <c r="L153" s="21"/>
      <c r="M153" s="21"/>
      <c r="N153" s="21"/>
      <c r="O153" s="21"/>
      <c r="P153" s="21"/>
      <c r="Q153" s="43"/>
      <c r="R153" s="89"/>
      <c r="U153" s="21"/>
      <c r="V153" s="21"/>
      <c r="W153" s="21"/>
      <c r="X153" s="21"/>
      <c r="Y153" s="21"/>
      <c r="Z153" s="43"/>
      <c r="AA153" s="90"/>
    </row>
    <row r="154" spans="12:27" ht="14.25" customHeight="1" x14ac:dyDescent="0.25">
      <c r="L154" s="10"/>
      <c r="M154" s="11"/>
      <c r="N154" s="12"/>
      <c r="O154" s="12"/>
      <c r="P154" s="12"/>
      <c r="U154" s="10"/>
      <c r="V154" s="11"/>
      <c r="W154" s="12"/>
      <c r="X154" s="12"/>
      <c r="Y154" s="12"/>
    </row>
    <row r="155" spans="12:27" ht="14.25" customHeight="1" x14ac:dyDescent="0.25">
      <c r="L155" s="346"/>
      <c r="M155" s="346"/>
      <c r="N155" s="346"/>
      <c r="O155" s="347"/>
      <c r="P155" s="69"/>
      <c r="Q155" s="70"/>
      <c r="R155" s="70"/>
      <c r="U155" s="340"/>
      <c r="V155" s="340"/>
      <c r="W155" s="340"/>
      <c r="X155" s="341"/>
      <c r="Y155" s="71"/>
      <c r="Z155" s="72"/>
      <c r="AA155" s="72"/>
    </row>
    <row r="156" spans="12:27" ht="14.25" customHeight="1" x14ac:dyDescent="0.25">
      <c r="L156" s="342"/>
      <c r="M156" s="342"/>
      <c r="N156" s="342"/>
      <c r="O156" s="343"/>
      <c r="P156" s="73"/>
      <c r="Q156" s="74"/>
      <c r="R156" s="75"/>
      <c r="U156" s="344"/>
      <c r="V156" s="344"/>
      <c r="W156" s="344"/>
      <c r="X156" s="345"/>
      <c r="Y156" s="76"/>
      <c r="Z156" s="77"/>
      <c r="AA156" s="78"/>
    </row>
    <row r="157" spans="12:27" ht="14.25" customHeight="1" x14ac:dyDescent="0.25">
      <c r="L157" s="28"/>
      <c r="M157" s="28"/>
      <c r="N157" s="28"/>
      <c r="O157" s="29"/>
      <c r="P157" s="30"/>
      <c r="Q157" s="31"/>
      <c r="R157" s="31"/>
      <c r="U157" s="28"/>
      <c r="V157" s="28"/>
      <c r="W157" s="28"/>
      <c r="X157" s="29"/>
      <c r="Y157" s="30"/>
      <c r="Z157" s="31"/>
      <c r="AA157" s="31"/>
    </row>
    <row r="158" spans="12:27" ht="14.25" customHeight="1" x14ac:dyDescent="0.25">
      <c r="L158" s="79"/>
      <c r="M158" s="80"/>
      <c r="N158" s="80"/>
      <c r="O158" s="81"/>
      <c r="P158" s="73"/>
      <c r="Q158" s="74"/>
      <c r="R158" s="82"/>
      <c r="U158" s="83"/>
      <c r="V158" s="84"/>
      <c r="W158" s="84"/>
      <c r="X158" s="85"/>
      <c r="Y158" s="76"/>
      <c r="Z158" s="77"/>
      <c r="AA158" s="86"/>
    </row>
    <row r="159" spans="12:27" ht="14.25" customHeight="1" x14ac:dyDescent="0.25">
      <c r="L159" s="87"/>
      <c r="M159" s="80"/>
      <c r="N159" s="80"/>
      <c r="O159" s="81"/>
      <c r="P159" s="73"/>
      <c r="Q159" s="74"/>
      <c r="R159" s="82"/>
      <c r="U159" s="88"/>
      <c r="V159" s="84"/>
      <c r="W159" s="84"/>
      <c r="X159" s="85"/>
      <c r="Y159" s="76"/>
      <c r="Z159" s="77"/>
      <c r="AA159" s="86"/>
    </row>
    <row r="160" spans="12:27" ht="14.25" customHeight="1" x14ac:dyDescent="0.25">
      <c r="L160" s="21"/>
      <c r="M160" s="21"/>
      <c r="N160" s="21"/>
      <c r="O160" s="21"/>
      <c r="P160" s="21"/>
      <c r="Q160" s="43"/>
      <c r="R160" s="89"/>
      <c r="U160" s="21"/>
      <c r="V160" s="21"/>
      <c r="W160" s="21"/>
      <c r="X160" s="21"/>
      <c r="Y160" s="21"/>
      <c r="Z160" s="43"/>
      <c r="AA160" s="90"/>
    </row>
    <row r="161" spans="1:34" ht="14.25" customHeight="1" x14ac:dyDescent="0.25">
      <c r="L161" s="10"/>
      <c r="M161" s="11"/>
      <c r="N161" s="12"/>
      <c r="O161" s="12"/>
      <c r="P161" s="12"/>
    </row>
    <row r="162" spans="1:34" ht="14.25" customHeight="1" x14ac:dyDescent="0.25">
      <c r="L162" s="336"/>
      <c r="M162" s="336"/>
      <c r="N162" s="336"/>
      <c r="O162" s="337"/>
      <c r="P162" s="92"/>
      <c r="Q162" s="93"/>
      <c r="R162" s="93"/>
      <c r="T162" s="1"/>
      <c r="AB162" s="1"/>
    </row>
    <row r="163" spans="1:34" ht="14.25" customHeight="1" x14ac:dyDescent="0.25">
      <c r="L163" s="338"/>
      <c r="M163" s="338"/>
      <c r="N163" s="338"/>
      <c r="O163" s="339"/>
      <c r="P163" s="94"/>
      <c r="Q163" s="95"/>
      <c r="R163" s="96"/>
      <c r="T163" s="1"/>
      <c r="AB163" s="1"/>
    </row>
    <row r="164" spans="1:34" ht="14.25" customHeight="1" x14ac:dyDescent="0.25">
      <c r="L164" s="28"/>
      <c r="M164" s="28"/>
      <c r="N164" s="28"/>
      <c r="O164" s="29"/>
      <c r="P164" s="30"/>
      <c r="Q164" s="31"/>
      <c r="R164" s="31"/>
      <c r="T164" s="1"/>
      <c r="AB164" s="1"/>
    </row>
    <row r="165" spans="1:34" ht="14.25" customHeight="1" x14ac:dyDescent="0.25">
      <c r="L165" s="97"/>
      <c r="M165" s="98"/>
      <c r="N165" s="98"/>
      <c r="O165" s="99"/>
      <c r="P165" s="94"/>
      <c r="Q165" s="95"/>
      <c r="R165" s="100"/>
      <c r="T165" s="1"/>
      <c r="AB165" s="1"/>
    </row>
    <row r="166" spans="1:34" ht="14.25" customHeight="1" x14ac:dyDescent="0.25">
      <c r="L166" s="101"/>
      <c r="M166" s="98"/>
      <c r="N166" s="98"/>
      <c r="O166" s="99"/>
      <c r="P166" s="94"/>
      <c r="Q166" s="95"/>
      <c r="R166" s="100"/>
      <c r="T166" s="1"/>
      <c r="AB166" s="1"/>
    </row>
    <row r="167" spans="1:34" ht="14.25" customHeight="1" x14ac:dyDescent="0.25">
      <c r="L167" s="21"/>
      <c r="M167" s="21"/>
      <c r="N167" s="21"/>
      <c r="O167" s="21"/>
      <c r="P167" s="21"/>
      <c r="Q167" s="43"/>
      <c r="R167" s="102"/>
      <c r="T167" s="1"/>
      <c r="AB167" s="1"/>
    </row>
    <row r="168" spans="1:34" ht="14.25" customHeight="1" x14ac:dyDescent="0.25">
      <c r="L168" s="10"/>
      <c r="M168" s="11"/>
      <c r="N168" s="12"/>
      <c r="O168" s="12"/>
      <c r="P168" s="12"/>
      <c r="T168" s="1"/>
      <c r="AB168" s="1"/>
    </row>
    <row r="169" spans="1:34" ht="14.25" customHeight="1" x14ac:dyDescent="0.25">
      <c r="L169" s="336"/>
      <c r="M169" s="336"/>
      <c r="N169" s="336"/>
      <c r="O169" s="337"/>
      <c r="P169" s="92"/>
      <c r="Q169" s="93"/>
      <c r="R169" s="93"/>
      <c r="T169" s="1"/>
      <c r="AB169" s="1"/>
    </row>
    <row r="170" spans="1:34" ht="14.25" customHeight="1" x14ac:dyDescent="0.25">
      <c r="L170" s="338"/>
      <c r="M170" s="338"/>
      <c r="N170" s="338"/>
      <c r="O170" s="339"/>
      <c r="P170" s="94"/>
      <c r="Q170" s="95"/>
      <c r="R170" s="96"/>
      <c r="T170" s="1"/>
      <c r="AB170" s="1"/>
    </row>
    <row r="171" spans="1:34" ht="14.25" customHeight="1" x14ac:dyDescent="0.25">
      <c r="L171" s="28"/>
      <c r="M171" s="28"/>
      <c r="N171" s="28"/>
      <c r="O171" s="29"/>
      <c r="P171" s="30"/>
      <c r="Q171" s="31"/>
      <c r="R171" s="31"/>
      <c r="T171" s="1"/>
      <c r="AB171" s="1"/>
    </row>
    <row r="172" spans="1:34" s="46" customFormat="1" ht="14.25" customHeight="1" x14ac:dyDescent="0.25">
      <c r="A172"/>
      <c r="B172"/>
      <c r="C172"/>
      <c r="D172"/>
      <c r="E172"/>
      <c r="F172"/>
      <c r="G172"/>
      <c r="H172"/>
      <c r="I172"/>
      <c r="J172"/>
      <c r="K172"/>
      <c r="L172" s="97"/>
      <c r="M172" s="98"/>
      <c r="N172" s="98"/>
      <c r="O172" s="99"/>
      <c r="P172" s="94"/>
      <c r="Q172" s="95"/>
      <c r="R172" s="100"/>
      <c r="S172" s="8"/>
      <c r="T172" s="1"/>
      <c r="U172" s="1"/>
      <c r="V172" s="1"/>
      <c r="W172" s="1"/>
      <c r="X172" s="1"/>
      <c r="Y172" s="1"/>
      <c r="Z172" s="1"/>
      <c r="AA172" s="1"/>
      <c r="AB172" s="1"/>
      <c r="AC172"/>
      <c r="AD172"/>
      <c r="AE172"/>
      <c r="AF172"/>
      <c r="AG172"/>
      <c r="AH172"/>
    </row>
    <row r="173" spans="1:34" s="46" customFormat="1" ht="14.25" customHeight="1" x14ac:dyDescent="0.25">
      <c r="A173"/>
      <c r="B173"/>
      <c r="C173"/>
      <c r="D173"/>
      <c r="E173"/>
      <c r="F173"/>
      <c r="G173"/>
      <c r="H173"/>
      <c r="I173"/>
      <c r="J173"/>
      <c r="K173"/>
      <c r="L173" s="101"/>
      <c r="M173" s="98"/>
      <c r="N173" s="98"/>
      <c r="O173" s="99"/>
      <c r="P173" s="94"/>
      <c r="Q173" s="95"/>
      <c r="R173" s="100"/>
      <c r="S173" s="8"/>
      <c r="T173" s="1"/>
      <c r="U173" s="1"/>
      <c r="V173" s="1"/>
      <c r="W173" s="1"/>
      <c r="X173" s="1"/>
      <c r="Y173" s="1"/>
      <c r="Z173" s="1"/>
      <c r="AA173" s="1"/>
      <c r="AB173" s="1"/>
      <c r="AC173"/>
      <c r="AD173"/>
      <c r="AE173"/>
      <c r="AF173"/>
      <c r="AG173"/>
      <c r="AH173"/>
    </row>
    <row r="174" spans="1:34" s="46" customFormat="1" ht="14.25" customHeight="1" x14ac:dyDescent="0.25">
      <c r="A174"/>
      <c r="B174"/>
      <c r="C174"/>
      <c r="D174"/>
      <c r="E174"/>
      <c r="F174"/>
      <c r="G174"/>
      <c r="H174"/>
      <c r="I174"/>
      <c r="J174"/>
      <c r="K174"/>
      <c r="L174" s="21"/>
      <c r="M174" s="21"/>
      <c r="N174" s="21"/>
      <c r="O174" s="21"/>
      <c r="P174" s="21"/>
      <c r="Q174" s="43"/>
      <c r="R174" s="102"/>
      <c r="S174" s="8"/>
      <c r="T174" s="1"/>
      <c r="U174" s="1"/>
      <c r="V174" s="1"/>
      <c r="W174" s="1"/>
      <c r="X174" s="1"/>
      <c r="Y174" s="1"/>
      <c r="Z174" s="1"/>
      <c r="AA174" s="1"/>
      <c r="AB174" s="1"/>
      <c r="AC174"/>
      <c r="AD174"/>
      <c r="AE174"/>
      <c r="AF174"/>
      <c r="AG174"/>
      <c r="AH174"/>
    </row>
    <row r="175" spans="1:34" ht="18.75" customHeight="1" x14ac:dyDescent="0.25">
      <c r="L175" s="3"/>
      <c r="M175" s="4"/>
      <c r="N175" s="5"/>
      <c r="O175" s="6"/>
      <c r="P175" s="7"/>
      <c r="Q175" s="370"/>
      <c r="R175" s="370"/>
      <c r="T175" s="2"/>
      <c r="U175" s="3"/>
      <c r="V175" s="4"/>
      <c r="W175" s="5"/>
      <c r="X175" s="6"/>
      <c r="Y175" s="7"/>
      <c r="Z175" s="370"/>
      <c r="AA175" s="370"/>
    </row>
    <row r="176" spans="1:34" ht="14.25" customHeight="1" x14ac:dyDescent="0.25">
      <c r="L176" s="9"/>
      <c r="M176" s="9"/>
      <c r="N176" s="9"/>
      <c r="O176" s="9"/>
      <c r="P176" s="8"/>
      <c r="Q176" s="9"/>
      <c r="R176" s="9"/>
      <c r="T176" s="2"/>
      <c r="U176" s="9"/>
      <c r="V176" s="9"/>
      <c r="W176" s="9"/>
      <c r="X176" s="9"/>
      <c r="Y176" s="8"/>
      <c r="Z176" s="9"/>
      <c r="AA176" s="9"/>
    </row>
    <row r="177" spans="12:28" ht="14.25" customHeight="1" x14ac:dyDescent="0.25">
      <c r="L177" s="10"/>
      <c r="M177" s="11"/>
      <c r="N177" s="12"/>
      <c r="O177" s="12"/>
      <c r="P177" s="12"/>
      <c r="S177" s="13"/>
      <c r="T177" s="2"/>
      <c r="U177" s="10"/>
      <c r="V177" s="11"/>
      <c r="W177" s="12"/>
      <c r="X177" s="12"/>
      <c r="Y177" s="12"/>
      <c r="AB177" s="13"/>
    </row>
    <row r="178" spans="12:28" ht="14.25" customHeight="1" x14ac:dyDescent="0.25">
      <c r="L178" s="362"/>
      <c r="M178" s="362"/>
      <c r="N178" s="362"/>
      <c r="O178" s="363"/>
      <c r="P178" s="16"/>
      <c r="Q178" s="17"/>
      <c r="R178" s="17"/>
      <c r="S178" s="18"/>
      <c r="T178" s="15"/>
      <c r="U178" s="364"/>
      <c r="V178" s="364"/>
      <c r="W178" s="364"/>
      <c r="X178" s="365"/>
      <c r="Y178" s="19"/>
      <c r="Z178" s="20"/>
      <c r="AA178" s="20"/>
      <c r="AB178" s="18"/>
    </row>
    <row r="179" spans="12:28" ht="14.25" customHeight="1" x14ac:dyDescent="0.25">
      <c r="L179" s="366"/>
      <c r="M179" s="366"/>
      <c r="N179" s="366"/>
      <c r="O179" s="367"/>
      <c r="P179" s="22"/>
      <c r="Q179" s="23"/>
      <c r="R179" s="24"/>
      <c r="S179" s="18"/>
      <c r="T179" s="15"/>
      <c r="U179" s="368"/>
      <c r="V179" s="368"/>
      <c r="W179" s="368"/>
      <c r="X179" s="369"/>
      <c r="Y179" s="25"/>
      <c r="Z179" s="26"/>
      <c r="AA179" s="27"/>
      <c r="AB179" s="18"/>
    </row>
    <row r="180" spans="12:28" ht="14.25" customHeight="1" x14ac:dyDescent="0.25">
      <c r="L180" s="28"/>
      <c r="M180" s="28"/>
      <c r="N180" s="28"/>
      <c r="O180" s="29"/>
      <c r="P180" s="30"/>
      <c r="Q180" s="31"/>
      <c r="R180" s="31"/>
      <c r="S180" s="9"/>
      <c r="T180" s="2"/>
      <c r="U180" s="28"/>
      <c r="V180" s="28"/>
      <c r="W180" s="28"/>
      <c r="X180" s="29"/>
      <c r="Y180" s="30"/>
      <c r="Z180" s="31"/>
      <c r="AA180" s="31"/>
      <c r="AB180" s="9"/>
    </row>
    <row r="181" spans="12:28" ht="14.25" customHeight="1" x14ac:dyDescent="0.25">
      <c r="L181" s="32"/>
      <c r="M181" s="33"/>
      <c r="N181" s="33"/>
      <c r="O181" s="34"/>
      <c r="P181" s="35"/>
      <c r="Q181" s="23"/>
      <c r="R181" s="36"/>
      <c r="S181" s="2"/>
      <c r="U181" s="37"/>
      <c r="V181" s="38"/>
      <c r="W181" s="38"/>
      <c r="X181" s="39"/>
      <c r="Y181" s="25"/>
      <c r="Z181" s="26"/>
      <c r="AA181" s="40"/>
      <c r="AB181" s="2"/>
    </row>
    <row r="182" spans="12:28" ht="14.25" customHeight="1" x14ac:dyDescent="0.25">
      <c r="L182" s="41"/>
      <c r="M182" s="33"/>
      <c r="N182" s="33"/>
      <c r="O182" s="34"/>
      <c r="P182" s="22"/>
      <c r="Q182" s="23"/>
      <c r="R182" s="36"/>
      <c r="S182" s="9"/>
      <c r="U182" s="42"/>
      <c r="V182" s="38"/>
      <c r="W182" s="38"/>
      <c r="X182" s="39"/>
      <c r="Y182" s="25"/>
      <c r="Z182" s="26"/>
      <c r="AA182" s="40"/>
      <c r="AB182" s="9"/>
    </row>
    <row r="183" spans="12:28" ht="14.25" customHeight="1" x14ac:dyDescent="0.25">
      <c r="L183" s="21"/>
      <c r="M183" s="21"/>
      <c r="N183" s="21"/>
      <c r="O183" s="21"/>
      <c r="P183" s="21"/>
      <c r="Q183" s="43"/>
      <c r="R183" s="44"/>
      <c r="S183" s="9"/>
      <c r="U183" s="21"/>
      <c r="V183" s="21"/>
      <c r="W183" s="21"/>
      <c r="X183" s="21"/>
      <c r="Y183" s="21"/>
      <c r="Z183" s="43"/>
      <c r="AA183" s="45"/>
      <c r="AB183" s="9"/>
    </row>
    <row r="184" spans="12:28" ht="14.25" customHeight="1" x14ac:dyDescent="0.25">
      <c r="L184" s="10"/>
      <c r="M184" s="11"/>
      <c r="N184" s="12"/>
      <c r="O184" s="12"/>
      <c r="P184" s="12"/>
      <c r="S184" s="9"/>
      <c r="U184" s="10"/>
      <c r="V184" s="11"/>
      <c r="W184" s="12"/>
      <c r="X184" s="12"/>
      <c r="Y184" s="12"/>
      <c r="AB184" s="9"/>
    </row>
    <row r="185" spans="12:28" ht="14.25" customHeight="1" x14ac:dyDescent="0.25">
      <c r="L185" s="362"/>
      <c r="M185" s="362"/>
      <c r="N185" s="362"/>
      <c r="O185" s="363"/>
      <c r="P185" s="16"/>
      <c r="Q185" s="17"/>
      <c r="R185" s="17"/>
      <c r="S185" s="9"/>
      <c r="U185" s="364"/>
      <c r="V185" s="364"/>
      <c r="W185" s="364"/>
      <c r="X185" s="365"/>
      <c r="Y185" s="19"/>
      <c r="Z185" s="20"/>
      <c r="AA185" s="20"/>
      <c r="AB185" s="9"/>
    </row>
    <row r="186" spans="12:28" ht="14.25" customHeight="1" x14ac:dyDescent="0.25">
      <c r="L186" s="366"/>
      <c r="M186" s="366"/>
      <c r="N186" s="366"/>
      <c r="O186" s="367"/>
      <c r="P186" s="22"/>
      <c r="Q186" s="23"/>
      <c r="R186" s="24"/>
      <c r="S186" s="1"/>
      <c r="U186" s="368"/>
      <c r="V186" s="368"/>
      <c r="W186" s="368"/>
      <c r="X186" s="369"/>
      <c r="Y186" s="25"/>
      <c r="Z186" s="26"/>
      <c r="AA186" s="27"/>
      <c r="AB186" s="1"/>
    </row>
    <row r="187" spans="12:28" ht="14.25" customHeight="1" x14ac:dyDescent="0.25">
      <c r="L187" s="28"/>
      <c r="M187" s="28"/>
      <c r="N187" s="28"/>
      <c r="O187" s="29"/>
      <c r="P187" s="30"/>
      <c r="Q187" s="31"/>
      <c r="R187" s="31"/>
      <c r="S187" s="46"/>
      <c r="U187" s="28"/>
      <c r="V187" s="28"/>
      <c r="W187" s="28"/>
      <c r="X187" s="29"/>
      <c r="Y187" s="30"/>
      <c r="Z187" s="31"/>
      <c r="AA187" s="31"/>
      <c r="AB187" s="46"/>
    </row>
    <row r="188" spans="12:28" ht="14.25" customHeight="1" x14ac:dyDescent="0.25">
      <c r="L188" s="32"/>
      <c r="M188" s="33"/>
      <c r="N188" s="33"/>
      <c r="O188" s="34"/>
      <c r="P188" s="22"/>
      <c r="Q188" s="23"/>
      <c r="R188" s="36"/>
      <c r="U188" s="37"/>
      <c r="V188" s="38"/>
      <c r="W188" s="38"/>
      <c r="X188" s="39"/>
      <c r="Y188" s="25"/>
      <c r="Z188" s="26"/>
      <c r="AA188" s="40"/>
    </row>
    <row r="189" spans="12:28" ht="14.25" customHeight="1" x14ac:dyDescent="0.25">
      <c r="L189" s="41"/>
      <c r="M189" s="33"/>
      <c r="N189" s="33"/>
      <c r="O189" s="34"/>
      <c r="P189" s="22"/>
      <c r="Q189" s="23"/>
      <c r="R189" s="36"/>
      <c r="U189" s="42"/>
      <c r="V189" s="38"/>
      <c r="W189" s="38"/>
      <c r="X189" s="39"/>
      <c r="Y189" s="25"/>
      <c r="Z189" s="26"/>
      <c r="AA189" s="40"/>
    </row>
    <row r="190" spans="12:28" ht="14.25" customHeight="1" x14ac:dyDescent="0.25">
      <c r="L190" s="21"/>
      <c r="M190" s="21"/>
      <c r="N190" s="21"/>
      <c r="O190" s="21"/>
      <c r="P190" s="21"/>
      <c r="Q190" s="43"/>
      <c r="R190" s="44"/>
      <c r="U190" s="21"/>
      <c r="V190" s="21"/>
      <c r="W190" s="21"/>
      <c r="X190" s="21"/>
      <c r="Y190" s="21"/>
      <c r="Z190" s="43"/>
      <c r="AA190" s="45"/>
    </row>
    <row r="191" spans="12:28" ht="14.25" customHeight="1" x14ac:dyDescent="0.25">
      <c r="L191" s="10"/>
      <c r="M191" s="11"/>
      <c r="N191" s="12"/>
      <c r="O191" s="12"/>
      <c r="P191" s="12"/>
      <c r="U191" s="10"/>
      <c r="V191" s="11"/>
      <c r="W191" s="12"/>
      <c r="X191" s="12"/>
      <c r="Y191" s="12"/>
    </row>
    <row r="192" spans="12:28" ht="14.25" customHeight="1" x14ac:dyDescent="0.25">
      <c r="L192" s="348"/>
      <c r="M192" s="348"/>
      <c r="N192" s="348"/>
      <c r="O192" s="349"/>
      <c r="P192" s="47"/>
      <c r="Q192" s="48"/>
      <c r="R192" s="48"/>
      <c r="U192" s="360"/>
      <c r="V192" s="360"/>
      <c r="W192" s="360"/>
      <c r="X192" s="361"/>
      <c r="Y192" s="52"/>
      <c r="Z192" s="53"/>
      <c r="AA192" s="53"/>
    </row>
    <row r="193" spans="12:27" ht="14.25" customHeight="1" x14ac:dyDescent="0.25">
      <c r="L193" s="353"/>
      <c r="M193" s="353"/>
      <c r="N193" s="353"/>
      <c r="O193" s="354"/>
      <c r="P193" s="49"/>
      <c r="Q193" s="50"/>
      <c r="R193" s="51"/>
      <c r="U193" s="358"/>
      <c r="V193" s="358"/>
      <c r="W193" s="358"/>
      <c r="X193" s="359"/>
      <c r="Y193" s="54"/>
      <c r="Z193" s="55"/>
      <c r="AA193" s="56"/>
    </row>
    <row r="194" spans="12:27" ht="14.25" customHeight="1" x14ac:dyDescent="0.25">
      <c r="L194" s="28"/>
      <c r="M194" s="28"/>
      <c r="N194" s="28"/>
      <c r="O194" s="29"/>
      <c r="P194" s="30"/>
      <c r="Q194" s="31"/>
      <c r="R194" s="31"/>
      <c r="U194" s="28"/>
      <c r="V194" s="28"/>
      <c r="W194" s="28"/>
      <c r="X194" s="29"/>
      <c r="Y194" s="30"/>
      <c r="Z194" s="31"/>
      <c r="AA194" s="31"/>
    </row>
    <row r="195" spans="12:27" ht="14.25" customHeight="1" x14ac:dyDescent="0.25">
      <c r="L195" s="58"/>
      <c r="M195" s="59"/>
      <c r="N195" s="59"/>
      <c r="O195" s="60"/>
      <c r="P195" s="49"/>
      <c r="Q195" s="50"/>
      <c r="R195" s="61"/>
      <c r="U195" s="62"/>
      <c r="V195" s="63"/>
      <c r="W195" s="63"/>
      <c r="X195" s="64"/>
      <c r="Y195" s="54"/>
      <c r="Z195" s="55"/>
      <c r="AA195" s="65"/>
    </row>
    <row r="196" spans="12:27" ht="14.25" customHeight="1" x14ac:dyDescent="0.25">
      <c r="L196" s="66"/>
      <c r="M196" s="59"/>
      <c r="N196" s="59"/>
      <c r="O196" s="60"/>
      <c r="P196" s="49"/>
      <c r="Q196" s="50"/>
      <c r="R196" s="61"/>
      <c r="U196" s="67"/>
      <c r="V196" s="63"/>
      <c r="W196" s="63"/>
      <c r="X196" s="64"/>
      <c r="Y196" s="54"/>
      <c r="Z196" s="55"/>
      <c r="AA196" s="65"/>
    </row>
    <row r="197" spans="12:27" ht="14.25" customHeight="1" x14ac:dyDescent="0.25">
      <c r="L197" s="21"/>
      <c r="M197" s="21"/>
      <c r="N197" s="21"/>
      <c r="O197" s="21"/>
      <c r="P197" s="21"/>
      <c r="Q197" s="43"/>
      <c r="R197" s="57"/>
      <c r="U197" s="21"/>
      <c r="V197" s="21"/>
      <c r="W197" s="21"/>
      <c r="X197" s="21"/>
      <c r="Y197" s="21"/>
      <c r="Z197" s="43"/>
      <c r="AA197" s="68"/>
    </row>
    <row r="198" spans="12:27" ht="14.25" customHeight="1" x14ac:dyDescent="0.25">
      <c r="L198" s="10"/>
      <c r="M198" s="11"/>
      <c r="N198" s="12"/>
      <c r="O198" s="12"/>
      <c r="P198" s="12"/>
      <c r="U198" s="10"/>
      <c r="V198" s="11"/>
      <c r="W198" s="12"/>
      <c r="X198" s="12"/>
      <c r="Y198" s="12"/>
    </row>
    <row r="199" spans="12:27" ht="14.25" customHeight="1" x14ac:dyDescent="0.25">
      <c r="L199" s="348"/>
      <c r="M199" s="348"/>
      <c r="N199" s="348"/>
      <c r="O199" s="349"/>
      <c r="P199" s="47"/>
      <c r="Q199" s="48"/>
      <c r="R199" s="48"/>
      <c r="U199" s="350"/>
      <c r="V199" s="351"/>
      <c r="W199" s="351"/>
      <c r="X199" s="352"/>
      <c r="Y199" s="52"/>
      <c r="Z199" s="53"/>
      <c r="AA199" s="53"/>
    </row>
    <row r="200" spans="12:27" ht="14.25" customHeight="1" x14ac:dyDescent="0.25">
      <c r="L200" s="353"/>
      <c r="M200" s="353"/>
      <c r="N200" s="353"/>
      <c r="O200" s="354"/>
      <c r="P200" s="49"/>
      <c r="Q200" s="50"/>
      <c r="R200" s="51"/>
      <c r="U200" s="355"/>
      <c r="V200" s="356"/>
      <c r="W200" s="356"/>
      <c r="X200" s="357"/>
      <c r="Y200" s="54"/>
      <c r="Z200" s="55"/>
      <c r="AA200" s="56"/>
    </row>
    <row r="201" spans="12:27" ht="14.25" customHeight="1" x14ac:dyDescent="0.25">
      <c r="L201" s="28"/>
      <c r="M201" s="28"/>
      <c r="N201" s="28"/>
      <c r="O201" s="29"/>
      <c r="P201" s="30"/>
      <c r="Q201" s="31"/>
      <c r="R201" s="31"/>
      <c r="U201" s="28"/>
      <c r="V201" s="28"/>
      <c r="W201" s="28"/>
      <c r="X201" s="29"/>
      <c r="Y201" s="30"/>
      <c r="Z201" s="31"/>
      <c r="AA201" s="31"/>
    </row>
    <row r="202" spans="12:27" ht="14.25" customHeight="1" x14ac:dyDescent="0.25">
      <c r="L202" s="58"/>
      <c r="M202" s="59"/>
      <c r="N202" s="59"/>
      <c r="O202" s="60"/>
      <c r="P202" s="49"/>
      <c r="Q202" s="50"/>
      <c r="R202" s="61"/>
      <c r="U202" s="62"/>
      <c r="V202" s="63"/>
      <c r="W202" s="63"/>
      <c r="X202" s="64"/>
      <c r="Y202" s="54"/>
      <c r="Z202" s="55"/>
      <c r="AA202" s="65"/>
    </row>
    <row r="203" spans="12:27" ht="14.25" customHeight="1" x14ac:dyDescent="0.25">
      <c r="L203" s="66"/>
      <c r="M203" s="59"/>
      <c r="N203" s="59"/>
      <c r="O203" s="60"/>
      <c r="P203" s="49"/>
      <c r="Q203" s="50"/>
      <c r="R203" s="61"/>
      <c r="U203" s="67"/>
      <c r="V203" s="63"/>
      <c r="W203" s="63"/>
      <c r="X203" s="64"/>
      <c r="Y203" s="54"/>
      <c r="Z203" s="55"/>
      <c r="AA203" s="65"/>
    </row>
    <row r="204" spans="12:27" ht="14.25" customHeight="1" x14ac:dyDescent="0.25">
      <c r="L204" s="21"/>
      <c r="M204" s="21"/>
      <c r="N204" s="21"/>
      <c r="O204" s="21"/>
      <c r="P204" s="21"/>
      <c r="Q204" s="43"/>
      <c r="R204" s="57"/>
      <c r="U204" s="21"/>
      <c r="V204" s="21"/>
      <c r="W204" s="21"/>
      <c r="X204" s="21"/>
      <c r="Y204" s="21"/>
      <c r="Z204" s="43"/>
      <c r="AA204" s="68"/>
    </row>
    <row r="205" spans="12:27" ht="14.25" customHeight="1" x14ac:dyDescent="0.25">
      <c r="L205" s="10"/>
      <c r="M205" s="11"/>
      <c r="N205" s="12"/>
      <c r="O205" s="12"/>
      <c r="P205" s="12"/>
      <c r="U205" s="10"/>
      <c r="V205" s="11"/>
      <c r="W205" s="12"/>
      <c r="X205" s="12"/>
      <c r="Y205" s="12"/>
    </row>
    <row r="206" spans="12:27" ht="14.25" customHeight="1" x14ac:dyDescent="0.25">
      <c r="L206" s="346"/>
      <c r="M206" s="346"/>
      <c r="N206" s="346"/>
      <c r="O206" s="347"/>
      <c r="P206" s="69"/>
      <c r="Q206" s="70"/>
      <c r="R206" s="70"/>
      <c r="U206" s="340"/>
      <c r="V206" s="340"/>
      <c r="W206" s="340"/>
      <c r="X206" s="341"/>
      <c r="Y206" s="71"/>
      <c r="Z206" s="72"/>
      <c r="AA206" s="72"/>
    </row>
    <row r="207" spans="12:27" ht="14.25" customHeight="1" x14ac:dyDescent="0.25">
      <c r="L207" s="342"/>
      <c r="M207" s="342"/>
      <c r="N207" s="342"/>
      <c r="O207" s="343"/>
      <c r="P207" s="73"/>
      <c r="Q207" s="74"/>
      <c r="R207" s="75"/>
      <c r="U207" s="344"/>
      <c r="V207" s="344"/>
      <c r="W207" s="344"/>
      <c r="X207" s="345"/>
      <c r="Y207" s="76"/>
      <c r="Z207" s="77"/>
      <c r="AA207" s="78"/>
    </row>
    <row r="208" spans="12:27" ht="14.25" customHeight="1" x14ac:dyDescent="0.25">
      <c r="L208" s="28"/>
      <c r="M208" s="28"/>
      <c r="N208" s="28"/>
      <c r="O208" s="29"/>
      <c r="P208" s="30"/>
      <c r="Q208" s="31"/>
      <c r="R208" s="31"/>
      <c r="U208" s="28"/>
      <c r="V208" s="28"/>
      <c r="W208" s="28"/>
      <c r="X208" s="29"/>
      <c r="Y208" s="30"/>
      <c r="Z208" s="31"/>
      <c r="AA208" s="31"/>
    </row>
    <row r="209" spans="12:28" ht="14.25" customHeight="1" x14ac:dyDescent="0.25">
      <c r="L209" s="79"/>
      <c r="M209" s="80"/>
      <c r="N209" s="80"/>
      <c r="O209" s="81"/>
      <c r="P209" s="73"/>
      <c r="Q209" s="74"/>
      <c r="R209" s="82"/>
      <c r="U209" s="83"/>
      <c r="V209" s="84"/>
      <c r="W209" s="84"/>
      <c r="X209" s="85"/>
      <c r="Y209" s="76"/>
      <c r="Z209" s="77"/>
      <c r="AA209" s="86"/>
    </row>
    <row r="210" spans="12:28" ht="14.25" customHeight="1" x14ac:dyDescent="0.25">
      <c r="L210" s="87"/>
      <c r="M210" s="80"/>
      <c r="N210" s="80"/>
      <c r="O210" s="81"/>
      <c r="P210" s="73"/>
      <c r="Q210" s="74"/>
      <c r="R210" s="82"/>
      <c r="U210" s="88"/>
      <c r="V210" s="84"/>
      <c r="W210" s="84"/>
      <c r="X210" s="85"/>
      <c r="Y210" s="76"/>
      <c r="Z210" s="77"/>
      <c r="AA210" s="86"/>
    </row>
    <row r="211" spans="12:28" ht="14.25" customHeight="1" x14ac:dyDescent="0.25">
      <c r="L211" s="21"/>
      <c r="M211" s="21"/>
      <c r="N211" s="21"/>
      <c r="O211" s="21"/>
      <c r="P211" s="21"/>
      <c r="Q211" s="43"/>
      <c r="R211" s="89"/>
      <c r="U211" s="21"/>
      <c r="V211" s="21"/>
      <c r="W211" s="21"/>
      <c r="X211" s="21"/>
      <c r="Y211" s="21"/>
      <c r="Z211" s="43"/>
      <c r="AA211" s="90"/>
    </row>
    <row r="212" spans="12:28" ht="14.25" customHeight="1" x14ac:dyDescent="0.25">
      <c r="L212" s="10"/>
      <c r="M212" s="11"/>
      <c r="N212" s="12"/>
      <c r="O212" s="12"/>
      <c r="P212" s="12"/>
      <c r="U212" s="10"/>
      <c r="V212" s="11"/>
      <c r="W212" s="12"/>
      <c r="X212" s="12"/>
      <c r="Y212" s="12"/>
    </row>
    <row r="213" spans="12:28" ht="14.25" customHeight="1" x14ac:dyDescent="0.25">
      <c r="L213" s="346"/>
      <c r="M213" s="346"/>
      <c r="N213" s="346"/>
      <c r="O213" s="347"/>
      <c r="P213" s="69"/>
      <c r="Q213" s="70"/>
      <c r="R213" s="70"/>
      <c r="U213" s="340"/>
      <c r="V213" s="340"/>
      <c r="W213" s="340"/>
      <c r="X213" s="341"/>
      <c r="Y213" s="71"/>
      <c r="Z213" s="72"/>
      <c r="AA213" s="72"/>
    </row>
    <row r="214" spans="12:28" ht="14.25" customHeight="1" x14ac:dyDescent="0.25">
      <c r="L214" s="342"/>
      <c r="M214" s="342"/>
      <c r="N214" s="342"/>
      <c r="O214" s="343"/>
      <c r="P214" s="73"/>
      <c r="Q214" s="74"/>
      <c r="R214" s="75"/>
      <c r="U214" s="344"/>
      <c r="V214" s="344"/>
      <c r="W214" s="344"/>
      <c r="X214" s="345"/>
      <c r="Y214" s="76"/>
      <c r="Z214" s="77"/>
      <c r="AA214" s="78"/>
    </row>
    <row r="215" spans="12:28" ht="14.25" customHeight="1" x14ac:dyDescent="0.25">
      <c r="L215" s="28"/>
      <c r="M215" s="28"/>
      <c r="N215" s="28"/>
      <c r="O215" s="29"/>
      <c r="P215" s="30"/>
      <c r="Q215" s="31"/>
      <c r="R215" s="31"/>
      <c r="U215" s="28"/>
      <c r="V215" s="28"/>
      <c r="W215" s="28"/>
      <c r="X215" s="29"/>
      <c r="Y215" s="30"/>
      <c r="Z215" s="31"/>
      <c r="AA215" s="31"/>
    </row>
    <row r="216" spans="12:28" ht="14.25" customHeight="1" x14ac:dyDescent="0.25">
      <c r="L216" s="79"/>
      <c r="M216" s="80"/>
      <c r="N216" s="80"/>
      <c r="O216" s="81"/>
      <c r="P216" s="73"/>
      <c r="Q216" s="74"/>
      <c r="R216" s="82"/>
      <c r="U216" s="83"/>
      <c r="V216" s="84"/>
      <c r="W216" s="84"/>
      <c r="X216" s="85"/>
      <c r="Y216" s="76"/>
      <c r="Z216" s="77"/>
      <c r="AA216" s="86"/>
    </row>
    <row r="217" spans="12:28" ht="14.25" customHeight="1" x14ac:dyDescent="0.25">
      <c r="L217" s="87"/>
      <c r="M217" s="80"/>
      <c r="N217" s="80"/>
      <c r="O217" s="81"/>
      <c r="P217" s="73"/>
      <c r="Q217" s="74"/>
      <c r="R217" s="82"/>
      <c r="U217" s="88"/>
      <c r="V217" s="84"/>
      <c r="W217" s="84"/>
      <c r="X217" s="85"/>
      <c r="Y217" s="76"/>
      <c r="Z217" s="77"/>
      <c r="AA217" s="86"/>
    </row>
    <row r="218" spans="12:28" ht="14.25" customHeight="1" x14ac:dyDescent="0.25">
      <c r="L218" s="21"/>
      <c r="M218" s="21"/>
      <c r="N218" s="21"/>
      <c r="O218" s="21"/>
      <c r="P218" s="21"/>
      <c r="Q218" s="43"/>
      <c r="R218" s="89"/>
      <c r="U218" s="21"/>
      <c r="V218" s="21"/>
      <c r="W218" s="21"/>
      <c r="X218" s="21"/>
      <c r="Y218" s="21"/>
      <c r="Z218" s="43"/>
      <c r="AA218" s="90"/>
    </row>
    <row r="219" spans="12:28" ht="14.25" customHeight="1" x14ac:dyDescent="0.25">
      <c r="L219" s="10"/>
      <c r="M219" s="11"/>
      <c r="N219" s="12"/>
      <c r="O219" s="12"/>
      <c r="P219" s="12"/>
    </row>
    <row r="220" spans="12:28" ht="14.25" customHeight="1" x14ac:dyDescent="0.25">
      <c r="L220" s="336"/>
      <c r="M220" s="336"/>
      <c r="N220" s="336"/>
      <c r="O220" s="337"/>
      <c r="P220" s="92"/>
      <c r="Q220" s="93"/>
      <c r="R220" s="93"/>
      <c r="T220" s="1"/>
      <c r="AB220" s="1"/>
    </row>
    <row r="221" spans="12:28" ht="14.25" customHeight="1" x14ac:dyDescent="0.25">
      <c r="L221" s="338"/>
      <c r="M221" s="338"/>
      <c r="N221" s="338"/>
      <c r="O221" s="339"/>
      <c r="P221" s="94"/>
      <c r="Q221" s="95"/>
      <c r="R221" s="96"/>
      <c r="T221" s="1"/>
      <c r="AB221" s="1"/>
    </row>
    <row r="222" spans="12:28" ht="14.25" customHeight="1" x14ac:dyDescent="0.25">
      <c r="L222" s="28"/>
      <c r="M222" s="28"/>
      <c r="N222" s="28"/>
      <c r="O222" s="29"/>
      <c r="P222" s="30"/>
      <c r="Q222" s="31"/>
      <c r="R222" s="31"/>
      <c r="T222" s="1"/>
      <c r="AB222" s="1"/>
    </row>
    <row r="223" spans="12:28" ht="14.25" customHeight="1" x14ac:dyDescent="0.25">
      <c r="L223" s="97"/>
      <c r="M223" s="98"/>
      <c r="N223" s="98"/>
      <c r="O223" s="99"/>
      <c r="P223" s="94"/>
      <c r="Q223" s="95"/>
      <c r="R223" s="100"/>
      <c r="T223" s="1"/>
      <c r="AB223" s="1"/>
    </row>
    <row r="224" spans="12:28" ht="14.25" customHeight="1" x14ac:dyDescent="0.25">
      <c r="L224" s="101"/>
      <c r="M224" s="98"/>
      <c r="N224" s="98"/>
      <c r="O224" s="99"/>
      <c r="P224" s="94"/>
      <c r="Q224" s="95"/>
      <c r="R224" s="100"/>
      <c r="T224" s="1"/>
      <c r="AB224" s="1"/>
    </row>
    <row r="225" spans="1:34" ht="14.25" customHeight="1" x14ac:dyDescent="0.25">
      <c r="L225" s="21"/>
      <c r="M225" s="21"/>
      <c r="N225" s="21"/>
      <c r="O225" s="21"/>
      <c r="P225" s="21"/>
      <c r="Q225" s="43"/>
      <c r="R225" s="102"/>
      <c r="T225" s="1"/>
      <c r="AB225" s="1"/>
    </row>
    <row r="226" spans="1:34" ht="14.25" customHeight="1" x14ac:dyDescent="0.25">
      <c r="L226" s="10"/>
      <c r="M226" s="11"/>
      <c r="N226" s="12"/>
      <c r="O226" s="12"/>
      <c r="P226" s="12"/>
      <c r="T226" s="1"/>
      <c r="AB226" s="1"/>
    </row>
    <row r="227" spans="1:34" ht="14.25" customHeight="1" x14ac:dyDescent="0.25">
      <c r="L227" s="336"/>
      <c r="M227" s="336"/>
      <c r="N227" s="336"/>
      <c r="O227" s="337"/>
      <c r="P227" s="92"/>
      <c r="Q227" s="93"/>
      <c r="R227" s="93"/>
      <c r="T227" s="1"/>
      <c r="AB227" s="1"/>
    </row>
    <row r="228" spans="1:34" ht="14.25" customHeight="1" x14ac:dyDescent="0.25">
      <c r="L228" s="338"/>
      <c r="M228" s="338"/>
      <c r="N228" s="338"/>
      <c r="O228" s="339"/>
      <c r="P228" s="94"/>
      <c r="Q228" s="95"/>
      <c r="R228" s="96"/>
      <c r="T228" s="1"/>
      <c r="AB228" s="1"/>
    </row>
    <row r="229" spans="1:34" ht="14.25" customHeight="1" x14ac:dyDescent="0.25">
      <c r="L229" s="28"/>
      <c r="M229" s="28"/>
      <c r="N229" s="28"/>
      <c r="O229" s="29"/>
      <c r="P229" s="30"/>
      <c r="Q229" s="31"/>
      <c r="R229" s="31"/>
      <c r="T229" s="1"/>
      <c r="AB229" s="1"/>
    </row>
    <row r="230" spans="1:34" s="46" customFormat="1" ht="14.25" customHeight="1" x14ac:dyDescent="0.25">
      <c r="A230"/>
      <c r="B230"/>
      <c r="C230"/>
      <c r="D230"/>
      <c r="E230"/>
      <c r="F230"/>
      <c r="G230"/>
      <c r="H230"/>
      <c r="I230"/>
      <c r="J230"/>
      <c r="K230"/>
      <c r="L230" s="97"/>
      <c r="M230" s="98"/>
      <c r="N230" s="98"/>
      <c r="O230" s="99"/>
      <c r="P230" s="94"/>
      <c r="Q230" s="95"/>
      <c r="R230" s="100"/>
      <c r="S230" s="8"/>
      <c r="T230" s="1"/>
      <c r="U230" s="1"/>
      <c r="V230" s="1"/>
      <c r="W230" s="1"/>
      <c r="X230" s="1"/>
      <c r="Y230" s="1"/>
      <c r="Z230" s="1"/>
      <c r="AA230" s="1"/>
      <c r="AB230" s="1"/>
      <c r="AC230"/>
      <c r="AD230"/>
      <c r="AE230"/>
      <c r="AF230"/>
      <c r="AG230"/>
      <c r="AH230"/>
    </row>
    <row r="231" spans="1:34" s="46" customFormat="1" ht="14.25" customHeight="1" x14ac:dyDescent="0.25">
      <c r="A231"/>
      <c r="B231"/>
      <c r="C231"/>
      <c r="D231"/>
      <c r="E231"/>
      <c r="F231"/>
      <c r="G231"/>
      <c r="H231"/>
      <c r="I231"/>
      <c r="J231"/>
      <c r="K231"/>
      <c r="L231" s="101"/>
      <c r="M231" s="98"/>
      <c r="N231" s="98"/>
      <c r="O231" s="99"/>
      <c r="P231" s="94"/>
      <c r="Q231" s="95"/>
      <c r="R231" s="100"/>
      <c r="S231" s="8"/>
      <c r="T231" s="1"/>
      <c r="U231" s="1"/>
      <c r="V231" s="1"/>
      <c r="W231" s="1"/>
      <c r="X231" s="1"/>
      <c r="Y231" s="1"/>
      <c r="Z231" s="1"/>
      <c r="AA231" s="1"/>
      <c r="AB231" s="1"/>
      <c r="AC231"/>
      <c r="AD231"/>
      <c r="AE231"/>
      <c r="AF231"/>
      <c r="AG231"/>
      <c r="AH231"/>
    </row>
    <row r="232" spans="1:34" s="46" customFormat="1" ht="14.25" customHeight="1" x14ac:dyDescent="0.25">
      <c r="A232"/>
      <c r="B232"/>
      <c r="C232"/>
      <c r="D232"/>
      <c r="E232"/>
      <c r="F232"/>
      <c r="G232"/>
      <c r="H232"/>
      <c r="I232"/>
      <c r="J232"/>
      <c r="K232"/>
      <c r="L232" s="21"/>
      <c r="M232" s="21"/>
      <c r="N232" s="21"/>
      <c r="O232" s="21"/>
      <c r="P232" s="21"/>
      <c r="Q232" s="43"/>
      <c r="R232" s="102"/>
      <c r="S232" s="8"/>
      <c r="T232" s="1"/>
      <c r="U232" s="1"/>
      <c r="V232" s="1"/>
      <c r="W232" s="1"/>
      <c r="X232" s="1"/>
      <c r="Y232" s="1"/>
      <c r="Z232" s="1"/>
      <c r="AA232" s="1"/>
      <c r="AB232" s="1"/>
      <c r="AC232"/>
      <c r="AD232"/>
      <c r="AE232"/>
      <c r="AF232"/>
      <c r="AG232"/>
      <c r="AH232"/>
    </row>
    <row r="233" spans="1:34" ht="18.75" customHeight="1" x14ac:dyDescent="0.25">
      <c r="L233" s="3"/>
      <c r="M233" s="4"/>
      <c r="N233" s="5"/>
      <c r="O233" s="6"/>
      <c r="P233" s="7"/>
      <c r="Q233" s="370"/>
      <c r="R233" s="370"/>
      <c r="T233" s="2"/>
      <c r="U233" s="3"/>
      <c r="V233" s="4"/>
      <c r="W233" s="5"/>
      <c r="X233" s="6"/>
      <c r="Y233" s="7"/>
      <c r="Z233" s="370"/>
      <c r="AA233" s="370"/>
    </row>
    <row r="234" spans="1:34" ht="14.25" customHeight="1" x14ac:dyDescent="0.25">
      <c r="L234" s="9"/>
      <c r="M234" s="9"/>
      <c r="N234" s="9"/>
      <c r="O234" s="9"/>
      <c r="P234" s="8"/>
      <c r="Q234" s="9"/>
      <c r="R234" s="9"/>
      <c r="T234" s="2"/>
      <c r="U234" s="9"/>
      <c r="V234" s="9"/>
      <c r="W234" s="9"/>
      <c r="X234" s="9"/>
      <c r="Y234" s="8"/>
      <c r="Z234" s="9"/>
      <c r="AA234" s="9"/>
    </row>
    <row r="235" spans="1:34" ht="14.25" customHeight="1" x14ac:dyDescent="0.25">
      <c r="L235" s="10"/>
      <c r="M235" s="11"/>
      <c r="N235" s="12"/>
      <c r="O235" s="12"/>
      <c r="P235" s="12"/>
      <c r="S235" s="13"/>
      <c r="T235" s="2"/>
      <c r="U235" s="10"/>
      <c r="V235" s="11"/>
      <c r="W235" s="12"/>
      <c r="X235" s="12"/>
      <c r="Y235" s="12"/>
      <c r="AB235" s="13"/>
    </row>
    <row r="236" spans="1:34" ht="14.25" customHeight="1" x14ac:dyDescent="0.25">
      <c r="L236" s="362"/>
      <c r="M236" s="362"/>
      <c r="N236" s="362"/>
      <c r="O236" s="363"/>
      <c r="P236" s="16"/>
      <c r="Q236" s="17"/>
      <c r="R236" s="17"/>
      <c r="S236" s="18"/>
      <c r="T236" s="15"/>
      <c r="U236" s="364"/>
      <c r="V236" s="364"/>
      <c r="W236" s="364"/>
      <c r="X236" s="365"/>
      <c r="Y236" s="19"/>
      <c r="Z236" s="20"/>
      <c r="AA236" s="20"/>
      <c r="AB236" s="18"/>
    </row>
    <row r="237" spans="1:34" ht="14.25" customHeight="1" x14ac:dyDescent="0.25">
      <c r="L237" s="366"/>
      <c r="M237" s="366"/>
      <c r="N237" s="366"/>
      <c r="O237" s="367"/>
      <c r="P237" s="22"/>
      <c r="Q237" s="23"/>
      <c r="R237" s="24"/>
      <c r="S237" s="18"/>
      <c r="T237" s="15"/>
      <c r="U237" s="368"/>
      <c r="V237" s="368"/>
      <c r="W237" s="368"/>
      <c r="X237" s="369"/>
      <c r="Y237" s="25"/>
      <c r="Z237" s="26"/>
      <c r="AA237" s="27"/>
      <c r="AB237" s="18"/>
    </row>
    <row r="238" spans="1:34" ht="14.25" customHeight="1" x14ac:dyDescent="0.25">
      <c r="L238" s="28"/>
      <c r="M238" s="28"/>
      <c r="N238" s="28"/>
      <c r="O238" s="29"/>
      <c r="P238" s="30"/>
      <c r="Q238" s="31"/>
      <c r="R238" s="31"/>
      <c r="S238" s="9"/>
      <c r="T238" s="2"/>
      <c r="U238" s="28"/>
      <c r="V238" s="28"/>
      <c r="W238" s="28"/>
      <c r="X238" s="29"/>
      <c r="Y238" s="30"/>
      <c r="Z238" s="31"/>
      <c r="AA238" s="31"/>
      <c r="AB238" s="9"/>
    </row>
    <row r="239" spans="1:34" ht="14.25" customHeight="1" x14ac:dyDescent="0.25">
      <c r="L239" s="32"/>
      <c r="M239" s="33"/>
      <c r="N239" s="33"/>
      <c r="O239" s="34"/>
      <c r="P239" s="35"/>
      <c r="Q239" s="23"/>
      <c r="R239" s="36"/>
      <c r="S239" s="2"/>
      <c r="U239" s="37"/>
      <c r="V239" s="38"/>
      <c r="W239" s="38"/>
      <c r="X239" s="39"/>
      <c r="Y239" s="25"/>
      <c r="Z239" s="26"/>
      <c r="AA239" s="40"/>
      <c r="AB239" s="2"/>
    </row>
    <row r="240" spans="1:34" ht="14.25" customHeight="1" x14ac:dyDescent="0.25">
      <c r="L240" s="41"/>
      <c r="M240" s="33"/>
      <c r="N240" s="33"/>
      <c r="O240" s="34"/>
      <c r="P240" s="22"/>
      <c r="Q240" s="23"/>
      <c r="R240" s="36"/>
      <c r="S240" s="9"/>
      <c r="U240" s="42"/>
      <c r="V240" s="38"/>
      <c r="W240" s="38"/>
      <c r="X240" s="39"/>
      <c r="Y240" s="25"/>
      <c r="Z240" s="26"/>
      <c r="AA240" s="40"/>
      <c r="AB240" s="9"/>
    </row>
    <row r="241" spans="12:28" ht="14.25" customHeight="1" x14ac:dyDescent="0.25">
      <c r="L241" s="21"/>
      <c r="M241" s="21"/>
      <c r="N241" s="21"/>
      <c r="O241" s="21"/>
      <c r="P241" s="21"/>
      <c r="Q241" s="43"/>
      <c r="R241" s="44"/>
      <c r="S241" s="9"/>
      <c r="U241" s="21"/>
      <c r="V241" s="21"/>
      <c r="W241" s="21"/>
      <c r="X241" s="21"/>
      <c r="Y241" s="21"/>
      <c r="Z241" s="43"/>
      <c r="AA241" s="45"/>
      <c r="AB241" s="9"/>
    </row>
    <row r="242" spans="12:28" ht="14.25" customHeight="1" x14ac:dyDescent="0.25">
      <c r="L242" s="10"/>
      <c r="M242" s="11"/>
      <c r="N242" s="12"/>
      <c r="O242" s="12"/>
      <c r="P242" s="12"/>
      <c r="S242" s="9"/>
      <c r="U242" s="10"/>
      <c r="V242" s="11"/>
      <c r="W242" s="12"/>
      <c r="X242" s="12"/>
      <c r="Y242" s="12"/>
      <c r="AB242" s="9"/>
    </row>
    <row r="243" spans="12:28" ht="14.25" customHeight="1" x14ac:dyDescent="0.25">
      <c r="L243" s="362"/>
      <c r="M243" s="362"/>
      <c r="N243" s="362"/>
      <c r="O243" s="363"/>
      <c r="P243" s="16"/>
      <c r="Q243" s="17"/>
      <c r="R243" s="17"/>
      <c r="S243" s="9"/>
      <c r="U243" s="364"/>
      <c r="V243" s="364"/>
      <c r="W243" s="364"/>
      <c r="X243" s="365"/>
      <c r="Y243" s="19"/>
      <c r="Z243" s="20"/>
      <c r="AA243" s="20"/>
      <c r="AB243" s="9"/>
    </row>
    <row r="244" spans="12:28" ht="14.25" customHeight="1" x14ac:dyDescent="0.25">
      <c r="L244" s="366"/>
      <c r="M244" s="366"/>
      <c r="N244" s="366"/>
      <c r="O244" s="367"/>
      <c r="P244" s="22"/>
      <c r="Q244" s="23"/>
      <c r="R244" s="24"/>
      <c r="S244" s="1"/>
      <c r="U244" s="368"/>
      <c r="V244" s="368"/>
      <c r="W244" s="368"/>
      <c r="X244" s="369"/>
      <c r="Y244" s="25"/>
      <c r="Z244" s="26"/>
      <c r="AA244" s="27"/>
      <c r="AB244" s="1"/>
    </row>
    <row r="245" spans="12:28" ht="14.25" customHeight="1" x14ac:dyDescent="0.25">
      <c r="L245" s="28"/>
      <c r="M245" s="28"/>
      <c r="N245" s="28"/>
      <c r="O245" s="29"/>
      <c r="P245" s="30"/>
      <c r="Q245" s="31"/>
      <c r="R245" s="31"/>
      <c r="S245" s="46"/>
      <c r="U245" s="28"/>
      <c r="V245" s="28"/>
      <c r="W245" s="28"/>
      <c r="X245" s="29"/>
      <c r="Y245" s="30"/>
      <c r="Z245" s="31"/>
      <c r="AA245" s="31"/>
      <c r="AB245" s="46"/>
    </row>
    <row r="246" spans="12:28" ht="14.25" customHeight="1" x14ac:dyDescent="0.25">
      <c r="L246" s="32"/>
      <c r="M246" s="33"/>
      <c r="N246" s="33"/>
      <c r="O246" s="34"/>
      <c r="P246" s="22"/>
      <c r="Q246" s="23"/>
      <c r="R246" s="36"/>
      <c r="U246" s="37"/>
      <c r="V246" s="38"/>
      <c r="W246" s="38"/>
      <c r="X246" s="39"/>
      <c r="Y246" s="25"/>
      <c r="Z246" s="26"/>
      <c r="AA246" s="40"/>
    </row>
    <row r="247" spans="12:28" ht="14.25" customHeight="1" x14ac:dyDescent="0.25">
      <c r="L247" s="41"/>
      <c r="M247" s="33"/>
      <c r="N247" s="33"/>
      <c r="O247" s="34"/>
      <c r="P247" s="22"/>
      <c r="Q247" s="23"/>
      <c r="R247" s="36"/>
      <c r="U247" s="42"/>
      <c r="V247" s="38"/>
      <c r="W247" s="38"/>
      <c r="X247" s="39"/>
      <c r="Y247" s="25"/>
      <c r="Z247" s="26"/>
      <c r="AA247" s="40"/>
    </row>
    <row r="248" spans="12:28" ht="14.25" customHeight="1" x14ac:dyDescent="0.25">
      <c r="L248" s="21"/>
      <c r="M248" s="21"/>
      <c r="N248" s="21"/>
      <c r="O248" s="21"/>
      <c r="P248" s="21"/>
      <c r="Q248" s="43"/>
      <c r="R248" s="44"/>
      <c r="U248" s="21"/>
      <c r="V248" s="21"/>
      <c r="W248" s="21"/>
      <c r="X248" s="21"/>
      <c r="Y248" s="21"/>
      <c r="Z248" s="43"/>
      <c r="AA248" s="45"/>
    </row>
    <row r="249" spans="12:28" ht="14.25" customHeight="1" x14ac:dyDescent="0.25">
      <c r="L249" s="10"/>
      <c r="M249" s="11"/>
      <c r="N249" s="12"/>
      <c r="O249" s="12"/>
      <c r="P249" s="12"/>
      <c r="U249" s="10"/>
      <c r="V249" s="11"/>
      <c r="W249" s="12"/>
      <c r="X249" s="12"/>
      <c r="Y249" s="12"/>
    </row>
    <row r="250" spans="12:28" ht="14.25" customHeight="1" x14ac:dyDescent="0.25">
      <c r="L250" s="348"/>
      <c r="M250" s="348"/>
      <c r="N250" s="348"/>
      <c r="O250" s="349"/>
      <c r="P250" s="47"/>
      <c r="Q250" s="48"/>
      <c r="R250" s="48"/>
      <c r="U250" s="360"/>
      <c r="V250" s="360"/>
      <c r="W250" s="360"/>
      <c r="X250" s="361"/>
      <c r="Y250" s="52"/>
      <c r="Z250" s="53"/>
      <c r="AA250" s="53"/>
    </row>
    <row r="251" spans="12:28" ht="14.25" customHeight="1" x14ac:dyDescent="0.25">
      <c r="L251" s="353"/>
      <c r="M251" s="353"/>
      <c r="N251" s="353"/>
      <c r="O251" s="354"/>
      <c r="P251" s="49"/>
      <c r="Q251" s="50"/>
      <c r="R251" s="51"/>
      <c r="U251" s="358"/>
      <c r="V251" s="358"/>
      <c r="W251" s="358"/>
      <c r="X251" s="359"/>
      <c r="Y251" s="54"/>
      <c r="Z251" s="55"/>
      <c r="AA251" s="56"/>
    </row>
    <row r="252" spans="12:28" ht="14.25" customHeight="1" x14ac:dyDescent="0.25">
      <c r="L252" s="28"/>
      <c r="M252" s="28"/>
      <c r="N252" s="28"/>
      <c r="O252" s="29"/>
      <c r="P252" s="30"/>
      <c r="Q252" s="31"/>
      <c r="R252" s="31"/>
      <c r="U252" s="28"/>
      <c r="V252" s="28"/>
      <c r="W252" s="28"/>
      <c r="X252" s="29"/>
      <c r="Y252" s="30"/>
      <c r="Z252" s="31"/>
      <c r="AA252" s="31"/>
    </row>
    <row r="253" spans="12:28" ht="14.25" customHeight="1" x14ac:dyDescent="0.25">
      <c r="L253" s="58"/>
      <c r="M253" s="59"/>
      <c r="N253" s="59"/>
      <c r="O253" s="60"/>
      <c r="P253" s="49"/>
      <c r="Q253" s="50"/>
      <c r="R253" s="61"/>
      <c r="U253" s="62"/>
      <c r="V253" s="63"/>
      <c r="W253" s="63"/>
      <c r="X253" s="64"/>
      <c r="Y253" s="54"/>
      <c r="Z253" s="55"/>
      <c r="AA253" s="65"/>
    </row>
    <row r="254" spans="12:28" ht="14.25" customHeight="1" x14ac:dyDescent="0.25">
      <c r="L254" s="66"/>
      <c r="M254" s="59"/>
      <c r="N254" s="59"/>
      <c r="O254" s="60"/>
      <c r="P254" s="49"/>
      <c r="Q254" s="50"/>
      <c r="R254" s="61"/>
      <c r="U254" s="67"/>
      <c r="V254" s="63"/>
      <c r="W254" s="63"/>
      <c r="X254" s="64"/>
      <c r="Y254" s="54"/>
      <c r="Z254" s="55"/>
      <c r="AA254" s="65"/>
    </row>
    <row r="255" spans="12:28" ht="14.25" customHeight="1" x14ac:dyDescent="0.25">
      <c r="L255" s="21"/>
      <c r="M255" s="21"/>
      <c r="N255" s="21"/>
      <c r="O255" s="21"/>
      <c r="P255" s="21"/>
      <c r="Q255" s="43"/>
      <c r="R255" s="57"/>
      <c r="U255" s="21"/>
      <c r="V255" s="21"/>
      <c r="W255" s="21"/>
      <c r="X255" s="21"/>
      <c r="Y255" s="21"/>
      <c r="Z255" s="43"/>
      <c r="AA255" s="68"/>
    </row>
    <row r="256" spans="12:28" ht="14.25" customHeight="1" x14ac:dyDescent="0.25">
      <c r="L256" s="10"/>
      <c r="M256" s="11"/>
      <c r="N256" s="12"/>
      <c r="O256" s="12"/>
      <c r="P256" s="12"/>
      <c r="U256" s="10"/>
      <c r="V256" s="11"/>
      <c r="W256" s="12"/>
      <c r="X256" s="12"/>
      <c r="Y256" s="12"/>
    </row>
    <row r="257" spans="12:27" ht="14.25" customHeight="1" x14ac:dyDescent="0.25">
      <c r="L257" s="348"/>
      <c r="M257" s="348"/>
      <c r="N257" s="348"/>
      <c r="O257" s="349"/>
      <c r="P257" s="47"/>
      <c r="Q257" s="48"/>
      <c r="R257" s="48"/>
      <c r="U257" s="350"/>
      <c r="V257" s="351"/>
      <c r="W257" s="351"/>
      <c r="X257" s="352"/>
      <c r="Y257" s="52"/>
      <c r="Z257" s="53"/>
      <c r="AA257" s="53"/>
    </row>
    <row r="258" spans="12:27" ht="14.25" customHeight="1" x14ac:dyDescent="0.25">
      <c r="L258" s="353"/>
      <c r="M258" s="353"/>
      <c r="N258" s="353"/>
      <c r="O258" s="354"/>
      <c r="P258" s="49"/>
      <c r="Q258" s="50"/>
      <c r="R258" s="51"/>
      <c r="U258" s="355"/>
      <c r="V258" s="356"/>
      <c r="W258" s="356"/>
      <c r="X258" s="357"/>
      <c r="Y258" s="54"/>
      <c r="Z258" s="55"/>
      <c r="AA258" s="56"/>
    </row>
    <row r="259" spans="12:27" ht="14.25" customHeight="1" x14ac:dyDescent="0.25">
      <c r="L259" s="28"/>
      <c r="M259" s="28"/>
      <c r="N259" s="28"/>
      <c r="O259" s="29"/>
      <c r="P259" s="30"/>
      <c r="Q259" s="31"/>
      <c r="R259" s="31"/>
      <c r="U259" s="28"/>
      <c r="V259" s="28"/>
      <c r="W259" s="28"/>
      <c r="X259" s="29"/>
      <c r="Y259" s="30"/>
      <c r="Z259" s="31"/>
      <c r="AA259" s="31"/>
    </row>
    <row r="260" spans="12:27" ht="14.25" customHeight="1" x14ac:dyDescent="0.25">
      <c r="L260" s="58"/>
      <c r="M260" s="59"/>
      <c r="N260" s="59"/>
      <c r="O260" s="60"/>
      <c r="P260" s="49"/>
      <c r="Q260" s="50"/>
      <c r="R260" s="61"/>
      <c r="U260" s="62"/>
      <c r="V260" s="63"/>
      <c r="W260" s="63"/>
      <c r="X260" s="64"/>
      <c r="Y260" s="54"/>
      <c r="Z260" s="55"/>
      <c r="AA260" s="65"/>
    </row>
    <row r="261" spans="12:27" ht="14.25" customHeight="1" x14ac:dyDescent="0.25">
      <c r="L261" s="66"/>
      <c r="M261" s="59"/>
      <c r="N261" s="59"/>
      <c r="O261" s="60"/>
      <c r="P261" s="49"/>
      <c r="Q261" s="50"/>
      <c r="R261" s="61"/>
      <c r="U261" s="67"/>
      <c r="V261" s="63"/>
      <c r="W261" s="63"/>
      <c r="X261" s="64"/>
      <c r="Y261" s="54"/>
      <c r="Z261" s="55"/>
      <c r="AA261" s="65"/>
    </row>
    <row r="262" spans="12:27" ht="14.25" customHeight="1" x14ac:dyDescent="0.25">
      <c r="L262" s="21"/>
      <c r="M262" s="21"/>
      <c r="N262" s="21"/>
      <c r="O262" s="21"/>
      <c r="P262" s="21"/>
      <c r="Q262" s="43"/>
      <c r="R262" s="57"/>
      <c r="U262" s="21"/>
      <c r="V262" s="21"/>
      <c r="W262" s="21"/>
      <c r="X262" s="21"/>
      <c r="Y262" s="21"/>
      <c r="Z262" s="43"/>
      <c r="AA262" s="68"/>
    </row>
    <row r="263" spans="12:27" ht="14.25" customHeight="1" x14ac:dyDescent="0.25">
      <c r="L263" s="10"/>
      <c r="M263" s="11"/>
      <c r="N263" s="12"/>
      <c r="O263" s="12"/>
      <c r="P263" s="12"/>
      <c r="U263" s="10"/>
      <c r="V263" s="11"/>
      <c r="W263" s="12"/>
      <c r="X263" s="12"/>
      <c r="Y263" s="12"/>
    </row>
    <row r="264" spans="12:27" ht="14.25" customHeight="1" x14ac:dyDescent="0.25">
      <c r="L264" s="346"/>
      <c r="M264" s="346"/>
      <c r="N264" s="346"/>
      <c r="O264" s="347"/>
      <c r="P264" s="69"/>
      <c r="Q264" s="70"/>
      <c r="R264" s="70"/>
      <c r="U264" s="340"/>
      <c r="V264" s="340"/>
      <c r="W264" s="340"/>
      <c r="X264" s="341"/>
      <c r="Y264" s="71"/>
      <c r="Z264" s="72"/>
      <c r="AA264" s="72"/>
    </row>
    <row r="265" spans="12:27" ht="14.25" customHeight="1" x14ac:dyDescent="0.25">
      <c r="L265" s="342"/>
      <c r="M265" s="342"/>
      <c r="N265" s="342"/>
      <c r="O265" s="343"/>
      <c r="P265" s="73"/>
      <c r="Q265" s="74"/>
      <c r="R265" s="75"/>
      <c r="U265" s="344"/>
      <c r="V265" s="344"/>
      <c r="W265" s="344"/>
      <c r="X265" s="345"/>
      <c r="Y265" s="76"/>
      <c r="Z265" s="77"/>
      <c r="AA265" s="78"/>
    </row>
    <row r="266" spans="12:27" ht="14.25" customHeight="1" x14ac:dyDescent="0.25">
      <c r="L266" s="28"/>
      <c r="M266" s="28"/>
      <c r="N266" s="28"/>
      <c r="O266" s="29"/>
      <c r="P266" s="30"/>
      <c r="Q266" s="31"/>
      <c r="R266" s="31"/>
      <c r="U266" s="28"/>
      <c r="V266" s="28"/>
      <c r="W266" s="28"/>
      <c r="X266" s="29"/>
      <c r="Y266" s="30"/>
      <c r="Z266" s="31"/>
      <c r="AA266" s="31"/>
    </row>
    <row r="267" spans="12:27" ht="14.25" customHeight="1" x14ac:dyDescent="0.25">
      <c r="L267" s="79"/>
      <c r="M267" s="80"/>
      <c r="N267" s="80"/>
      <c r="O267" s="81"/>
      <c r="P267" s="73"/>
      <c r="Q267" s="74"/>
      <c r="R267" s="82"/>
      <c r="U267" s="83"/>
      <c r="V267" s="84"/>
      <c r="W267" s="84"/>
      <c r="X267" s="85"/>
      <c r="Y267" s="76"/>
      <c r="Z267" s="77"/>
      <c r="AA267" s="86"/>
    </row>
    <row r="268" spans="12:27" ht="14.25" customHeight="1" x14ac:dyDescent="0.25">
      <c r="L268" s="87"/>
      <c r="M268" s="80"/>
      <c r="N268" s="80"/>
      <c r="O268" s="81"/>
      <c r="P268" s="73"/>
      <c r="Q268" s="74"/>
      <c r="R268" s="82"/>
      <c r="U268" s="88"/>
      <c r="V268" s="84"/>
      <c r="W268" s="84"/>
      <c r="X268" s="85"/>
      <c r="Y268" s="76"/>
      <c r="Z268" s="77"/>
      <c r="AA268" s="86"/>
    </row>
    <row r="269" spans="12:27" ht="14.25" customHeight="1" x14ac:dyDescent="0.25">
      <c r="L269" s="21"/>
      <c r="M269" s="21"/>
      <c r="N269" s="21"/>
      <c r="O269" s="21"/>
      <c r="P269" s="21"/>
      <c r="Q269" s="43"/>
      <c r="R269" s="89"/>
      <c r="U269" s="21"/>
      <c r="V269" s="21"/>
      <c r="W269" s="21"/>
      <c r="X269" s="21"/>
      <c r="Y269" s="21"/>
      <c r="Z269" s="43"/>
      <c r="AA269" s="90"/>
    </row>
    <row r="270" spans="12:27" ht="14.25" customHeight="1" x14ac:dyDescent="0.25">
      <c r="L270" s="10"/>
      <c r="M270" s="11"/>
      <c r="N270" s="12"/>
      <c r="O270" s="12"/>
      <c r="P270" s="12"/>
      <c r="U270" s="10"/>
      <c r="V270" s="11"/>
      <c r="W270" s="12"/>
      <c r="X270" s="12"/>
      <c r="Y270" s="12"/>
    </row>
    <row r="271" spans="12:27" ht="14.25" customHeight="1" x14ac:dyDescent="0.25">
      <c r="L271" s="346"/>
      <c r="M271" s="346"/>
      <c r="N271" s="346"/>
      <c r="O271" s="347"/>
      <c r="P271" s="69"/>
      <c r="Q271" s="70"/>
      <c r="R271" s="70"/>
      <c r="U271" s="340"/>
      <c r="V271" s="340"/>
      <c r="W271" s="340"/>
      <c r="X271" s="341"/>
      <c r="Y271" s="71"/>
      <c r="Z271" s="72"/>
      <c r="AA271" s="72"/>
    </row>
    <row r="272" spans="12:27" ht="14.25" customHeight="1" x14ac:dyDescent="0.25">
      <c r="L272" s="342"/>
      <c r="M272" s="342"/>
      <c r="N272" s="342"/>
      <c r="O272" s="343"/>
      <c r="P272" s="73"/>
      <c r="Q272" s="74"/>
      <c r="R272" s="75"/>
      <c r="U272" s="344"/>
      <c r="V272" s="344"/>
      <c r="W272" s="344"/>
      <c r="X272" s="345"/>
      <c r="Y272" s="76"/>
      <c r="Z272" s="77"/>
      <c r="AA272" s="78"/>
    </row>
    <row r="273" spans="1:34" ht="14.25" customHeight="1" x14ac:dyDescent="0.25">
      <c r="L273" s="28"/>
      <c r="M273" s="28"/>
      <c r="N273" s="28"/>
      <c r="O273" s="29"/>
      <c r="P273" s="30"/>
      <c r="Q273" s="31"/>
      <c r="R273" s="31"/>
      <c r="U273" s="28"/>
      <c r="V273" s="28"/>
      <c r="W273" s="28"/>
      <c r="X273" s="29"/>
      <c r="Y273" s="30"/>
      <c r="Z273" s="31"/>
      <c r="AA273" s="31"/>
    </row>
    <row r="274" spans="1:34" ht="14.25" customHeight="1" x14ac:dyDescent="0.25">
      <c r="L274" s="79"/>
      <c r="M274" s="80"/>
      <c r="N274" s="80"/>
      <c r="O274" s="81"/>
      <c r="P274" s="73"/>
      <c r="Q274" s="74"/>
      <c r="R274" s="82"/>
      <c r="U274" s="83"/>
      <c r="V274" s="84"/>
      <c r="W274" s="84"/>
      <c r="X274" s="85"/>
      <c r="Y274" s="76"/>
      <c r="Z274" s="77"/>
      <c r="AA274" s="86"/>
    </row>
    <row r="275" spans="1:34" ht="14.25" customHeight="1" x14ac:dyDescent="0.25">
      <c r="L275" s="87"/>
      <c r="M275" s="80"/>
      <c r="N275" s="80"/>
      <c r="O275" s="81"/>
      <c r="P275" s="73"/>
      <c r="Q275" s="74"/>
      <c r="R275" s="82"/>
      <c r="U275" s="88"/>
      <c r="V275" s="84"/>
      <c r="W275" s="84"/>
      <c r="X275" s="85"/>
      <c r="Y275" s="76"/>
      <c r="Z275" s="77"/>
      <c r="AA275" s="86"/>
    </row>
    <row r="276" spans="1:34" ht="14.25" customHeight="1" x14ac:dyDescent="0.25">
      <c r="L276" s="21"/>
      <c r="M276" s="21"/>
      <c r="N276" s="21"/>
      <c r="O276" s="21"/>
      <c r="P276" s="21"/>
      <c r="Q276" s="43"/>
      <c r="R276" s="89"/>
      <c r="U276" s="21"/>
      <c r="V276" s="21"/>
      <c r="W276" s="21"/>
      <c r="X276" s="21"/>
      <c r="Y276" s="21"/>
      <c r="Z276" s="43"/>
      <c r="AA276" s="90"/>
    </row>
    <row r="277" spans="1:34" ht="14.25" customHeight="1" x14ac:dyDescent="0.25">
      <c r="L277" s="10"/>
      <c r="M277" s="11"/>
      <c r="N277" s="12"/>
      <c r="O277" s="12"/>
      <c r="P277" s="12"/>
    </row>
    <row r="278" spans="1:34" ht="14.25" customHeight="1" x14ac:dyDescent="0.25">
      <c r="L278" s="336"/>
      <c r="M278" s="336"/>
      <c r="N278" s="336"/>
      <c r="O278" s="337"/>
      <c r="P278" s="92"/>
      <c r="Q278" s="93"/>
      <c r="R278" s="93"/>
      <c r="T278" s="1"/>
      <c r="AB278" s="1"/>
    </row>
    <row r="279" spans="1:34" ht="14.25" customHeight="1" x14ac:dyDescent="0.25">
      <c r="L279" s="338"/>
      <c r="M279" s="338"/>
      <c r="N279" s="338"/>
      <c r="O279" s="339"/>
      <c r="P279" s="94"/>
      <c r="Q279" s="95"/>
      <c r="R279" s="96"/>
      <c r="T279" s="1"/>
      <c r="AB279" s="1"/>
    </row>
    <row r="280" spans="1:34" ht="14.25" customHeight="1" x14ac:dyDescent="0.25">
      <c r="L280" s="28"/>
      <c r="M280" s="28"/>
      <c r="N280" s="28"/>
      <c r="O280" s="29"/>
      <c r="P280" s="30"/>
      <c r="Q280" s="31"/>
      <c r="R280" s="31"/>
      <c r="T280" s="1"/>
      <c r="AB280" s="1"/>
    </row>
    <row r="281" spans="1:34" ht="14.25" customHeight="1" x14ac:dyDescent="0.25">
      <c r="L281" s="97"/>
      <c r="M281" s="98"/>
      <c r="N281" s="98"/>
      <c r="O281" s="99"/>
      <c r="P281" s="94"/>
      <c r="Q281" s="95"/>
      <c r="R281" s="100"/>
      <c r="T281" s="1"/>
      <c r="AB281" s="1"/>
    </row>
    <row r="282" spans="1:34" ht="14.25" customHeight="1" x14ac:dyDescent="0.25">
      <c r="L282" s="101"/>
      <c r="M282" s="98"/>
      <c r="N282" s="98"/>
      <c r="O282" s="99"/>
      <c r="P282" s="94"/>
      <c r="Q282" s="95"/>
      <c r="R282" s="100"/>
      <c r="T282" s="1"/>
      <c r="AB282" s="1"/>
    </row>
    <row r="283" spans="1:34" ht="14.25" customHeight="1" x14ac:dyDescent="0.25">
      <c r="L283" s="21"/>
      <c r="M283" s="21"/>
      <c r="N283" s="21"/>
      <c r="O283" s="21"/>
      <c r="P283" s="21"/>
      <c r="Q283" s="43"/>
      <c r="R283" s="102"/>
      <c r="T283" s="1"/>
      <c r="AB283" s="1"/>
    </row>
    <row r="284" spans="1:34" ht="14.25" customHeight="1" x14ac:dyDescent="0.25">
      <c r="L284" s="10"/>
      <c r="M284" s="11"/>
      <c r="N284" s="12"/>
      <c r="O284" s="12"/>
      <c r="P284" s="12"/>
      <c r="T284" s="1"/>
      <c r="AB284" s="1"/>
    </row>
    <row r="285" spans="1:34" ht="14.25" customHeight="1" x14ac:dyDescent="0.25">
      <c r="L285" s="336"/>
      <c r="M285" s="336"/>
      <c r="N285" s="336"/>
      <c r="O285" s="337"/>
      <c r="P285" s="92"/>
      <c r="Q285" s="93"/>
      <c r="R285" s="93"/>
      <c r="T285" s="1"/>
      <c r="AB285" s="1"/>
    </row>
    <row r="286" spans="1:34" ht="14.25" customHeight="1" x14ac:dyDescent="0.25">
      <c r="L286" s="338"/>
      <c r="M286" s="338"/>
      <c r="N286" s="338"/>
      <c r="O286" s="339"/>
      <c r="P286" s="94"/>
      <c r="Q286" s="95"/>
      <c r="R286" s="96"/>
      <c r="T286" s="1"/>
      <c r="AB286" s="1"/>
    </row>
    <row r="287" spans="1:34" ht="14.25" customHeight="1" x14ac:dyDescent="0.25">
      <c r="L287" s="28"/>
      <c r="M287" s="28"/>
      <c r="N287" s="28"/>
      <c r="O287" s="29"/>
      <c r="P287" s="30"/>
      <c r="Q287" s="31"/>
      <c r="R287" s="31"/>
      <c r="T287" s="1"/>
      <c r="AB287" s="1"/>
    </row>
    <row r="288" spans="1:34" s="46" customFormat="1" ht="14.25" customHeight="1" x14ac:dyDescent="0.25">
      <c r="A288"/>
      <c r="B288"/>
      <c r="C288"/>
      <c r="D288"/>
      <c r="E288"/>
      <c r="F288"/>
      <c r="G288"/>
      <c r="H288"/>
      <c r="I288"/>
      <c r="J288"/>
      <c r="K288"/>
      <c r="L288" s="97"/>
      <c r="M288" s="98"/>
      <c r="N288" s="98"/>
      <c r="O288" s="99"/>
      <c r="P288" s="94"/>
      <c r="Q288" s="95"/>
      <c r="R288" s="100"/>
      <c r="S288" s="8"/>
      <c r="T288" s="1"/>
      <c r="U288" s="1"/>
      <c r="V288" s="1"/>
      <c r="W288" s="1"/>
      <c r="X288" s="1"/>
      <c r="Y288" s="1"/>
      <c r="Z288" s="1"/>
      <c r="AA288" s="1"/>
      <c r="AB288" s="1"/>
      <c r="AC288"/>
      <c r="AD288"/>
      <c r="AE288"/>
      <c r="AF288"/>
      <c r="AG288"/>
      <c r="AH288"/>
    </row>
    <row r="289" spans="1:34" s="46" customFormat="1" ht="14.25" customHeight="1" x14ac:dyDescent="0.25">
      <c r="A289"/>
      <c r="B289"/>
      <c r="C289"/>
      <c r="D289"/>
      <c r="E289"/>
      <c r="F289"/>
      <c r="G289"/>
      <c r="H289"/>
      <c r="I289"/>
      <c r="J289"/>
      <c r="K289"/>
      <c r="L289" s="101"/>
      <c r="M289" s="98"/>
      <c r="N289" s="98"/>
      <c r="O289" s="99"/>
      <c r="P289" s="94"/>
      <c r="Q289" s="95"/>
      <c r="R289" s="100"/>
      <c r="S289" s="8"/>
      <c r="T289" s="1"/>
      <c r="U289" s="1"/>
      <c r="V289" s="1"/>
      <c r="W289" s="1"/>
      <c r="X289" s="1"/>
      <c r="Y289" s="1"/>
      <c r="Z289" s="1"/>
      <c r="AA289" s="1"/>
      <c r="AB289" s="1"/>
      <c r="AC289"/>
      <c r="AD289"/>
      <c r="AE289"/>
      <c r="AF289"/>
      <c r="AG289"/>
      <c r="AH289"/>
    </row>
    <row r="290" spans="1:34" s="46" customFormat="1" ht="14.25" customHeight="1" x14ac:dyDescent="0.25">
      <c r="A290"/>
      <c r="B290"/>
      <c r="C290"/>
      <c r="D290"/>
      <c r="E290"/>
      <c r="F290"/>
      <c r="G290"/>
      <c r="H290"/>
      <c r="I290"/>
      <c r="J290"/>
      <c r="K290"/>
      <c r="L290" s="21"/>
      <c r="M290" s="21"/>
      <c r="N290" s="21"/>
      <c r="O290" s="21"/>
      <c r="P290" s="21"/>
      <c r="Q290" s="43"/>
      <c r="R290" s="102"/>
      <c r="S290" s="8"/>
      <c r="T290" s="1"/>
      <c r="U290" s="1"/>
      <c r="V290" s="1"/>
      <c r="W290" s="1"/>
      <c r="X290" s="1"/>
      <c r="Y290" s="1"/>
      <c r="Z290" s="1"/>
      <c r="AA290" s="1"/>
      <c r="AB290" s="1"/>
      <c r="AC290"/>
      <c r="AD290"/>
      <c r="AE290"/>
      <c r="AF290"/>
      <c r="AG290"/>
      <c r="AH290"/>
    </row>
    <row r="291" spans="1:34" ht="18.75" customHeight="1" x14ac:dyDescent="0.25">
      <c r="L291" s="3"/>
      <c r="M291" s="4"/>
      <c r="N291" s="5"/>
      <c r="O291" s="6"/>
      <c r="P291" s="7"/>
      <c r="Q291" s="370"/>
      <c r="R291" s="370"/>
      <c r="T291" s="2"/>
      <c r="U291" s="3"/>
      <c r="V291" s="4"/>
      <c r="W291" s="5"/>
      <c r="X291" s="6"/>
      <c r="Y291" s="7"/>
      <c r="Z291" s="370"/>
      <c r="AA291" s="370"/>
    </row>
    <row r="292" spans="1:34" ht="14.25" customHeight="1" x14ac:dyDescent="0.25">
      <c r="L292" s="9"/>
      <c r="M292" s="9"/>
      <c r="N292" s="9"/>
      <c r="O292" s="9"/>
      <c r="P292" s="8"/>
      <c r="Q292" s="9"/>
      <c r="R292" s="9"/>
      <c r="T292" s="2"/>
      <c r="U292" s="9"/>
      <c r="V292" s="9"/>
      <c r="W292" s="9"/>
      <c r="X292" s="9"/>
      <c r="Y292" s="8"/>
      <c r="Z292" s="9"/>
      <c r="AA292" s="9"/>
    </row>
    <row r="293" spans="1:34" ht="14.25" customHeight="1" x14ac:dyDescent="0.25">
      <c r="L293" s="10"/>
      <c r="M293" s="11"/>
      <c r="N293" s="12"/>
      <c r="O293" s="12"/>
      <c r="P293" s="12"/>
      <c r="S293" s="13"/>
      <c r="T293" s="2"/>
      <c r="U293" s="10"/>
      <c r="V293" s="11"/>
      <c r="W293" s="12"/>
      <c r="X293" s="12"/>
      <c r="Y293" s="12"/>
      <c r="AB293" s="13"/>
    </row>
    <row r="294" spans="1:34" ht="14.25" customHeight="1" x14ac:dyDescent="0.25">
      <c r="L294" s="362"/>
      <c r="M294" s="362"/>
      <c r="N294" s="362"/>
      <c r="O294" s="363"/>
      <c r="P294" s="16"/>
      <c r="Q294" s="17"/>
      <c r="R294" s="17"/>
      <c r="S294" s="18"/>
      <c r="T294" s="15"/>
      <c r="U294" s="364"/>
      <c r="V294" s="364"/>
      <c r="W294" s="364"/>
      <c r="X294" s="365"/>
      <c r="Y294" s="19"/>
      <c r="Z294" s="20"/>
      <c r="AA294" s="20"/>
      <c r="AB294" s="18"/>
    </row>
    <row r="295" spans="1:34" ht="14.25" customHeight="1" x14ac:dyDescent="0.25">
      <c r="L295" s="366"/>
      <c r="M295" s="366"/>
      <c r="N295" s="366"/>
      <c r="O295" s="367"/>
      <c r="P295" s="22"/>
      <c r="Q295" s="23"/>
      <c r="R295" s="24"/>
      <c r="S295" s="18"/>
      <c r="T295" s="15"/>
      <c r="U295" s="368"/>
      <c r="V295" s="368"/>
      <c r="W295" s="368"/>
      <c r="X295" s="369"/>
      <c r="Y295" s="25"/>
      <c r="Z295" s="26"/>
      <c r="AA295" s="27"/>
      <c r="AB295" s="18"/>
    </row>
    <row r="296" spans="1:34" ht="14.25" customHeight="1" x14ac:dyDescent="0.25">
      <c r="L296" s="28"/>
      <c r="M296" s="28"/>
      <c r="N296" s="28"/>
      <c r="O296" s="29"/>
      <c r="P296" s="30"/>
      <c r="Q296" s="31"/>
      <c r="R296" s="31"/>
      <c r="S296" s="9"/>
      <c r="T296" s="2"/>
      <c r="U296" s="28"/>
      <c r="V296" s="28"/>
      <c r="W296" s="28"/>
      <c r="X296" s="29"/>
      <c r="Y296" s="30"/>
      <c r="Z296" s="31"/>
      <c r="AA296" s="31"/>
      <c r="AB296" s="9"/>
    </row>
    <row r="297" spans="1:34" ht="14.25" customHeight="1" x14ac:dyDescent="0.25">
      <c r="L297" s="32"/>
      <c r="M297" s="33"/>
      <c r="N297" s="33"/>
      <c r="O297" s="34"/>
      <c r="P297" s="35"/>
      <c r="Q297" s="23"/>
      <c r="R297" s="36"/>
      <c r="S297" s="2"/>
      <c r="U297" s="37"/>
      <c r="V297" s="38"/>
      <c r="W297" s="38"/>
      <c r="X297" s="39"/>
      <c r="Y297" s="25"/>
      <c r="Z297" s="26"/>
      <c r="AA297" s="40"/>
      <c r="AB297" s="2"/>
    </row>
    <row r="298" spans="1:34" ht="14.25" customHeight="1" x14ac:dyDescent="0.25">
      <c r="L298" s="41"/>
      <c r="M298" s="33"/>
      <c r="N298" s="33"/>
      <c r="O298" s="34"/>
      <c r="P298" s="22"/>
      <c r="Q298" s="23"/>
      <c r="R298" s="36"/>
      <c r="S298" s="9"/>
      <c r="U298" s="42"/>
      <c r="V298" s="38"/>
      <c r="W298" s="38"/>
      <c r="X298" s="39"/>
      <c r="Y298" s="25"/>
      <c r="Z298" s="26"/>
      <c r="AA298" s="40"/>
      <c r="AB298" s="9"/>
    </row>
    <row r="299" spans="1:34" ht="14.25" customHeight="1" x14ac:dyDescent="0.25">
      <c r="L299" s="21"/>
      <c r="M299" s="21"/>
      <c r="N299" s="21"/>
      <c r="O299" s="21"/>
      <c r="P299" s="21"/>
      <c r="Q299" s="43"/>
      <c r="R299" s="44"/>
      <c r="S299" s="9"/>
      <c r="U299" s="21"/>
      <c r="V299" s="21"/>
      <c r="W299" s="21"/>
      <c r="X299" s="21"/>
      <c r="Y299" s="21"/>
      <c r="Z299" s="43"/>
      <c r="AA299" s="45"/>
      <c r="AB299" s="9"/>
    </row>
    <row r="300" spans="1:34" ht="14.25" customHeight="1" x14ac:dyDescent="0.25">
      <c r="L300" s="10"/>
      <c r="M300" s="11"/>
      <c r="N300" s="12"/>
      <c r="O300" s="12"/>
      <c r="P300" s="12"/>
      <c r="S300" s="9"/>
      <c r="U300" s="10"/>
      <c r="V300" s="11"/>
      <c r="W300" s="12"/>
      <c r="X300" s="12"/>
      <c r="Y300" s="12"/>
      <c r="AB300" s="9"/>
    </row>
    <row r="301" spans="1:34" ht="14.25" customHeight="1" x14ac:dyDescent="0.25">
      <c r="L301" s="362"/>
      <c r="M301" s="362"/>
      <c r="N301" s="362"/>
      <c r="O301" s="363"/>
      <c r="P301" s="16"/>
      <c r="Q301" s="17"/>
      <c r="R301" s="17"/>
      <c r="S301" s="9"/>
      <c r="U301" s="364"/>
      <c r="V301" s="364"/>
      <c r="W301" s="364"/>
      <c r="X301" s="365"/>
      <c r="Y301" s="19"/>
      <c r="Z301" s="20"/>
      <c r="AA301" s="20"/>
      <c r="AB301" s="9"/>
    </row>
    <row r="302" spans="1:34" ht="14.25" customHeight="1" x14ac:dyDescent="0.25">
      <c r="L302" s="366"/>
      <c r="M302" s="366"/>
      <c r="N302" s="366"/>
      <c r="O302" s="367"/>
      <c r="P302" s="22"/>
      <c r="Q302" s="23"/>
      <c r="R302" s="24"/>
      <c r="S302" s="1"/>
      <c r="U302" s="368"/>
      <c r="V302" s="368"/>
      <c r="W302" s="368"/>
      <c r="X302" s="369"/>
      <c r="Y302" s="25"/>
      <c r="Z302" s="26"/>
      <c r="AA302" s="27"/>
      <c r="AB302" s="1"/>
    </row>
    <row r="303" spans="1:34" ht="14.25" customHeight="1" x14ac:dyDescent="0.25">
      <c r="L303" s="28"/>
      <c r="M303" s="28"/>
      <c r="N303" s="28"/>
      <c r="O303" s="29"/>
      <c r="P303" s="30"/>
      <c r="Q303" s="31"/>
      <c r="R303" s="31"/>
      <c r="S303" s="46"/>
      <c r="U303" s="28"/>
      <c r="V303" s="28"/>
      <c r="W303" s="28"/>
      <c r="X303" s="29"/>
      <c r="Y303" s="30"/>
      <c r="Z303" s="31"/>
      <c r="AA303" s="31"/>
      <c r="AB303" s="46"/>
    </row>
    <row r="304" spans="1:34" ht="14.25" customHeight="1" x14ac:dyDescent="0.25">
      <c r="L304" s="32"/>
      <c r="M304" s="33"/>
      <c r="N304" s="33"/>
      <c r="O304" s="34"/>
      <c r="P304" s="22"/>
      <c r="Q304" s="23"/>
      <c r="R304" s="36"/>
      <c r="U304" s="37"/>
      <c r="V304" s="38"/>
      <c r="W304" s="38"/>
      <c r="X304" s="39"/>
      <c r="Y304" s="25"/>
      <c r="Z304" s="26"/>
      <c r="AA304" s="40"/>
    </row>
    <row r="305" spans="12:27" ht="14.25" customHeight="1" x14ac:dyDescent="0.25">
      <c r="L305" s="41"/>
      <c r="M305" s="33"/>
      <c r="N305" s="33"/>
      <c r="O305" s="34"/>
      <c r="P305" s="22"/>
      <c r="Q305" s="23"/>
      <c r="R305" s="36"/>
      <c r="U305" s="42"/>
      <c r="V305" s="38"/>
      <c r="W305" s="38"/>
      <c r="X305" s="39"/>
      <c r="Y305" s="25"/>
      <c r="Z305" s="26"/>
      <c r="AA305" s="40"/>
    </row>
    <row r="306" spans="12:27" ht="14.25" customHeight="1" x14ac:dyDescent="0.25">
      <c r="L306" s="21"/>
      <c r="M306" s="21"/>
      <c r="N306" s="21"/>
      <c r="O306" s="21"/>
      <c r="P306" s="21"/>
      <c r="Q306" s="43"/>
      <c r="R306" s="44"/>
      <c r="U306" s="21"/>
      <c r="V306" s="21"/>
      <c r="W306" s="21"/>
      <c r="X306" s="21"/>
      <c r="Y306" s="21"/>
      <c r="Z306" s="43"/>
      <c r="AA306" s="45"/>
    </row>
    <row r="307" spans="12:27" ht="14.25" customHeight="1" x14ac:dyDescent="0.25">
      <c r="L307" s="10"/>
      <c r="M307" s="11"/>
      <c r="N307" s="12"/>
      <c r="O307" s="12"/>
      <c r="P307" s="12"/>
      <c r="U307" s="10"/>
      <c r="V307" s="11"/>
      <c r="W307" s="12"/>
      <c r="X307" s="12"/>
      <c r="Y307" s="12"/>
    </row>
    <row r="308" spans="12:27" ht="14.25" customHeight="1" x14ac:dyDescent="0.25">
      <c r="L308" s="348"/>
      <c r="M308" s="348"/>
      <c r="N308" s="348"/>
      <c r="O308" s="349"/>
      <c r="P308" s="47"/>
      <c r="Q308" s="48"/>
      <c r="R308" s="48"/>
      <c r="U308" s="360"/>
      <c r="V308" s="360"/>
      <c r="W308" s="360"/>
      <c r="X308" s="361"/>
      <c r="Y308" s="52"/>
      <c r="Z308" s="53"/>
      <c r="AA308" s="53"/>
    </row>
    <row r="309" spans="12:27" ht="14.25" customHeight="1" x14ac:dyDescent="0.25">
      <c r="L309" s="353"/>
      <c r="M309" s="353"/>
      <c r="N309" s="353"/>
      <c r="O309" s="354"/>
      <c r="P309" s="49"/>
      <c r="Q309" s="50"/>
      <c r="R309" s="51"/>
      <c r="U309" s="358"/>
      <c r="V309" s="358"/>
      <c r="W309" s="358"/>
      <c r="X309" s="359"/>
      <c r="Y309" s="54"/>
      <c r="Z309" s="55"/>
      <c r="AA309" s="56"/>
    </row>
    <row r="310" spans="12:27" ht="14.25" customHeight="1" x14ac:dyDescent="0.25">
      <c r="L310" s="28"/>
      <c r="M310" s="28"/>
      <c r="N310" s="28"/>
      <c r="O310" s="29"/>
      <c r="P310" s="30"/>
      <c r="Q310" s="31"/>
      <c r="R310" s="31"/>
      <c r="U310" s="28"/>
      <c r="V310" s="28"/>
      <c r="W310" s="28"/>
      <c r="X310" s="29"/>
      <c r="Y310" s="30"/>
      <c r="Z310" s="31"/>
      <c r="AA310" s="31"/>
    </row>
    <row r="311" spans="12:27" ht="14.25" customHeight="1" x14ac:dyDescent="0.25">
      <c r="L311" s="58"/>
      <c r="M311" s="59"/>
      <c r="N311" s="59"/>
      <c r="O311" s="60"/>
      <c r="P311" s="49"/>
      <c r="Q311" s="50"/>
      <c r="R311" s="61"/>
      <c r="U311" s="62"/>
      <c r="V311" s="63"/>
      <c r="W311" s="63"/>
      <c r="X311" s="64"/>
      <c r="Y311" s="54"/>
      <c r="Z311" s="55"/>
      <c r="AA311" s="65"/>
    </row>
    <row r="312" spans="12:27" ht="14.25" customHeight="1" x14ac:dyDescent="0.25">
      <c r="L312" s="66"/>
      <c r="M312" s="59"/>
      <c r="N312" s="59"/>
      <c r="O312" s="60"/>
      <c r="P312" s="49"/>
      <c r="Q312" s="50"/>
      <c r="R312" s="61"/>
      <c r="U312" s="67"/>
      <c r="V312" s="63"/>
      <c r="W312" s="63"/>
      <c r="X312" s="64"/>
      <c r="Y312" s="54"/>
      <c r="Z312" s="55"/>
      <c r="AA312" s="65"/>
    </row>
    <row r="313" spans="12:27" ht="14.25" customHeight="1" x14ac:dyDescent="0.25">
      <c r="L313" s="21"/>
      <c r="M313" s="21"/>
      <c r="N313" s="21"/>
      <c r="O313" s="21"/>
      <c r="P313" s="21"/>
      <c r="Q313" s="43"/>
      <c r="R313" s="57"/>
      <c r="U313" s="21"/>
      <c r="V313" s="21"/>
      <c r="W313" s="21"/>
      <c r="X313" s="21"/>
      <c r="Y313" s="21"/>
      <c r="Z313" s="43"/>
      <c r="AA313" s="68"/>
    </row>
    <row r="314" spans="12:27" ht="14.25" customHeight="1" x14ac:dyDescent="0.25">
      <c r="L314" s="10"/>
      <c r="M314" s="11"/>
      <c r="N314" s="12"/>
      <c r="O314" s="12"/>
      <c r="P314" s="12"/>
      <c r="U314" s="10"/>
      <c r="V314" s="11"/>
      <c r="W314" s="12"/>
      <c r="X314" s="12"/>
      <c r="Y314" s="12"/>
    </row>
    <row r="315" spans="12:27" ht="14.25" customHeight="1" x14ac:dyDescent="0.25">
      <c r="L315" s="348"/>
      <c r="M315" s="348"/>
      <c r="N315" s="348"/>
      <c r="O315" s="349"/>
      <c r="P315" s="47"/>
      <c r="Q315" s="48"/>
      <c r="R315" s="48"/>
      <c r="U315" s="350"/>
      <c r="V315" s="351"/>
      <c r="W315" s="351"/>
      <c r="X315" s="352"/>
      <c r="Y315" s="52"/>
      <c r="Z315" s="53"/>
      <c r="AA315" s="53"/>
    </row>
    <row r="316" spans="12:27" ht="14.25" customHeight="1" x14ac:dyDescent="0.25">
      <c r="L316" s="353"/>
      <c r="M316" s="353"/>
      <c r="N316" s="353"/>
      <c r="O316" s="354"/>
      <c r="P316" s="49"/>
      <c r="Q316" s="50"/>
      <c r="R316" s="51"/>
      <c r="U316" s="355"/>
      <c r="V316" s="356"/>
      <c r="W316" s="356"/>
      <c r="X316" s="357"/>
      <c r="Y316" s="54"/>
      <c r="Z316" s="55"/>
      <c r="AA316" s="56"/>
    </row>
    <row r="317" spans="12:27" ht="14.25" customHeight="1" x14ac:dyDescent="0.25">
      <c r="L317" s="28"/>
      <c r="M317" s="28"/>
      <c r="N317" s="28"/>
      <c r="O317" s="29"/>
      <c r="P317" s="30"/>
      <c r="Q317" s="31"/>
      <c r="R317" s="31"/>
      <c r="U317" s="28"/>
      <c r="V317" s="28"/>
      <c r="W317" s="28"/>
      <c r="X317" s="29"/>
      <c r="Y317" s="30"/>
      <c r="Z317" s="31"/>
      <c r="AA317" s="31"/>
    </row>
    <row r="318" spans="12:27" ht="14.25" customHeight="1" x14ac:dyDescent="0.25">
      <c r="L318" s="58"/>
      <c r="M318" s="59"/>
      <c r="N318" s="59"/>
      <c r="O318" s="60"/>
      <c r="P318" s="49"/>
      <c r="Q318" s="50"/>
      <c r="R318" s="61"/>
      <c r="U318" s="62"/>
      <c r="V318" s="63"/>
      <c r="W318" s="63"/>
      <c r="X318" s="64"/>
      <c r="Y318" s="54"/>
      <c r="Z318" s="55"/>
      <c r="AA318" s="65"/>
    </row>
    <row r="319" spans="12:27" ht="14.25" customHeight="1" x14ac:dyDescent="0.25">
      <c r="L319" s="66"/>
      <c r="M319" s="59"/>
      <c r="N319" s="59"/>
      <c r="O319" s="60"/>
      <c r="P319" s="49"/>
      <c r="Q319" s="50"/>
      <c r="R319" s="61"/>
      <c r="U319" s="67"/>
      <c r="V319" s="63"/>
      <c r="W319" s="63"/>
      <c r="X319" s="64"/>
      <c r="Y319" s="54"/>
      <c r="Z319" s="55"/>
      <c r="AA319" s="65"/>
    </row>
    <row r="320" spans="12:27" ht="14.25" customHeight="1" x14ac:dyDescent="0.25">
      <c r="L320" s="21"/>
      <c r="M320" s="21"/>
      <c r="N320" s="21"/>
      <c r="O320" s="21"/>
      <c r="P320" s="21"/>
      <c r="Q320" s="43"/>
      <c r="R320" s="57"/>
      <c r="U320" s="21"/>
      <c r="V320" s="21"/>
      <c r="W320" s="21"/>
      <c r="X320" s="21"/>
      <c r="Y320" s="21"/>
      <c r="Z320" s="43"/>
      <c r="AA320" s="68"/>
    </row>
    <row r="321" spans="12:28" ht="14.25" customHeight="1" x14ac:dyDescent="0.25">
      <c r="L321" s="10"/>
      <c r="M321" s="11"/>
      <c r="N321" s="12"/>
      <c r="O321" s="12"/>
      <c r="P321" s="12"/>
      <c r="U321" s="10"/>
      <c r="V321" s="11"/>
      <c r="W321" s="12"/>
      <c r="X321" s="12"/>
      <c r="Y321" s="12"/>
    </row>
    <row r="322" spans="12:28" ht="14.25" customHeight="1" x14ac:dyDescent="0.25">
      <c r="L322" s="346"/>
      <c r="M322" s="346"/>
      <c r="N322" s="346"/>
      <c r="O322" s="347"/>
      <c r="P322" s="69"/>
      <c r="Q322" s="70"/>
      <c r="R322" s="70"/>
      <c r="U322" s="340"/>
      <c r="V322" s="340"/>
      <c r="W322" s="340"/>
      <c r="X322" s="341"/>
      <c r="Y322" s="71"/>
      <c r="Z322" s="72"/>
      <c r="AA322" s="72"/>
    </row>
    <row r="323" spans="12:28" ht="14.25" customHeight="1" x14ac:dyDescent="0.25">
      <c r="L323" s="342"/>
      <c r="M323" s="342"/>
      <c r="N323" s="342"/>
      <c r="O323" s="343"/>
      <c r="P323" s="73"/>
      <c r="Q323" s="74"/>
      <c r="R323" s="75"/>
      <c r="U323" s="344"/>
      <c r="V323" s="344"/>
      <c r="W323" s="344"/>
      <c r="X323" s="345"/>
      <c r="Y323" s="76"/>
      <c r="Z323" s="77"/>
      <c r="AA323" s="78"/>
    </row>
    <row r="324" spans="12:28" ht="14.25" customHeight="1" x14ac:dyDescent="0.25">
      <c r="L324" s="28"/>
      <c r="M324" s="28"/>
      <c r="N324" s="28"/>
      <c r="O324" s="29"/>
      <c r="P324" s="30"/>
      <c r="Q324" s="31"/>
      <c r="R324" s="31"/>
      <c r="U324" s="28"/>
      <c r="V324" s="28"/>
      <c r="W324" s="28"/>
      <c r="X324" s="29"/>
      <c r="Y324" s="30"/>
      <c r="Z324" s="31"/>
      <c r="AA324" s="31"/>
    </row>
    <row r="325" spans="12:28" ht="14.25" customHeight="1" x14ac:dyDescent="0.25">
      <c r="L325" s="79"/>
      <c r="M325" s="80"/>
      <c r="N325" s="80"/>
      <c r="O325" s="81"/>
      <c r="P325" s="73"/>
      <c r="Q325" s="74"/>
      <c r="R325" s="82"/>
      <c r="U325" s="83"/>
      <c r="V325" s="84"/>
      <c r="W325" s="84"/>
      <c r="X325" s="85"/>
      <c r="Y325" s="76"/>
      <c r="Z325" s="77"/>
      <c r="AA325" s="86"/>
    </row>
    <row r="326" spans="12:28" ht="14.25" customHeight="1" x14ac:dyDescent="0.25">
      <c r="L326" s="87"/>
      <c r="M326" s="80"/>
      <c r="N326" s="80"/>
      <c r="O326" s="81"/>
      <c r="P326" s="73"/>
      <c r="Q326" s="74"/>
      <c r="R326" s="82"/>
      <c r="U326" s="88"/>
      <c r="V326" s="84"/>
      <c r="W326" s="84"/>
      <c r="X326" s="85"/>
      <c r="Y326" s="76"/>
      <c r="Z326" s="77"/>
      <c r="AA326" s="86"/>
    </row>
    <row r="327" spans="12:28" ht="14.25" customHeight="1" x14ac:dyDescent="0.25">
      <c r="L327" s="21"/>
      <c r="M327" s="21"/>
      <c r="N327" s="21"/>
      <c r="O327" s="21"/>
      <c r="P327" s="21"/>
      <c r="Q327" s="43"/>
      <c r="R327" s="89"/>
      <c r="U327" s="21"/>
      <c r="V327" s="21"/>
      <c r="W327" s="21"/>
      <c r="X327" s="21"/>
      <c r="Y327" s="21"/>
      <c r="Z327" s="43"/>
      <c r="AA327" s="90"/>
    </row>
    <row r="328" spans="12:28" ht="14.25" customHeight="1" x14ac:dyDescent="0.25">
      <c r="L328" s="10"/>
      <c r="M328" s="11"/>
      <c r="N328" s="12"/>
      <c r="O328" s="12"/>
      <c r="P328" s="12"/>
      <c r="U328" s="10"/>
      <c r="V328" s="11"/>
      <c r="W328" s="12"/>
      <c r="X328" s="12"/>
      <c r="Y328" s="12"/>
    </row>
    <row r="329" spans="12:28" ht="14.25" customHeight="1" x14ac:dyDescent="0.25">
      <c r="L329" s="346"/>
      <c r="M329" s="346"/>
      <c r="N329" s="346"/>
      <c r="O329" s="347"/>
      <c r="P329" s="69"/>
      <c r="Q329" s="70"/>
      <c r="R329" s="70"/>
      <c r="U329" s="340"/>
      <c r="V329" s="340"/>
      <c r="W329" s="340"/>
      <c r="X329" s="341"/>
      <c r="Y329" s="71"/>
      <c r="Z329" s="72"/>
      <c r="AA329" s="72"/>
    </row>
    <row r="330" spans="12:28" ht="14.25" customHeight="1" x14ac:dyDescent="0.25">
      <c r="L330" s="342"/>
      <c r="M330" s="342"/>
      <c r="N330" s="342"/>
      <c r="O330" s="343"/>
      <c r="P330" s="73"/>
      <c r="Q330" s="74"/>
      <c r="R330" s="75"/>
      <c r="U330" s="344"/>
      <c r="V330" s="344"/>
      <c r="W330" s="344"/>
      <c r="X330" s="345"/>
      <c r="Y330" s="76"/>
      <c r="Z330" s="77"/>
      <c r="AA330" s="78"/>
    </row>
    <row r="331" spans="12:28" ht="14.25" customHeight="1" x14ac:dyDescent="0.25">
      <c r="L331" s="28"/>
      <c r="M331" s="28"/>
      <c r="N331" s="28"/>
      <c r="O331" s="29"/>
      <c r="P331" s="30"/>
      <c r="Q331" s="31"/>
      <c r="R331" s="31"/>
      <c r="U331" s="28"/>
      <c r="V331" s="28"/>
      <c r="W331" s="28"/>
      <c r="X331" s="29"/>
      <c r="Y331" s="30"/>
      <c r="Z331" s="31"/>
      <c r="AA331" s="31"/>
    </row>
    <row r="332" spans="12:28" ht="14.25" customHeight="1" x14ac:dyDescent="0.25">
      <c r="L332" s="79"/>
      <c r="M332" s="80"/>
      <c r="N332" s="80"/>
      <c r="O332" s="81"/>
      <c r="P332" s="73"/>
      <c r="Q332" s="74"/>
      <c r="R332" s="82"/>
      <c r="U332" s="83"/>
      <c r="V332" s="84"/>
      <c r="W332" s="84"/>
      <c r="X332" s="85"/>
      <c r="Y332" s="76"/>
      <c r="Z332" s="77"/>
      <c r="AA332" s="86"/>
    </row>
    <row r="333" spans="12:28" ht="14.25" customHeight="1" x14ac:dyDescent="0.25">
      <c r="L333" s="87"/>
      <c r="M333" s="80"/>
      <c r="N333" s="80"/>
      <c r="O333" s="81"/>
      <c r="P333" s="73"/>
      <c r="Q333" s="74"/>
      <c r="R333" s="82"/>
      <c r="U333" s="88"/>
      <c r="V333" s="84"/>
      <c r="W333" s="84"/>
      <c r="X333" s="85"/>
      <c r="Y333" s="76"/>
      <c r="Z333" s="77"/>
      <c r="AA333" s="86"/>
    </row>
    <row r="334" spans="12:28" ht="14.25" customHeight="1" x14ac:dyDescent="0.25">
      <c r="L334" s="21"/>
      <c r="M334" s="21"/>
      <c r="N334" s="21"/>
      <c r="O334" s="21"/>
      <c r="P334" s="21"/>
      <c r="Q334" s="43"/>
      <c r="R334" s="89"/>
      <c r="U334" s="21"/>
      <c r="V334" s="21"/>
      <c r="W334" s="21"/>
      <c r="X334" s="21"/>
      <c r="Y334" s="21"/>
      <c r="Z334" s="43"/>
      <c r="AA334" s="90"/>
    </row>
    <row r="335" spans="12:28" ht="14.25" customHeight="1" x14ac:dyDescent="0.25">
      <c r="L335" s="10"/>
      <c r="M335" s="11"/>
      <c r="N335" s="12"/>
      <c r="O335" s="12"/>
      <c r="P335" s="12"/>
    </row>
    <row r="336" spans="12:28" ht="14.25" customHeight="1" x14ac:dyDescent="0.25">
      <c r="L336" s="336"/>
      <c r="M336" s="336"/>
      <c r="N336" s="336"/>
      <c r="O336" s="337"/>
      <c r="P336" s="92"/>
      <c r="Q336" s="93"/>
      <c r="R336" s="93"/>
      <c r="T336" s="1"/>
      <c r="AB336" s="1"/>
    </row>
    <row r="337" spans="1:34" ht="14.25" customHeight="1" x14ac:dyDescent="0.25">
      <c r="L337" s="338"/>
      <c r="M337" s="338"/>
      <c r="N337" s="338"/>
      <c r="O337" s="339"/>
      <c r="P337" s="94"/>
      <c r="Q337" s="95"/>
      <c r="R337" s="96"/>
      <c r="T337" s="1"/>
      <c r="AB337" s="1"/>
    </row>
    <row r="338" spans="1:34" ht="14.25" customHeight="1" x14ac:dyDescent="0.25">
      <c r="L338" s="28"/>
      <c r="M338" s="28"/>
      <c r="N338" s="28"/>
      <c r="O338" s="29"/>
      <c r="P338" s="30"/>
      <c r="Q338" s="31"/>
      <c r="R338" s="31"/>
      <c r="T338" s="1"/>
      <c r="AB338" s="1"/>
    </row>
    <row r="339" spans="1:34" ht="14.25" customHeight="1" x14ac:dyDescent="0.25">
      <c r="L339" s="97"/>
      <c r="M339" s="98"/>
      <c r="N339" s="98"/>
      <c r="O339" s="99"/>
      <c r="P339" s="94"/>
      <c r="Q339" s="95"/>
      <c r="R339" s="100"/>
      <c r="T339" s="1"/>
      <c r="AB339" s="1"/>
    </row>
    <row r="340" spans="1:34" ht="14.25" customHeight="1" x14ac:dyDescent="0.25">
      <c r="L340" s="101"/>
      <c r="M340" s="98"/>
      <c r="N340" s="98"/>
      <c r="O340" s="99"/>
      <c r="P340" s="94"/>
      <c r="Q340" s="95"/>
      <c r="R340" s="100"/>
      <c r="T340" s="1"/>
      <c r="AB340" s="1"/>
    </row>
    <row r="341" spans="1:34" ht="14.25" customHeight="1" x14ac:dyDescent="0.25">
      <c r="L341" s="21"/>
      <c r="M341" s="21"/>
      <c r="N341" s="21"/>
      <c r="O341" s="21"/>
      <c r="P341" s="21"/>
      <c r="Q341" s="43"/>
      <c r="R341" s="102"/>
      <c r="T341" s="1"/>
      <c r="AB341" s="1"/>
    </row>
    <row r="342" spans="1:34" ht="14.25" customHeight="1" x14ac:dyDescent="0.25">
      <c r="L342" s="10"/>
      <c r="M342" s="11"/>
      <c r="N342" s="12"/>
      <c r="O342" s="12"/>
      <c r="P342" s="12"/>
      <c r="T342" s="1"/>
      <c r="AB342" s="1"/>
    </row>
    <row r="343" spans="1:34" ht="14.25" customHeight="1" x14ac:dyDescent="0.25">
      <c r="L343" s="336"/>
      <c r="M343" s="336"/>
      <c r="N343" s="336"/>
      <c r="O343" s="337"/>
      <c r="P343" s="92"/>
      <c r="Q343" s="93"/>
      <c r="R343" s="93"/>
      <c r="T343" s="1"/>
      <c r="AB343" s="1"/>
    </row>
    <row r="344" spans="1:34" ht="14.25" customHeight="1" x14ac:dyDescent="0.25">
      <c r="L344" s="338"/>
      <c r="M344" s="338"/>
      <c r="N344" s="338"/>
      <c r="O344" s="339"/>
      <c r="P344" s="94"/>
      <c r="Q344" s="95"/>
      <c r="R344" s="96"/>
      <c r="T344" s="1"/>
      <c r="AB344" s="1"/>
    </row>
    <row r="345" spans="1:34" ht="14.25" customHeight="1" x14ac:dyDescent="0.25">
      <c r="L345" s="28"/>
      <c r="M345" s="28"/>
      <c r="N345" s="28"/>
      <c r="O345" s="29"/>
      <c r="P345" s="30"/>
      <c r="Q345" s="31"/>
      <c r="R345" s="31"/>
      <c r="T345" s="1"/>
      <c r="AB345" s="1"/>
    </row>
    <row r="346" spans="1:34" s="46" customFormat="1" ht="14.25" customHeight="1" x14ac:dyDescent="0.25">
      <c r="A346"/>
      <c r="B346"/>
      <c r="C346"/>
      <c r="D346"/>
      <c r="E346"/>
      <c r="F346"/>
      <c r="G346"/>
      <c r="H346"/>
      <c r="I346"/>
      <c r="J346"/>
      <c r="K346"/>
      <c r="L346" s="97"/>
      <c r="M346" s="98"/>
      <c r="N346" s="98"/>
      <c r="O346" s="99"/>
      <c r="P346" s="94"/>
      <c r="Q346" s="95"/>
      <c r="R346" s="100"/>
      <c r="S346" s="8"/>
      <c r="T346" s="1"/>
      <c r="U346" s="1"/>
      <c r="V346" s="1"/>
      <c r="W346" s="1"/>
      <c r="X346" s="1"/>
      <c r="Y346" s="1"/>
      <c r="Z346" s="1"/>
      <c r="AA346" s="1"/>
      <c r="AB346" s="1"/>
      <c r="AC346"/>
      <c r="AD346"/>
      <c r="AE346"/>
      <c r="AF346"/>
      <c r="AG346"/>
      <c r="AH346"/>
    </row>
    <row r="347" spans="1:34" s="46" customFormat="1" ht="14.25" customHeight="1" x14ac:dyDescent="0.25">
      <c r="A347"/>
      <c r="B347"/>
      <c r="C347"/>
      <c r="D347"/>
      <c r="E347"/>
      <c r="F347"/>
      <c r="G347"/>
      <c r="H347"/>
      <c r="I347"/>
      <c r="J347"/>
      <c r="K347"/>
      <c r="L347" s="101"/>
      <c r="M347" s="98"/>
      <c r="N347" s="98"/>
      <c r="O347" s="99"/>
      <c r="P347" s="94"/>
      <c r="Q347" s="95"/>
      <c r="R347" s="100"/>
      <c r="S347" s="8"/>
      <c r="T347" s="1"/>
      <c r="U347" s="1"/>
      <c r="V347" s="1"/>
      <c r="W347" s="1"/>
      <c r="X347" s="1"/>
      <c r="Y347" s="1"/>
      <c r="Z347" s="1"/>
      <c r="AA347" s="1"/>
      <c r="AB347" s="1"/>
      <c r="AC347"/>
      <c r="AD347"/>
      <c r="AE347"/>
      <c r="AF347"/>
      <c r="AG347"/>
      <c r="AH347"/>
    </row>
    <row r="348" spans="1:34" s="46" customFormat="1" ht="14.25" customHeight="1" x14ac:dyDescent="0.25">
      <c r="A348"/>
      <c r="B348"/>
      <c r="C348"/>
      <c r="D348"/>
      <c r="E348"/>
      <c r="F348"/>
      <c r="G348"/>
      <c r="H348"/>
      <c r="I348"/>
      <c r="J348"/>
      <c r="K348"/>
      <c r="L348" s="21"/>
      <c r="M348" s="21"/>
      <c r="N348" s="21"/>
      <c r="O348" s="21"/>
      <c r="P348" s="21"/>
      <c r="Q348" s="43"/>
      <c r="R348" s="102"/>
      <c r="S348" s="8"/>
      <c r="T348" s="1"/>
      <c r="U348" s="1"/>
      <c r="V348" s="1"/>
      <c r="W348" s="1"/>
      <c r="X348" s="1"/>
      <c r="Y348" s="1"/>
      <c r="Z348" s="1"/>
      <c r="AA348" s="1"/>
      <c r="AB348" s="1"/>
      <c r="AC348"/>
      <c r="AD348"/>
      <c r="AE348"/>
      <c r="AF348"/>
      <c r="AG348"/>
      <c r="AH348"/>
    </row>
    <row r="349" spans="1:34" ht="18.75" customHeight="1" x14ac:dyDescent="0.25">
      <c r="L349" s="3"/>
      <c r="M349" s="4"/>
      <c r="N349" s="5"/>
      <c r="O349" s="6"/>
      <c r="P349" s="7"/>
      <c r="Q349" s="370"/>
      <c r="R349" s="370"/>
      <c r="T349" s="2"/>
      <c r="U349" s="3"/>
      <c r="V349" s="4"/>
      <c r="W349" s="5"/>
      <c r="X349" s="6"/>
      <c r="Y349" s="7"/>
      <c r="Z349" s="370"/>
      <c r="AA349" s="370"/>
    </row>
    <row r="350" spans="1:34" ht="14.25" customHeight="1" x14ac:dyDescent="0.25">
      <c r="L350" s="9"/>
      <c r="M350" s="9"/>
      <c r="N350" s="9"/>
      <c r="O350" s="9"/>
      <c r="P350" s="8"/>
      <c r="Q350" s="9"/>
      <c r="R350" s="9"/>
      <c r="T350" s="2"/>
      <c r="U350" s="9"/>
      <c r="V350" s="9"/>
      <c r="W350" s="9"/>
      <c r="X350" s="9"/>
      <c r="Y350" s="8"/>
      <c r="Z350" s="9"/>
      <c r="AA350" s="9"/>
    </row>
    <row r="351" spans="1:34" ht="14.25" customHeight="1" x14ac:dyDescent="0.25">
      <c r="L351" s="10"/>
      <c r="M351" s="11"/>
      <c r="N351" s="12"/>
      <c r="O351" s="12"/>
      <c r="P351" s="12"/>
      <c r="S351" s="13"/>
      <c r="T351" s="2"/>
      <c r="U351" s="10"/>
      <c r="V351" s="11"/>
      <c r="W351" s="12"/>
      <c r="X351" s="12"/>
      <c r="Y351" s="12"/>
      <c r="AB351" s="13"/>
    </row>
    <row r="352" spans="1:34" ht="14.25" customHeight="1" x14ac:dyDescent="0.25">
      <c r="L352" s="362"/>
      <c r="M352" s="362"/>
      <c r="N352" s="362"/>
      <c r="O352" s="363"/>
      <c r="P352" s="16"/>
      <c r="Q352" s="17"/>
      <c r="R352" s="17"/>
      <c r="S352" s="18"/>
      <c r="T352" s="15"/>
      <c r="U352" s="364"/>
      <c r="V352" s="364"/>
      <c r="W352" s="364"/>
      <c r="X352" s="365"/>
      <c r="Y352" s="19"/>
      <c r="Z352" s="20"/>
      <c r="AA352" s="20"/>
      <c r="AB352" s="18"/>
    </row>
    <row r="353" spans="12:28" ht="14.25" customHeight="1" x14ac:dyDescent="0.25">
      <c r="L353" s="366"/>
      <c r="M353" s="366"/>
      <c r="N353" s="366"/>
      <c r="O353" s="367"/>
      <c r="P353" s="22"/>
      <c r="Q353" s="23"/>
      <c r="R353" s="24"/>
      <c r="S353" s="18"/>
      <c r="T353" s="15"/>
      <c r="U353" s="368"/>
      <c r="V353" s="368"/>
      <c r="W353" s="368"/>
      <c r="X353" s="369"/>
      <c r="Y353" s="25"/>
      <c r="Z353" s="26"/>
      <c r="AA353" s="27"/>
      <c r="AB353" s="18"/>
    </row>
    <row r="354" spans="12:28" ht="14.25" customHeight="1" x14ac:dyDescent="0.25">
      <c r="L354" s="28"/>
      <c r="M354" s="28"/>
      <c r="N354" s="28"/>
      <c r="O354" s="29"/>
      <c r="P354" s="30"/>
      <c r="Q354" s="31"/>
      <c r="R354" s="31"/>
      <c r="S354" s="9"/>
      <c r="T354" s="2"/>
      <c r="U354" s="28"/>
      <c r="V354" s="28"/>
      <c r="W354" s="28"/>
      <c r="X354" s="29"/>
      <c r="Y354" s="30"/>
      <c r="Z354" s="31"/>
      <c r="AA354" s="31"/>
      <c r="AB354" s="9"/>
    </row>
    <row r="355" spans="12:28" ht="14.25" customHeight="1" x14ac:dyDescent="0.25">
      <c r="L355" s="32"/>
      <c r="M355" s="33"/>
      <c r="N355" s="33"/>
      <c r="O355" s="34"/>
      <c r="P355" s="35"/>
      <c r="Q355" s="23"/>
      <c r="R355" s="36"/>
      <c r="S355" s="2"/>
      <c r="U355" s="37"/>
      <c r="V355" s="38"/>
      <c r="W355" s="38"/>
      <c r="X355" s="39"/>
      <c r="Y355" s="25"/>
      <c r="Z355" s="26"/>
      <c r="AA355" s="40"/>
      <c r="AB355" s="2"/>
    </row>
    <row r="356" spans="12:28" ht="14.25" customHeight="1" x14ac:dyDescent="0.25">
      <c r="L356" s="41"/>
      <c r="M356" s="33"/>
      <c r="N356" s="33"/>
      <c r="O356" s="34"/>
      <c r="P356" s="22"/>
      <c r="Q356" s="23"/>
      <c r="R356" s="36"/>
      <c r="S356" s="9"/>
      <c r="U356" s="42"/>
      <c r="V356" s="38"/>
      <c r="W356" s="38"/>
      <c r="X356" s="39"/>
      <c r="Y356" s="25"/>
      <c r="Z356" s="26"/>
      <c r="AA356" s="40"/>
      <c r="AB356" s="9"/>
    </row>
    <row r="357" spans="12:28" ht="14.25" customHeight="1" x14ac:dyDescent="0.25">
      <c r="L357" s="21"/>
      <c r="M357" s="21"/>
      <c r="N357" s="21"/>
      <c r="O357" s="21"/>
      <c r="P357" s="21"/>
      <c r="Q357" s="43"/>
      <c r="R357" s="44"/>
      <c r="S357" s="9"/>
      <c r="U357" s="21"/>
      <c r="V357" s="21"/>
      <c r="W357" s="21"/>
      <c r="X357" s="21"/>
      <c r="Y357" s="21"/>
      <c r="Z357" s="43"/>
      <c r="AA357" s="45"/>
      <c r="AB357" s="9"/>
    </row>
    <row r="358" spans="12:28" ht="14.25" customHeight="1" x14ac:dyDescent="0.25">
      <c r="L358" s="10"/>
      <c r="M358" s="11"/>
      <c r="N358" s="12"/>
      <c r="O358" s="12"/>
      <c r="P358" s="12"/>
      <c r="S358" s="9"/>
      <c r="U358" s="10"/>
      <c r="V358" s="11"/>
      <c r="W358" s="12"/>
      <c r="X358" s="12"/>
      <c r="Y358" s="12"/>
      <c r="AB358" s="9"/>
    </row>
    <row r="359" spans="12:28" ht="14.25" customHeight="1" x14ac:dyDescent="0.25">
      <c r="L359" s="362"/>
      <c r="M359" s="362"/>
      <c r="N359" s="362"/>
      <c r="O359" s="363"/>
      <c r="P359" s="16"/>
      <c r="Q359" s="17"/>
      <c r="R359" s="17"/>
      <c r="S359" s="9"/>
      <c r="U359" s="364"/>
      <c r="V359" s="364"/>
      <c r="W359" s="364"/>
      <c r="X359" s="365"/>
      <c r="Y359" s="19"/>
      <c r="Z359" s="20"/>
      <c r="AA359" s="20"/>
      <c r="AB359" s="9"/>
    </row>
    <row r="360" spans="12:28" ht="14.25" customHeight="1" x14ac:dyDescent="0.25">
      <c r="L360" s="366"/>
      <c r="M360" s="366"/>
      <c r="N360" s="366"/>
      <c r="O360" s="367"/>
      <c r="P360" s="22"/>
      <c r="Q360" s="23"/>
      <c r="R360" s="24"/>
      <c r="S360" s="1"/>
      <c r="U360" s="368"/>
      <c r="V360" s="368"/>
      <c r="W360" s="368"/>
      <c r="X360" s="369"/>
      <c r="Y360" s="25"/>
      <c r="Z360" s="26"/>
      <c r="AA360" s="27"/>
      <c r="AB360" s="1"/>
    </row>
    <row r="361" spans="12:28" ht="14.25" customHeight="1" x14ac:dyDescent="0.25">
      <c r="L361" s="28"/>
      <c r="M361" s="28"/>
      <c r="N361" s="28"/>
      <c r="O361" s="29"/>
      <c r="P361" s="30"/>
      <c r="Q361" s="31"/>
      <c r="R361" s="31"/>
      <c r="S361" s="46"/>
      <c r="U361" s="28"/>
      <c r="V361" s="28"/>
      <c r="W361" s="28"/>
      <c r="X361" s="29"/>
      <c r="Y361" s="30"/>
      <c r="Z361" s="31"/>
      <c r="AA361" s="31"/>
      <c r="AB361" s="46"/>
    </row>
    <row r="362" spans="12:28" ht="14.25" customHeight="1" x14ac:dyDescent="0.25">
      <c r="L362" s="32"/>
      <c r="M362" s="33"/>
      <c r="N362" s="33"/>
      <c r="O362" s="34"/>
      <c r="P362" s="22"/>
      <c r="Q362" s="23"/>
      <c r="R362" s="36"/>
      <c r="U362" s="37"/>
      <c r="V362" s="38"/>
      <c r="W362" s="38"/>
      <c r="X362" s="39"/>
      <c r="Y362" s="25"/>
      <c r="Z362" s="26"/>
      <c r="AA362" s="40"/>
    </row>
    <row r="363" spans="12:28" ht="14.25" customHeight="1" x14ac:dyDescent="0.25">
      <c r="L363" s="41"/>
      <c r="M363" s="33"/>
      <c r="N363" s="33"/>
      <c r="O363" s="34"/>
      <c r="P363" s="22"/>
      <c r="Q363" s="23"/>
      <c r="R363" s="36"/>
      <c r="U363" s="42"/>
      <c r="V363" s="38"/>
      <c r="W363" s="38"/>
      <c r="X363" s="39"/>
      <c r="Y363" s="25"/>
      <c r="Z363" s="26"/>
      <c r="AA363" s="40"/>
    </row>
    <row r="364" spans="12:28" ht="14.25" customHeight="1" x14ac:dyDescent="0.25">
      <c r="L364" s="21"/>
      <c r="M364" s="21"/>
      <c r="N364" s="21"/>
      <c r="O364" s="21"/>
      <c r="P364" s="21"/>
      <c r="Q364" s="43"/>
      <c r="R364" s="44"/>
      <c r="U364" s="21"/>
      <c r="V364" s="21"/>
      <c r="W364" s="21"/>
      <c r="X364" s="21"/>
      <c r="Y364" s="21"/>
      <c r="Z364" s="43"/>
      <c r="AA364" s="45"/>
    </row>
    <row r="365" spans="12:28" ht="14.25" customHeight="1" x14ac:dyDescent="0.25">
      <c r="L365" s="10"/>
      <c r="M365" s="11"/>
      <c r="N365" s="12"/>
      <c r="O365" s="12"/>
      <c r="P365" s="12"/>
      <c r="U365" s="10"/>
      <c r="V365" s="11"/>
      <c r="W365" s="12"/>
      <c r="X365" s="12"/>
      <c r="Y365" s="12"/>
    </row>
    <row r="366" spans="12:28" ht="14.25" customHeight="1" x14ac:dyDescent="0.25">
      <c r="L366" s="348"/>
      <c r="M366" s="348"/>
      <c r="N366" s="348"/>
      <c r="O366" s="349"/>
      <c r="P366" s="47"/>
      <c r="Q366" s="48"/>
      <c r="R366" s="48"/>
      <c r="U366" s="360"/>
      <c r="V366" s="360"/>
      <c r="W366" s="360"/>
      <c r="X366" s="361"/>
      <c r="Y366" s="52"/>
      <c r="Z366" s="53"/>
      <c r="AA366" s="53"/>
    </row>
    <row r="367" spans="12:28" ht="14.25" customHeight="1" x14ac:dyDescent="0.25">
      <c r="L367" s="353"/>
      <c r="M367" s="353"/>
      <c r="N367" s="353"/>
      <c r="O367" s="354"/>
      <c r="P367" s="49"/>
      <c r="Q367" s="50"/>
      <c r="R367" s="51"/>
      <c r="U367" s="358"/>
      <c r="V367" s="358"/>
      <c r="W367" s="358"/>
      <c r="X367" s="359"/>
      <c r="Y367" s="54"/>
      <c r="Z367" s="55"/>
      <c r="AA367" s="56"/>
    </row>
    <row r="368" spans="12:28" ht="14.25" customHeight="1" x14ac:dyDescent="0.25">
      <c r="L368" s="28"/>
      <c r="M368" s="28"/>
      <c r="N368" s="28"/>
      <c r="O368" s="29"/>
      <c r="P368" s="30"/>
      <c r="Q368" s="31"/>
      <c r="R368" s="31"/>
      <c r="U368" s="28"/>
      <c r="V368" s="28"/>
      <c r="W368" s="28"/>
      <c r="X368" s="29"/>
      <c r="Y368" s="30"/>
      <c r="Z368" s="31"/>
      <c r="AA368" s="31"/>
    </row>
    <row r="369" spans="12:27" ht="14.25" customHeight="1" x14ac:dyDescent="0.25">
      <c r="L369" s="58"/>
      <c r="M369" s="59"/>
      <c r="N369" s="59"/>
      <c r="O369" s="60"/>
      <c r="P369" s="49"/>
      <c r="Q369" s="50"/>
      <c r="R369" s="61"/>
      <c r="U369" s="62"/>
      <c r="V369" s="63"/>
      <c r="W369" s="63"/>
      <c r="X369" s="64"/>
      <c r="Y369" s="54"/>
      <c r="Z369" s="55"/>
      <c r="AA369" s="65"/>
    </row>
    <row r="370" spans="12:27" ht="14.25" customHeight="1" x14ac:dyDescent="0.25">
      <c r="L370" s="66"/>
      <c r="M370" s="59"/>
      <c r="N370" s="59"/>
      <c r="O370" s="60"/>
      <c r="P370" s="49"/>
      <c r="Q370" s="50"/>
      <c r="R370" s="61"/>
      <c r="U370" s="67"/>
      <c r="V370" s="63"/>
      <c r="W370" s="63"/>
      <c r="X370" s="64"/>
      <c r="Y370" s="54"/>
      <c r="Z370" s="55"/>
      <c r="AA370" s="65"/>
    </row>
    <row r="371" spans="12:27" ht="14.25" customHeight="1" x14ac:dyDescent="0.25">
      <c r="L371" s="21"/>
      <c r="M371" s="21"/>
      <c r="N371" s="21"/>
      <c r="O371" s="21"/>
      <c r="P371" s="21"/>
      <c r="Q371" s="43"/>
      <c r="R371" s="57"/>
      <c r="U371" s="21"/>
      <c r="V371" s="21"/>
      <c r="W371" s="21"/>
      <c r="X371" s="21"/>
      <c r="Y371" s="21"/>
      <c r="Z371" s="43"/>
      <c r="AA371" s="68"/>
    </row>
    <row r="372" spans="12:27" ht="14.25" customHeight="1" x14ac:dyDescent="0.25">
      <c r="L372" s="10"/>
      <c r="M372" s="11"/>
      <c r="N372" s="12"/>
      <c r="O372" s="12"/>
      <c r="P372" s="12"/>
      <c r="U372" s="10"/>
      <c r="V372" s="11"/>
      <c r="W372" s="12"/>
      <c r="X372" s="12"/>
      <c r="Y372" s="12"/>
    </row>
    <row r="373" spans="12:27" ht="14.25" customHeight="1" x14ac:dyDescent="0.25">
      <c r="L373" s="348"/>
      <c r="M373" s="348"/>
      <c r="N373" s="348"/>
      <c r="O373" s="349"/>
      <c r="P373" s="47"/>
      <c r="Q373" s="48"/>
      <c r="R373" s="48"/>
      <c r="U373" s="350"/>
      <c r="V373" s="351"/>
      <c r="W373" s="351"/>
      <c r="X373" s="352"/>
      <c r="Y373" s="52"/>
      <c r="Z373" s="53"/>
      <c r="AA373" s="53"/>
    </row>
    <row r="374" spans="12:27" ht="14.25" customHeight="1" x14ac:dyDescent="0.25">
      <c r="L374" s="353"/>
      <c r="M374" s="353"/>
      <c r="N374" s="353"/>
      <c r="O374" s="354"/>
      <c r="P374" s="49"/>
      <c r="Q374" s="50"/>
      <c r="R374" s="51"/>
      <c r="U374" s="355"/>
      <c r="V374" s="356"/>
      <c r="W374" s="356"/>
      <c r="X374" s="357"/>
      <c r="Y374" s="54"/>
      <c r="Z374" s="55"/>
      <c r="AA374" s="56"/>
    </row>
    <row r="375" spans="12:27" ht="14.25" customHeight="1" x14ac:dyDescent="0.25">
      <c r="L375" s="28"/>
      <c r="M375" s="28"/>
      <c r="N375" s="28"/>
      <c r="O375" s="29"/>
      <c r="P375" s="30"/>
      <c r="Q375" s="31"/>
      <c r="R375" s="31"/>
      <c r="U375" s="28"/>
      <c r="V375" s="28"/>
      <c r="W375" s="28"/>
      <c r="X375" s="29"/>
      <c r="Y375" s="30"/>
      <c r="Z375" s="31"/>
      <c r="AA375" s="31"/>
    </row>
    <row r="376" spans="12:27" ht="14.25" customHeight="1" x14ac:dyDescent="0.25">
      <c r="L376" s="58"/>
      <c r="M376" s="59"/>
      <c r="N376" s="59"/>
      <c r="O376" s="60"/>
      <c r="P376" s="49"/>
      <c r="Q376" s="50"/>
      <c r="R376" s="61"/>
      <c r="U376" s="62"/>
      <c r="V376" s="63"/>
      <c r="W376" s="63"/>
      <c r="X376" s="64"/>
      <c r="Y376" s="54"/>
      <c r="Z376" s="55"/>
      <c r="AA376" s="65"/>
    </row>
    <row r="377" spans="12:27" ht="14.25" customHeight="1" x14ac:dyDescent="0.25">
      <c r="L377" s="66"/>
      <c r="M377" s="59"/>
      <c r="N377" s="59"/>
      <c r="O377" s="60"/>
      <c r="P377" s="49"/>
      <c r="Q377" s="50"/>
      <c r="R377" s="61"/>
      <c r="U377" s="67"/>
      <c r="V377" s="63"/>
      <c r="W377" s="63"/>
      <c r="X377" s="64"/>
      <c r="Y377" s="54"/>
      <c r="Z377" s="55"/>
      <c r="AA377" s="65"/>
    </row>
    <row r="378" spans="12:27" ht="14.25" customHeight="1" x14ac:dyDescent="0.25">
      <c r="L378" s="21"/>
      <c r="M378" s="21"/>
      <c r="N378" s="21"/>
      <c r="O378" s="21"/>
      <c r="P378" s="21"/>
      <c r="Q378" s="43"/>
      <c r="R378" s="57"/>
      <c r="U378" s="21"/>
      <c r="V378" s="21"/>
      <c r="W378" s="21"/>
      <c r="X378" s="21"/>
      <c r="Y378" s="21"/>
      <c r="Z378" s="43"/>
      <c r="AA378" s="68"/>
    </row>
    <row r="379" spans="12:27" ht="14.25" customHeight="1" x14ac:dyDescent="0.25">
      <c r="L379" s="10"/>
      <c r="M379" s="11"/>
      <c r="N379" s="12"/>
      <c r="O379" s="12"/>
      <c r="P379" s="12"/>
      <c r="U379" s="10"/>
      <c r="V379" s="11"/>
      <c r="W379" s="12"/>
      <c r="X379" s="12"/>
      <c r="Y379" s="12"/>
    </row>
    <row r="380" spans="12:27" ht="14.25" customHeight="1" x14ac:dyDescent="0.25">
      <c r="L380" s="346"/>
      <c r="M380" s="346"/>
      <c r="N380" s="346"/>
      <c r="O380" s="347"/>
      <c r="P380" s="69"/>
      <c r="Q380" s="70"/>
      <c r="R380" s="70"/>
      <c r="U380" s="340"/>
      <c r="V380" s="340"/>
      <c r="W380" s="340"/>
      <c r="X380" s="341"/>
      <c r="Y380" s="71"/>
      <c r="Z380" s="72"/>
      <c r="AA380" s="72"/>
    </row>
    <row r="381" spans="12:27" ht="14.25" customHeight="1" x14ac:dyDescent="0.25">
      <c r="L381" s="342"/>
      <c r="M381" s="342"/>
      <c r="N381" s="342"/>
      <c r="O381" s="343"/>
      <c r="P381" s="73"/>
      <c r="Q381" s="74"/>
      <c r="R381" s="75"/>
      <c r="U381" s="344"/>
      <c r="V381" s="344"/>
      <c r="W381" s="344"/>
      <c r="X381" s="345"/>
      <c r="Y381" s="76"/>
      <c r="Z381" s="77"/>
      <c r="AA381" s="78"/>
    </row>
    <row r="382" spans="12:27" ht="14.25" customHeight="1" x14ac:dyDescent="0.25">
      <c r="L382" s="28"/>
      <c r="M382" s="28"/>
      <c r="N382" s="28"/>
      <c r="O382" s="29"/>
      <c r="P382" s="30"/>
      <c r="Q382" s="31"/>
      <c r="R382" s="31"/>
      <c r="U382" s="28"/>
      <c r="V382" s="28"/>
      <c r="W382" s="28"/>
      <c r="X382" s="29"/>
      <c r="Y382" s="30"/>
      <c r="Z382" s="31"/>
      <c r="AA382" s="31"/>
    </row>
    <row r="383" spans="12:27" ht="14.25" customHeight="1" x14ac:dyDescent="0.25">
      <c r="L383" s="79"/>
      <c r="M383" s="80"/>
      <c r="N383" s="80"/>
      <c r="O383" s="81"/>
      <c r="P383" s="73"/>
      <c r="Q383" s="74"/>
      <c r="R383" s="82"/>
      <c r="U383" s="83"/>
      <c r="V383" s="84"/>
      <c r="W383" s="84"/>
      <c r="X383" s="85"/>
      <c r="Y383" s="76"/>
      <c r="Z383" s="77"/>
      <c r="AA383" s="86"/>
    </row>
    <row r="384" spans="12:27" ht="14.25" customHeight="1" x14ac:dyDescent="0.25">
      <c r="L384" s="87"/>
      <c r="M384" s="80"/>
      <c r="N384" s="80"/>
      <c r="O384" s="81"/>
      <c r="P384" s="73"/>
      <c r="Q384" s="74"/>
      <c r="R384" s="82"/>
      <c r="U384" s="88"/>
      <c r="V384" s="84"/>
      <c r="W384" s="84"/>
      <c r="X384" s="85"/>
      <c r="Y384" s="76"/>
      <c r="Z384" s="77"/>
      <c r="AA384" s="86"/>
    </row>
    <row r="385" spans="12:28" ht="14.25" customHeight="1" x14ac:dyDescent="0.25">
      <c r="L385" s="21"/>
      <c r="M385" s="21"/>
      <c r="N385" s="21"/>
      <c r="O385" s="21"/>
      <c r="P385" s="21"/>
      <c r="Q385" s="43"/>
      <c r="R385" s="89"/>
      <c r="U385" s="21"/>
      <c r="V385" s="21"/>
      <c r="W385" s="21"/>
      <c r="X385" s="21"/>
      <c r="Y385" s="21"/>
      <c r="Z385" s="43"/>
      <c r="AA385" s="90"/>
    </row>
    <row r="386" spans="12:28" ht="14.25" customHeight="1" x14ac:dyDescent="0.25">
      <c r="L386" s="10"/>
      <c r="M386" s="11"/>
      <c r="N386" s="12"/>
      <c r="O386" s="12"/>
      <c r="P386" s="12"/>
      <c r="U386" s="10"/>
      <c r="V386" s="11"/>
      <c r="W386" s="12"/>
      <c r="X386" s="12"/>
      <c r="Y386" s="12"/>
    </row>
    <row r="387" spans="12:28" ht="14.25" customHeight="1" x14ac:dyDescent="0.25">
      <c r="L387" s="346"/>
      <c r="M387" s="346"/>
      <c r="N387" s="346"/>
      <c r="O387" s="347"/>
      <c r="P387" s="69"/>
      <c r="Q387" s="70"/>
      <c r="R387" s="70"/>
      <c r="U387" s="340"/>
      <c r="V387" s="340"/>
      <c r="W387" s="340"/>
      <c r="X387" s="341"/>
      <c r="Y387" s="71"/>
      <c r="Z387" s="72"/>
      <c r="AA387" s="72"/>
    </row>
    <row r="388" spans="12:28" ht="14.25" customHeight="1" x14ac:dyDescent="0.25">
      <c r="L388" s="342"/>
      <c r="M388" s="342"/>
      <c r="N388" s="342"/>
      <c r="O388" s="343"/>
      <c r="P388" s="73"/>
      <c r="Q388" s="74"/>
      <c r="R388" s="75"/>
      <c r="U388" s="344"/>
      <c r="V388" s="344"/>
      <c r="W388" s="344"/>
      <c r="X388" s="345"/>
      <c r="Y388" s="76"/>
      <c r="Z388" s="77"/>
      <c r="AA388" s="78"/>
    </row>
    <row r="389" spans="12:28" ht="14.25" customHeight="1" x14ac:dyDescent="0.25">
      <c r="L389" s="28"/>
      <c r="M389" s="28"/>
      <c r="N389" s="28"/>
      <c r="O389" s="29"/>
      <c r="P389" s="30"/>
      <c r="Q389" s="31"/>
      <c r="R389" s="31"/>
      <c r="U389" s="28"/>
      <c r="V389" s="28"/>
      <c r="W389" s="28"/>
      <c r="X389" s="29"/>
      <c r="Y389" s="30"/>
      <c r="Z389" s="31"/>
      <c r="AA389" s="31"/>
    </row>
    <row r="390" spans="12:28" ht="14.25" customHeight="1" x14ac:dyDescent="0.25">
      <c r="L390" s="79"/>
      <c r="M390" s="80"/>
      <c r="N390" s="80"/>
      <c r="O390" s="81"/>
      <c r="P390" s="73"/>
      <c r="Q390" s="74"/>
      <c r="R390" s="82"/>
      <c r="U390" s="83"/>
      <c r="V390" s="84"/>
      <c r="W390" s="84"/>
      <c r="X390" s="85"/>
      <c r="Y390" s="76"/>
      <c r="Z390" s="77"/>
      <c r="AA390" s="86"/>
    </row>
    <row r="391" spans="12:28" ht="14.25" customHeight="1" x14ac:dyDescent="0.25">
      <c r="L391" s="87"/>
      <c r="M391" s="80"/>
      <c r="N391" s="80"/>
      <c r="O391" s="81"/>
      <c r="P391" s="73"/>
      <c r="Q391" s="74"/>
      <c r="R391" s="82"/>
      <c r="U391" s="88"/>
      <c r="V391" s="84"/>
      <c r="W391" s="84"/>
      <c r="X391" s="85"/>
      <c r="Y391" s="76"/>
      <c r="Z391" s="77"/>
      <c r="AA391" s="86"/>
    </row>
    <row r="392" spans="12:28" ht="14.25" customHeight="1" x14ac:dyDescent="0.25">
      <c r="L392" s="21"/>
      <c r="M392" s="21"/>
      <c r="N392" s="21"/>
      <c r="O392" s="21"/>
      <c r="P392" s="21"/>
      <c r="Q392" s="43"/>
      <c r="R392" s="89"/>
      <c r="U392" s="21"/>
      <c r="V392" s="21"/>
      <c r="W392" s="21"/>
      <c r="X392" s="21"/>
      <c r="Y392" s="21"/>
      <c r="Z392" s="43"/>
      <c r="AA392" s="90"/>
    </row>
    <row r="393" spans="12:28" ht="14.25" customHeight="1" x14ac:dyDescent="0.25">
      <c r="L393" s="10"/>
      <c r="M393" s="11"/>
      <c r="N393" s="12"/>
      <c r="O393" s="12"/>
      <c r="P393" s="12"/>
    </row>
    <row r="394" spans="12:28" ht="14.25" customHeight="1" x14ac:dyDescent="0.25">
      <c r="L394" s="336"/>
      <c r="M394" s="336"/>
      <c r="N394" s="336"/>
      <c r="O394" s="337"/>
      <c r="P394" s="92"/>
      <c r="Q394" s="93"/>
      <c r="R394" s="93"/>
      <c r="T394" s="1"/>
      <c r="AB394" s="1"/>
    </row>
    <row r="395" spans="12:28" ht="14.25" customHeight="1" x14ac:dyDescent="0.25">
      <c r="L395" s="338"/>
      <c r="M395" s="338"/>
      <c r="N395" s="338"/>
      <c r="O395" s="339"/>
      <c r="P395" s="94"/>
      <c r="Q395" s="95"/>
      <c r="R395" s="96"/>
      <c r="T395" s="1"/>
      <c r="AB395" s="1"/>
    </row>
    <row r="396" spans="12:28" ht="14.25" customHeight="1" x14ac:dyDescent="0.25">
      <c r="L396" s="28"/>
      <c r="M396" s="28"/>
      <c r="N396" s="28"/>
      <c r="O396" s="29"/>
      <c r="P396" s="30"/>
      <c r="Q396" s="31"/>
      <c r="R396" s="31"/>
      <c r="T396" s="1"/>
      <c r="AB396" s="1"/>
    </row>
    <row r="397" spans="12:28" ht="14.25" customHeight="1" x14ac:dyDescent="0.25">
      <c r="L397" s="97"/>
      <c r="M397" s="98"/>
      <c r="N397" s="98"/>
      <c r="O397" s="99"/>
      <c r="P397" s="94"/>
      <c r="Q397" s="95"/>
      <c r="R397" s="100"/>
      <c r="T397" s="1"/>
      <c r="AB397" s="1"/>
    </row>
    <row r="398" spans="12:28" ht="14.25" customHeight="1" x14ac:dyDescent="0.25">
      <c r="L398" s="101"/>
      <c r="M398" s="98"/>
      <c r="N398" s="98"/>
      <c r="O398" s="99"/>
      <c r="P398" s="94"/>
      <c r="Q398" s="95"/>
      <c r="R398" s="100"/>
      <c r="T398" s="1"/>
      <c r="AB398" s="1"/>
    </row>
    <row r="399" spans="12:28" ht="14.25" customHeight="1" x14ac:dyDescent="0.25">
      <c r="L399" s="21"/>
      <c r="M399" s="21"/>
      <c r="N399" s="21"/>
      <c r="O399" s="21"/>
      <c r="P399" s="21"/>
      <c r="Q399" s="43"/>
      <c r="R399" s="102"/>
      <c r="T399" s="1"/>
      <c r="AB399" s="1"/>
    </row>
    <row r="400" spans="12:28" ht="14.25" customHeight="1" x14ac:dyDescent="0.25">
      <c r="L400" s="10"/>
      <c r="M400" s="11"/>
      <c r="N400" s="12"/>
      <c r="O400" s="12"/>
      <c r="P400" s="12"/>
      <c r="T400" s="1"/>
      <c r="AB400" s="1"/>
    </row>
    <row r="401" spans="1:34" ht="14.25" customHeight="1" x14ac:dyDescent="0.25">
      <c r="L401" s="336"/>
      <c r="M401" s="336"/>
      <c r="N401" s="336"/>
      <c r="O401" s="337"/>
      <c r="P401" s="92"/>
      <c r="Q401" s="93"/>
      <c r="R401" s="93"/>
      <c r="T401" s="1"/>
      <c r="AB401" s="1"/>
    </row>
    <row r="402" spans="1:34" ht="14.25" customHeight="1" x14ac:dyDescent="0.25">
      <c r="L402" s="338"/>
      <c r="M402" s="338"/>
      <c r="N402" s="338"/>
      <c r="O402" s="339"/>
      <c r="P402" s="94"/>
      <c r="Q402" s="95"/>
      <c r="R402" s="96"/>
      <c r="T402" s="1"/>
      <c r="AB402" s="1"/>
    </row>
    <row r="403" spans="1:34" ht="14.25" customHeight="1" x14ac:dyDescent="0.25">
      <c r="L403" s="28"/>
      <c r="M403" s="28"/>
      <c r="N403" s="28"/>
      <c r="O403" s="29"/>
      <c r="P403" s="30"/>
      <c r="Q403" s="31"/>
      <c r="R403" s="31"/>
      <c r="T403" s="1"/>
      <c r="AB403" s="1"/>
    </row>
    <row r="404" spans="1:34" s="46" customFormat="1" ht="14.25" customHeight="1" x14ac:dyDescent="0.25">
      <c r="A404"/>
      <c r="B404"/>
      <c r="C404"/>
      <c r="D404"/>
      <c r="E404"/>
      <c r="F404"/>
      <c r="G404"/>
      <c r="H404"/>
      <c r="I404"/>
      <c r="J404"/>
      <c r="K404"/>
      <c r="L404" s="97"/>
      <c r="M404" s="98"/>
      <c r="N404" s="98"/>
      <c r="O404" s="99"/>
      <c r="P404" s="94"/>
      <c r="Q404" s="95"/>
      <c r="R404" s="100"/>
      <c r="S404" s="8"/>
      <c r="T404" s="1"/>
      <c r="U404" s="1"/>
      <c r="V404" s="1"/>
      <c r="W404" s="1"/>
      <c r="X404" s="1"/>
      <c r="Y404" s="1"/>
      <c r="Z404" s="1"/>
      <c r="AA404" s="1"/>
      <c r="AB404" s="1"/>
      <c r="AC404"/>
      <c r="AD404"/>
      <c r="AE404"/>
      <c r="AF404"/>
      <c r="AG404"/>
      <c r="AH404"/>
    </row>
    <row r="405" spans="1:34" s="46" customFormat="1" ht="14.25" customHeight="1" x14ac:dyDescent="0.25">
      <c r="A405"/>
      <c r="B405"/>
      <c r="C405"/>
      <c r="D405"/>
      <c r="E405"/>
      <c r="F405"/>
      <c r="G405"/>
      <c r="H405"/>
      <c r="I405"/>
      <c r="J405"/>
      <c r="K405"/>
      <c r="L405" s="101"/>
      <c r="M405" s="98"/>
      <c r="N405" s="98"/>
      <c r="O405" s="99"/>
      <c r="P405" s="94"/>
      <c r="Q405" s="95"/>
      <c r="R405" s="100"/>
      <c r="S405" s="8"/>
      <c r="T405" s="1"/>
      <c r="U405" s="1"/>
      <c r="V405" s="1"/>
      <c r="W405" s="1"/>
      <c r="X405" s="1"/>
      <c r="Y405" s="1"/>
      <c r="Z405" s="1"/>
      <c r="AA405" s="1"/>
      <c r="AB405" s="1"/>
      <c r="AC405"/>
      <c r="AD405"/>
      <c r="AE405"/>
      <c r="AF405"/>
      <c r="AG405"/>
      <c r="AH405"/>
    </row>
    <row r="406" spans="1:34" s="46" customFormat="1" ht="14.25" customHeight="1" x14ac:dyDescent="0.25">
      <c r="A406"/>
      <c r="B406"/>
      <c r="C406"/>
      <c r="D406"/>
      <c r="E406"/>
      <c r="F406"/>
      <c r="G406"/>
      <c r="H406"/>
      <c r="I406"/>
      <c r="J406"/>
      <c r="K406"/>
      <c r="L406" s="21"/>
      <c r="M406" s="21"/>
      <c r="N406" s="21"/>
      <c r="O406" s="21"/>
      <c r="P406" s="21"/>
      <c r="Q406" s="43"/>
      <c r="R406" s="102"/>
      <c r="S406" s="8"/>
      <c r="T406" s="1"/>
      <c r="U406" s="1"/>
      <c r="V406" s="1"/>
      <c r="W406" s="1"/>
      <c r="X406" s="1"/>
      <c r="Y406" s="1"/>
      <c r="Z406" s="1"/>
      <c r="AA406" s="1"/>
      <c r="AB406" s="1"/>
      <c r="AC406"/>
      <c r="AD406"/>
      <c r="AE406"/>
      <c r="AF406"/>
      <c r="AG406"/>
      <c r="AH406"/>
    </row>
    <row r="407" spans="1:34" ht="18.75" customHeight="1" x14ac:dyDescent="0.25">
      <c r="L407" s="3"/>
      <c r="M407" s="4"/>
      <c r="N407" s="5"/>
      <c r="O407" s="6"/>
      <c r="P407" s="7"/>
      <c r="Q407" s="370"/>
      <c r="R407" s="370"/>
      <c r="T407" s="2"/>
      <c r="U407" s="3"/>
      <c r="V407" s="4"/>
      <c r="W407" s="5"/>
      <c r="X407" s="6"/>
      <c r="Y407" s="7"/>
      <c r="Z407" s="370"/>
      <c r="AA407" s="370"/>
    </row>
    <row r="408" spans="1:34" ht="14.25" customHeight="1" x14ac:dyDescent="0.25">
      <c r="L408" s="9"/>
      <c r="M408" s="9"/>
      <c r="N408" s="9"/>
      <c r="O408" s="9"/>
      <c r="P408" s="8"/>
      <c r="Q408" s="9"/>
      <c r="R408" s="9"/>
      <c r="T408" s="2"/>
      <c r="U408" s="9"/>
      <c r="V408" s="9"/>
      <c r="W408" s="9"/>
      <c r="X408" s="9"/>
      <c r="Y408" s="8"/>
      <c r="Z408" s="9"/>
      <c r="AA408" s="9"/>
    </row>
    <row r="409" spans="1:34" ht="14.25" customHeight="1" x14ac:dyDescent="0.25">
      <c r="L409" s="10"/>
      <c r="M409" s="11"/>
      <c r="N409" s="12"/>
      <c r="O409" s="12"/>
      <c r="P409" s="12"/>
      <c r="S409" s="13"/>
      <c r="T409" s="2"/>
      <c r="U409" s="10"/>
      <c r="V409" s="11"/>
      <c r="W409" s="12"/>
      <c r="X409" s="12"/>
      <c r="Y409" s="12"/>
      <c r="AB409" s="13"/>
    </row>
    <row r="410" spans="1:34" ht="14.25" customHeight="1" x14ac:dyDescent="0.25">
      <c r="L410" s="362"/>
      <c r="M410" s="362"/>
      <c r="N410" s="362"/>
      <c r="O410" s="363"/>
      <c r="P410" s="16"/>
      <c r="Q410" s="17"/>
      <c r="R410" s="17"/>
      <c r="S410" s="18"/>
      <c r="T410" s="15"/>
      <c r="U410" s="364"/>
      <c r="V410" s="364"/>
      <c r="W410" s="364"/>
      <c r="X410" s="365"/>
      <c r="Y410" s="19"/>
      <c r="Z410" s="20"/>
      <c r="AA410" s="20"/>
      <c r="AB410" s="18"/>
    </row>
    <row r="411" spans="1:34" ht="14.25" customHeight="1" x14ac:dyDescent="0.25">
      <c r="L411" s="366"/>
      <c r="M411" s="366"/>
      <c r="N411" s="366"/>
      <c r="O411" s="367"/>
      <c r="P411" s="22"/>
      <c r="Q411" s="23"/>
      <c r="R411" s="24"/>
      <c r="S411" s="18"/>
      <c r="T411" s="15"/>
      <c r="U411" s="368"/>
      <c r="V411" s="368"/>
      <c r="W411" s="368"/>
      <c r="X411" s="369"/>
      <c r="Y411" s="25"/>
      <c r="Z411" s="26"/>
      <c r="AA411" s="27"/>
      <c r="AB411" s="18"/>
    </row>
    <row r="412" spans="1:34" ht="14.25" customHeight="1" x14ac:dyDescent="0.25">
      <c r="L412" s="28"/>
      <c r="M412" s="28"/>
      <c r="N412" s="28"/>
      <c r="O412" s="29"/>
      <c r="P412" s="30"/>
      <c r="Q412" s="31"/>
      <c r="R412" s="31"/>
      <c r="S412" s="9"/>
      <c r="T412" s="2"/>
      <c r="U412" s="28"/>
      <c r="V412" s="28"/>
      <c r="W412" s="28"/>
      <c r="X412" s="29"/>
      <c r="Y412" s="30"/>
      <c r="Z412" s="31"/>
      <c r="AA412" s="31"/>
      <c r="AB412" s="9"/>
    </row>
    <row r="413" spans="1:34" ht="14.25" customHeight="1" x14ac:dyDescent="0.25">
      <c r="L413" s="32"/>
      <c r="M413" s="33"/>
      <c r="N413" s="33"/>
      <c r="O413" s="34"/>
      <c r="P413" s="35"/>
      <c r="Q413" s="23"/>
      <c r="R413" s="36"/>
      <c r="S413" s="2"/>
      <c r="U413" s="37"/>
      <c r="V413" s="38"/>
      <c r="W413" s="38"/>
      <c r="X413" s="39"/>
      <c r="Y413" s="25"/>
      <c r="Z413" s="26"/>
      <c r="AA413" s="40"/>
      <c r="AB413" s="2"/>
    </row>
    <row r="414" spans="1:34" ht="14.25" customHeight="1" x14ac:dyDescent="0.25">
      <c r="L414" s="41"/>
      <c r="M414" s="33"/>
      <c r="N414" s="33"/>
      <c r="O414" s="34"/>
      <c r="P414" s="22"/>
      <c r="Q414" s="23"/>
      <c r="R414" s="36"/>
      <c r="S414" s="9"/>
      <c r="U414" s="42"/>
      <c r="V414" s="38"/>
      <c r="W414" s="38"/>
      <c r="X414" s="39"/>
      <c r="Y414" s="25"/>
      <c r="Z414" s="26"/>
      <c r="AA414" s="40"/>
      <c r="AB414" s="9"/>
    </row>
    <row r="415" spans="1:34" ht="14.25" customHeight="1" x14ac:dyDescent="0.25">
      <c r="L415" s="21"/>
      <c r="M415" s="21"/>
      <c r="N415" s="21"/>
      <c r="O415" s="21"/>
      <c r="P415" s="21"/>
      <c r="Q415" s="43"/>
      <c r="R415" s="44"/>
      <c r="S415" s="9"/>
      <c r="U415" s="21"/>
      <c r="V415" s="21"/>
      <c r="W415" s="21"/>
      <c r="X415" s="21"/>
      <c r="Y415" s="21"/>
      <c r="Z415" s="43"/>
      <c r="AA415" s="45"/>
      <c r="AB415" s="9"/>
    </row>
    <row r="416" spans="1:34" ht="14.25" customHeight="1" x14ac:dyDescent="0.25">
      <c r="L416" s="10"/>
      <c r="M416" s="11"/>
      <c r="N416" s="12"/>
      <c r="O416" s="12"/>
      <c r="P416" s="12"/>
      <c r="S416" s="9"/>
      <c r="U416" s="10"/>
      <c r="V416" s="11"/>
      <c r="W416" s="12"/>
      <c r="X416" s="12"/>
      <c r="Y416" s="12"/>
      <c r="AB416" s="9"/>
    </row>
    <row r="417" spans="12:28" ht="14.25" customHeight="1" x14ac:dyDescent="0.25">
      <c r="L417" s="362"/>
      <c r="M417" s="362"/>
      <c r="N417" s="362"/>
      <c r="O417" s="363"/>
      <c r="P417" s="16"/>
      <c r="Q417" s="17"/>
      <c r="R417" s="17"/>
      <c r="S417" s="9"/>
      <c r="U417" s="364"/>
      <c r="V417" s="364"/>
      <c r="W417" s="364"/>
      <c r="X417" s="365"/>
      <c r="Y417" s="19"/>
      <c r="Z417" s="20"/>
      <c r="AA417" s="20"/>
      <c r="AB417" s="9"/>
    </row>
    <row r="418" spans="12:28" ht="14.25" customHeight="1" x14ac:dyDescent="0.25">
      <c r="L418" s="366"/>
      <c r="M418" s="366"/>
      <c r="N418" s="366"/>
      <c r="O418" s="367"/>
      <c r="P418" s="22"/>
      <c r="Q418" s="23"/>
      <c r="R418" s="24"/>
      <c r="S418" s="1"/>
      <c r="U418" s="368"/>
      <c r="V418" s="368"/>
      <c r="W418" s="368"/>
      <c r="X418" s="369"/>
      <c r="Y418" s="25"/>
      <c r="Z418" s="26"/>
      <c r="AA418" s="27"/>
      <c r="AB418" s="1"/>
    </row>
    <row r="419" spans="12:28" ht="14.25" customHeight="1" x14ac:dyDescent="0.25">
      <c r="L419" s="28"/>
      <c r="M419" s="28"/>
      <c r="N419" s="28"/>
      <c r="O419" s="29"/>
      <c r="P419" s="30"/>
      <c r="Q419" s="31"/>
      <c r="R419" s="31"/>
      <c r="S419" s="46"/>
      <c r="U419" s="28"/>
      <c r="V419" s="28"/>
      <c r="W419" s="28"/>
      <c r="X419" s="29"/>
      <c r="Y419" s="30"/>
      <c r="Z419" s="31"/>
      <c r="AA419" s="31"/>
      <c r="AB419" s="46"/>
    </row>
    <row r="420" spans="12:28" ht="14.25" customHeight="1" x14ac:dyDescent="0.25">
      <c r="L420" s="32"/>
      <c r="M420" s="33"/>
      <c r="N420" s="33"/>
      <c r="O420" s="34"/>
      <c r="P420" s="22"/>
      <c r="Q420" s="23"/>
      <c r="R420" s="36"/>
      <c r="U420" s="37"/>
      <c r="V420" s="38"/>
      <c r="W420" s="38"/>
      <c r="X420" s="39"/>
      <c r="Y420" s="25"/>
      <c r="Z420" s="26"/>
      <c r="AA420" s="40"/>
    </row>
    <row r="421" spans="12:28" ht="14.25" customHeight="1" x14ac:dyDescent="0.25">
      <c r="L421" s="41"/>
      <c r="M421" s="33"/>
      <c r="N421" s="33"/>
      <c r="O421" s="34"/>
      <c r="P421" s="22"/>
      <c r="Q421" s="23"/>
      <c r="R421" s="36"/>
      <c r="U421" s="42"/>
      <c r="V421" s="38"/>
      <c r="W421" s="38"/>
      <c r="X421" s="39"/>
      <c r="Y421" s="25"/>
      <c r="Z421" s="26"/>
      <c r="AA421" s="40"/>
    </row>
    <row r="422" spans="12:28" ht="14.25" customHeight="1" x14ac:dyDescent="0.25">
      <c r="L422" s="21"/>
      <c r="M422" s="21"/>
      <c r="N422" s="21"/>
      <c r="O422" s="21"/>
      <c r="P422" s="21"/>
      <c r="Q422" s="43"/>
      <c r="R422" s="44"/>
      <c r="U422" s="21"/>
      <c r="V422" s="21"/>
      <c r="W422" s="21"/>
      <c r="X422" s="21"/>
      <c r="Y422" s="21"/>
      <c r="Z422" s="43"/>
      <c r="AA422" s="45"/>
    </row>
    <row r="423" spans="12:28" ht="14.25" customHeight="1" x14ac:dyDescent="0.25">
      <c r="L423" s="10"/>
      <c r="M423" s="11"/>
      <c r="N423" s="12"/>
      <c r="O423" s="12"/>
      <c r="P423" s="12"/>
      <c r="U423" s="10"/>
      <c r="V423" s="11"/>
      <c r="W423" s="12"/>
      <c r="X423" s="12"/>
      <c r="Y423" s="12"/>
    </row>
    <row r="424" spans="12:28" ht="14.25" customHeight="1" x14ac:dyDescent="0.25">
      <c r="L424" s="348"/>
      <c r="M424" s="348"/>
      <c r="N424" s="348"/>
      <c r="O424" s="349"/>
      <c r="P424" s="47"/>
      <c r="Q424" s="48"/>
      <c r="R424" s="48"/>
      <c r="U424" s="360"/>
      <c r="V424" s="360"/>
      <c r="W424" s="360"/>
      <c r="X424" s="361"/>
      <c r="Y424" s="52"/>
      <c r="Z424" s="53"/>
      <c r="AA424" s="53"/>
    </row>
    <row r="425" spans="12:28" ht="14.25" customHeight="1" x14ac:dyDescent="0.25">
      <c r="L425" s="353"/>
      <c r="M425" s="353"/>
      <c r="N425" s="353"/>
      <c r="O425" s="354"/>
      <c r="P425" s="49"/>
      <c r="Q425" s="50"/>
      <c r="R425" s="51"/>
      <c r="U425" s="358"/>
      <c r="V425" s="358"/>
      <c r="W425" s="358"/>
      <c r="X425" s="359"/>
      <c r="Y425" s="54"/>
      <c r="Z425" s="55"/>
      <c r="AA425" s="56"/>
    </row>
    <row r="426" spans="12:28" ht="14.25" customHeight="1" x14ac:dyDescent="0.25">
      <c r="L426" s="28"/>
      <c r="M426" s="28"/>
      <c r="N426" s="28"/>
      <c r="O426" s="29"/>
      <c r="P426" s="30"/>
      <c r="Q426" s="31"/>
      <c r="R426" s="31"/>
      <c r="U426" s="28"/>
      <c r="V426" s="28"/>
      <c r="W426" s="28"/>
      <c r="X426" s="29"/>
      <c r="Y426" s="30"/>
      <c r="Z426" s="31"/>
      <c r="AA426" s="31"/>
    </row>
    <row r="427" spans="12:28" ht="14.25" customHeight="1" x14ac:dyDescent="0.25">
      <c r="L427" s="58"/>
      <c r="M427" s="59"/>
      <c r="N427" s="59"/>
      <c r="O427" s="60"/>
      <c r="P427" s="49"/>
      <c r="Q427" s="50"/>
      <c r="R427" s="61"/>
      <c r="U427" s="62"/>
      <c r="V427" s="63"/>
      <c r="W427" s="63"/>
      <c r="X427" s="64"/>
      <c r="Y427" s="54"/>
      <c r="Z427" s="55"/>
      <c r="AA427" s="65"/>
    </row>
    <row r="428" spans="12:28" ht="14.25" customHeight="1" x14ac:dyDescent="0.25">
      <c r="L428" s="66"/>
      <c r="M428" s="59"/>
      <c r="N428" s="59"/>
      <c r="O428" s="60"/>
      <c r="P428" s="49"/>
      <c r="Q428" s="50"/>
      <c r="R428" s="61"/>
      <c r="U428" s="67"/>
      <c r="V428" s="63"/>
      <c r="W428" s="63"/>
      <c r="X428" s="64"/>
      <c r="Y428" s="54"/>
      <c r="Z428" s="55"/>
      <c r="AA428" s="65"/>
    </row>
    <row r="429" spans="12:28" ht="14.25" customHeight="1" x14ac:dyDescent="0.25">
      <c r="L429" s="21"/>
      <c r="M429" s="21"/>
      <c r="N429" s="21"/>
      <c r="O429" s="21"/>
      <c r="P429" s="21"/>
      <c r="Q429" s="43"/>
      <c r="R429" s="57"/>
      <c r="U429" s="21"/>
      <c r="V429" s="21"/>
      <c r="W429" s="21"/>
      <c r="X429" s="21"/>
      <c r="Y429" s="21"/>
      <c r="Z429" s="43"/>
      <c r="AA429" s="68"/>
    </row>
    <row r="430" spans="12:28" ht="14.25" customHeight="1" x14ac:dyDescent="0.25">
      <c r="L430" s="10"/>
      <c r="M430" s="11"/>
      <c r="N430" s="12"/>
      <c r="O430" s="12"/>
      <c r="P430" s="12"/>
      <c r="U430" s="10"/>
      <c r="V430" s="11"/>
      <c r="W430" s="12"/>
      <c r="X430" s="12"/>
      <c r="Y430" s="12"/>
    </row>
    <row r="431" spans="12:28" ht="14.25" customHeight="1" x14ac:dyDescent="0.25">
      <c r="L431" s="348"/>
      <c r="M431" s="348"/>
      <c r="N431" s="348"/>
      <c r="O431" s="349"/>
      <c r="P431" s="47"/>
      <c r="Q431" s="48"/>
      <c r="R431" s="48"/>
      <c r="U431" s="350"/>
      <c r="V431" s="351"/>
      <c r="W431" s="351"/>
      <c r="X431" s="352"/>
      <c r="Y431" s="52"/>
      <c r="Z431" s="53"/>
      <c r="AA431" s="53"/>
    </row>
    <row r="432" spans="12:28" ht="14.25" customHeight="1" x14ac:dyDescent="0.25">
      <c r="L432" s="353"/>
      <c r="M432" s="353"/>
      <c r="N432" s="353"/>
      <c r="O432" s="354"/>
      <c r="P432" s="49"/>
      <c r="Q432" s="50"/>
      <c r="R432" s="51"/>
      <c r="U432" s="355"/>
      <c r="V432" s="356"/>
      <c r="W432" s="356"/>
      <c r="X432" s="357"/>
      <c r="Y432" s="54"/>
      <c r="Z432" s="55"/>
      <c r="AA432" s="56"/>
    </row>
    <row r="433" spans="12:27" ht="14.25" customHeight="1" x14ac:dyDescent="0.25">
      <c r="L433" s="28"/>
      <c r="M433" s="28"/>
      <c r="N433" s="28"/>
      <c r="O433" s="29"/>
      <c r="P433" s="30"/>
      <c r="Q433" s="31"/>
      <c r="R433" s="31"/>
      <c r="U433" s="28"/>
      <c r="V433" s="28"/>
      <c r="W433" s="28"/>
      <c r="X433" s="29"/>
      <c r="Y433" s="30"/>
      <c r="Z433" s="31"/>
      <c r="AA433" s="31"/>
    </row>
    <row r="434" spans="12:27" ht="14.25" customHeight="1" x14ac:dyDescent="0.25">
      <c r="L434" s="58"/>
      <c r="M434" s="59"/>
      <c r="N434" s="59"/>
      <c r="O434" s="60"/>
      <c r="P434" s="49"/>
      <c r="Q434" s="50"/>
      <c r="R434" s="61"/>
      <c r="U434" s="62"/>
      <c r="V434" s="63"/>
      <c r="W434" s="63"/>
      <c r="X434" s="64"/>
      <c r="Y434" s="54"/>
      <c r="Z434" s="55"/>
      <c r="AA434" s="65"/>
    </row>
    <row r="435" spans="12:27" ht="14.25" customHeight="1" x14ac:dyDescent="0.25">
      <c r="L435" s="66"/>
      <c r="M435" s="59"/>
      <c r="N435" s="59"/>
      <c r="O435" s="60"/>
      <c r="P435" s="49"/>
      <c r="Q435" s="50"/>
      <c r="R435" s="61"/>
      <c r="U435" s="67"/>
      <c r="V435" s="63"/>
      <c r="W435" s="63"/>
      <c r="X435" s="64"/>
      <c r="Y435" s="54"/>
      <c r="Z435" s="55"/>
      <c r="AA435" s="65"/>
    </row>
    <row r="436" spans="12:27" ht="14.25" customHeight="1" x14ac:dyDescent="0.25">
      <c r="L436" s="21"/>
      <c r="M436" s="21"/>
      <c r="N436" s="21"/>
      <c r="O436" s="21"/>
      <c r="P436" s="21"/>
      <c r="Q436" s="43"/>
      <c r="R436" s="57"/>
      <c r="U436" s="21"/>
      <c r="V436" s="21"/>
      <c r="W436" s="21"/>
      <c r="X436" s="21"/>
      <c r="Y436" s="21"/>
      <c r="Z436" s="43"/>
      <c r="AA436" s="68"/>
    </row>
    <row r="437" spans="12:27" ht="14.25" customHeight="1" x14ac:dyDescent="0.25">
      <c r="L437" s="10"/>
      <c r="M437" s="11"/>
      <c r="N437" s="12"/>
      <c r="O437" s="12"/>
      <c r="P437" s="12"/>
      <c r="U437" s="10"/>
      <c r="V437" s="11"/>
      <c r="W437" s="12"/>
      <c r="X437" s="12"/>
      <c r="Y437" s="12"/>
    </row>
    <row r="438" spans="12:27" ht="14.25" customHeight="1" x14ac:dyDescent="0.25">
      <c r="L438" s="346"/>
      <c r="M438" s="346"/>
      <c r="N438" s="346"/>
      <c r="O438" s="347"/>
      <c r="P438" s="69"/>
      <c r="Q438" s="70"/>
      <c r="R438" s="70"/>
      <c r="U438" s="340"/>
      <c r="V438" s="340"/>
      <c r="W438" s="340"/>
      <c r="X438" s="341"/>
      <c r="Y438" s="71"/>
      <c r="Z438" s="72"/>
      <c r="AA438" s="72"/>
    </row>
    <row r="439" spans="12:27" ht="14.25" customHeight="1" x14ac:dyDescent="0.25">
      <c r="L439" s="342"/>
      <c r="M439" s="342"/>
      <c r="N439" s="342"/>
      <c r="O439" s="343"/>
      <c r="P439" s="73"/>
      <c r="Q439" s="74"/>
      <c r="R439" s="75"/>
      <c r="U439" s="344"/>
      <c r="V439" s="344"/>
      <c r="W439" s="344"/>
      <c r="X439" s="345"/>
      <c r="Y439" s="76"/>
      <c r="Z439" s="77"/>
      <c r="AA439" s="78"/>
    </row>
    <row r="440" spans="12:27" ht="14.25" customHeight="1" x14ac:dyDescent="0.25">
      <c r="L440" s="28"/>
      <c r="M440" s="28"/>
      <c r="N440" s="28"/>
      <c r="O440" s="29"/>
      <c r="P440" s="30"/>
      <c r="Q440" s="31"/>
      <c r="R440" s="31"/>
      <c r="U440" s="28"/>
      <c r="V440" s="28"/>
      <c r="W440" s="28"/>
      <c r="X440" s="29"/>
      <c r="Y440" s="30"/>
      <c r="Z440" s="31"/>
      <c r="AA440" s="31"/>
    </row>
    <row r="441" spans="12:27" ht="14.25" customHeight="1" x14ac:dyDescent="0.25">
      <c r="L441" s="79"/>
      <c r="M441" s="80"/>
      <c r="N441" s="80"/>
      <c r="O441" s="81"/>
      <c r="P441" s="73"/>
      <c r="Q441" s="74"/>
      <c r="R441" s="82"/>
      <c r="U441" s="83"/>
      <c r="V441" s="84"/>
      <c r="W441" s="84"/>
      <c r="X441" s="85"/>
      <c r="Y441" s="76"/>
      <c r="Z441" s="77"/>
      <c r="AA441" s="86"/>
    </row>
    <row r="442" spans="12:27" ht="14.25" customHeight="1" x14ac:dyDescent="0.25">
      <c r="L442" s="87"/>
      <c r="M442" s="80"/>
      <c r="N442" s="80"/>
      <c r="O442" s="81"/>
      <c r="P442" s="73"/>
      <c r="Q442" s="74"/>
      <c r="R442" s="82"/>
      <c r="U442" s="88"/>
      <c r="V442" s="84"/>
      <c r="W442" s="84"/>
      <c r="X442" s="85"/>
      <c r="Y442" s="76"/>
      <c r="Z442" s="77"/>
      <c r="AA442" s="86"/>
    </row>
    <row r="443" spans="12:27" ht="14.25" customHeight="1" x14ac:dyDescent="0.25">
      <c r="L443" s="21"/>
      <c r="M443" s="21"/>
      <c r="N443" s="21"/>
      <c r="O443" s="21"/>
      <c r="P443" s="21"/>
      <c r="Q443" s="43"/>
      <c r="R443" s="89"/>
      <c r="U443" s="21"/>
      <c r="V443" s="21"/>
      <c r="W443" s="21"/>
      <c r="X443" s="21"/>
      <c r="Y443" s="21"/>
      <c r="Z443" s="43"/>
      <c r="AA443" s="90"/>
    </row>
    <row r="444" spans="12:27" ht="14.25" customHeight="1" x14ac:dyDescent="0.25">
      <c r="L444" s="10"/>
      <c r="M444" s="11"/>
      <c r="N444" s="12"/>
      <c r="O444" s="12"/>
      <c r="P444" s="12"/>
      <c r="U444" s="10"/>
      <c r="V444" s="11"/>
      <c r="W444" s="12"/>
      <c r="X444" s="12"/>
      <c r="Y444" s="12"/>
    </row>
    <row r="445" spans="12:27" ht="14.25" customHeight="1" x14ac:dyDescent="0.25">
      <c r="L445" s="346"/>
      <c r="M445" s="346"/>
      <c r="N445" s="346"/>
      <c r="O445" s="347"/>
      <c r="P445" s="69"/>
      <c r="Q445" s="70"/>
      <c r="R445" s="70"/>
      <c r="U445" s="340"/>
      <c r="V445" s="340"/>
      <c r="W445" s="340"/>
      <c r="X445" s="341"/>
      <c r="Y445" s="71"/>
      <c r="Z445" s="72"/>
      <c r="AA445" s="72"/>
    </row>
    <row r="446" spans="12:27" ht="14.25" customHeight="1" x14ac:dyDescent="0.25">
      <c r="L446" s="342"/>
      <c r="M446" s="342"/>
      <c r="N446" s="342"/>
      <c r="O446" s="343"/>
      <c r="P446" s="73"/>
      <c r="Q446" s="74"/>
      <c r="R446" s="75"/>
      <c r="U446" s="344"/>
      <c r="V446" s="344"/>
      <c r="W446" s="344"/>
      <c r="X446" s="345"/>
      <c r="Y446" s="76"/>
      <c r="Z446" s="77"/>
      <c r="AA446" s="78"/>
    </row>
    <row r="447" spans="12:27" ht="14.25" customHeight="1" x14ac:dyDescent="0.25">
      <c r="L447" s="28"/>
      <c r="M447" s="28"/>
      <c r="N447" s="28"/>
      <c r="O447" s="29"/>
      <c r="P447" s="30"/>
      <c r="Q447" s="31"/>
      <c r="R447" s="31"/>
      <c r="U447" s="28"/>
      <c r="V447" s="28"/>
      <c r="W447" s="28"/>
      <c r="X447" s="29"/>
      <c r="Y447" s="30"/>
      <c r="Z447" s="31"/>
      <c r="AA447" s="31"/>
    </row>
    <row r="448" spans="12:27" ht="14.25" customHeight="1" x14ac:dyDescent="0.25">
      <c r="L448" s="79"/>
      <c r="M448" s="80"/>
      <c r="N448" s="80"/>
      <c r="O448" s="81"/>
      <c r="P448" s="73"/>
      <c r="Q448" s="74"/>
      <c r="R448" s="82"/>
      <c r="U448" s="83"/>
      <c r="V448" s="84"/>
      <c r="W448" s="84"/>
      <c r="X448" s="85"/>
      <c r="Y448" s="76"/>
      <c r="Z448" s="77"/>
      <c r="AA448" s="86"/>
    </row>
    <row r="449" spans="1:34" ht="14.25" customHeight="1" x14ac:dyDescent="0.25">
      <c r="L449" s="87"/>
      <c r="M449" s="80"/>
      <c r="N449" s="80"/>
      <c r="O449" s="81"/>
      <c r="P449" s="73"/>
      <c r="Q449" s="74"/>
      <c r="R449" s="82"/>
      <c r="U449" s="88"/>
      <c r="V449" s="84"/>
      <c r="W449" s="84"/>
      <c r="X449" s="85"/>
      <c r="Y449" s="76"/>
      <c r="Z449" s="77"/>
      <c r="AA449" s="86"/>
    </row>
    <row r="450" spans="1:34" ht="14.25" customHeight="1" x14ac:dyDescent="0.25">
      <c r="L450" s="21"/>
      <c r="M450" s="21"/>
      <c r="N450" s="21"/>
      <c r="O450" s="21"/>
      <c r="P450" s="21"/>
      <c r="Q450" s="43"/>
      <c r="R450" s="89"/>
      <c r="U450" s="21"/>
      <c r="V450" s="21"/>
      <c r="W450" s="21"/>
      <c r="X450" s="21"/>
      <c r="Y450" s="21"/>
      <c r="Z450" s="43"/>
      <c r="AA450" s="90"/>
    </row>
    <row r="451" spans="1:34" ht="14.25" customHeight="1" x14ac:dyDescent="0.25">
      <c r="L451" s="10"/>
      <c r="M451" s="11"/>
      <c r="N451" s="12"/>
      <c r="O451" s="12"/>
      <c r="P451" s="12"/>
    </row>
    <row r="452" spans="1:34" ht="14.25" customHeight="1" x14ac:dyDescent="0.25">
      <c r="L452" s="336"/>
      <c r="M452" s="336"/>
      <c r="N452" s="336"/>
      <c r="O452" s="337"/>
      <c r="P452" s="92"/>
      <c r="Q452" s="93"/>
      <c r="R452" s="93"/>
      <c r="T452" s="1"/>
      <c r="AB452" s="1"/>
    </row>
    <row r="453" spans="1:34" ht="14.25" customHeight="1" x14ac:dyDescent="0.25">
      <c r="L453" s="338"/>
      <c r="M453" s="338"/>
      <c r="N453" s="338"/>
      <c r="O453" s="339"/>
      <c r="P453" s="94"/>
      <c r="Q453" s="95"/>
      <c r="R453" s="96"/>
      <c r="T453" s="1"/>
      <c r="AB453" s="1"/>
    </row>
    <row r="454" spans="1:34" ht="14.25" customHeight="1" x14ac:dyDescent="0.25">
      <c r="L454" s="28"/>
      <c r="M454" s="28"/>
      <c r="N454" s="28"/>
      <c r="O454" s="29"/>
      <c r="P454" s="30"/>
      <c r="Q454" s="31"/>
      <c r="R454" s="31"/>
      <c r="T454" s="1"/>
      <c r="AB454" s="1"/>
    </row>
    <row r="455" spans="1:34" ht="14.25" customHeight="1" x14ac:dyDescent="0.25">
      <c r="L455" s="97"/>
      <c r="M455" s="98"/>
      <c r="N455" s="98"/>
      <c r="O455" s="99"/>
      <c r="P455" s="94"/>
      <c r="Q455" s="95"/>
      <c r="R455" s="100"/>
      <c r="T455" s="1"/>
      <c r="AB455" s="1"/>
    </row>
    <row r="456" spans="1:34" ht="14.25" customHeight="1" x14ac:dyDescent="0.25">
      <c r="L456" s="101"/>
      <c r="M456" s="98"/>
      <c r="N456" s="98"/>
      <c r="O456" s="99"/>
      <c r="P456" s="94"/>
      <c r="Q456" s="95"/>
      <c r="R456" s="100"/>
      <c r="T456" s="1"/>
      <c r="AB456" s="1"/>
    </row>
    <row r="457" spans="1:34" ht="14.25" customHeight="1" x14ac:dyDescent="0.25">
      <c r="L457" s="21"/>
      <c r="M457" s="21"/>
      <c r="N457" s="21"/>
      <c r="O457" s="21"/>
      <c r="P457" s="21"/>
      <c r="Q457" s="43"/>
      <c r="R457" s="102"/>
      <c r="T457" s="1"/>
      <c r="AB457" s="1"/>
    </row>
    <row r="458" spans="1:34" ht="14.25" customHeight="1" x14ac:dyDescent="0.25">
      <c r="L458" s="10"/>
      <c r="M458" s="11"/>
      <c r="N458" s="12"/>
      <c r="O458" s="12"/>
      <c r="P458" s="12"/>
      <c r="T458" s="1"/>
      <c r="AB458" s="1"/>
    </row>
    <row r="459" spans="1:34" ht="14.25" customHeight="1" x14ac:dyDescent="0.25">
      <c r="L459" s="336"/>
      <c r="M459" s="336"/>
      <c r="N459" s="336"/>
      <c r="O459" s="337"/>
      <c r="P459" s="92"/>
      <c r="Q459" s="93"/>
      <c r="R459" s="93"/>
      <c r="T459" s="1"/>
      <c r="AB459" s="1"/>
    </row>
    <row r="460" spans="1:34" ht="14.25" customHeight="1" x14ac:dyDescent="0.25">
      <c r="L460" s="338"/>
      <c r="M460" s="338"/>
      <c r="N460" s="338"/>
      <c r="O460" s="339"/>
      <c r="P460" s="94"/>
      <c r="Q460" s="95"/>
      <c r="R460" s="96"/>
      <c r="T460" s="1"/>
      <c r="AB460" s="1"/>
    </row>
    <row r="461" spans="1:34" ht="14.25" customHeight="1" x14ac:dyDescent="0.25">
      <c r="L461" s="28"/>
      <c r="M461" s="28"/>
      <c r="N461" s="28"/>
      <c r="O461" s="29"/>
      <c r="P461" s="30"/>
      <c r="Q461" s="31"/>
      <c r="R461" s="31"/>
      <c r="T461" s="1"/>
      <c r="AB461" s="1"/>
    </row>
    <row r="462" spans="1:34" s="46" customFormat="1" ht="14.25" customHeight="1" x14ac:dyDescent="0.25">
      <c r="A462"/>
      <c r="B462"/>
      <c r="C462"/>
      <c r="D462"/>
      <c r="E462"/>
      <c r="F462"/>
      <c r="G462"/>
      <c r="H462"/>
      <c r="I462"/>
      <c r="J462"/>
      <c r="K462"/>
      <c r="L462" s="97"/>
      <c r="M462" s="98"/>
      <c r="N462" s="98"/>
      <c r="O462" s="99"/>
      <c r="P462" s="94"/>
      <c r="Q462" s="95"/>
      <c r="R462" s="100"/>
      <c r="S462" s="8"/>
      <c r="T462" s="1"/>
      <c r="U462" s="1"/>
      <c r="V462" s="1"/>
      <c r="W462" s="1"/>
      <c r="X462" s="1"/>
      <c r="Y462" s="1"/>
      <c r="Z462" s="1"/>
      <c r="AA462" s="1"/>
      <c r="AB462" s="1"/>
      <c r="AC462"/>
      <c r="AD462"/>
      <c r="AE462"/>
      <c r="AF462"/>
      <c r="AG462"/>
      <c r="AH462"/>
    </row>
    <row r="463" spans="1:34" s="46" customFormat="1" ht="14.25" customHeight="1" x14ac:dyDescent="0.25">
      <c r="A463"/>
      <c r="B463"/>
      <c r="C463"/>
      <c r="D463"/>
      <c r="E463"/>
      <c r="F463"/>
      <c r="G463"/>
      <c r="H463"/>
      <c r="I463"/>
      <c r="J463"/>
      <c r="K463"/>
      <c r="L463" s="101"/>
      <c r="M463" s="98"/>
      <c r="N463" s="98"/>
      <c r="O463" s="99"/>
      <c r="P463" s="94"/>
      <c r="Q463" s="95"/>
      <c r="R463" s="100"/>
      <c r="S463" s="8"/>
      <c r="T463" s="1"/>
      <c r="U463" s="1"/>
      <c r="V463" s="1"/>
      <c r="W463" s="1"/>
      <c r="X463" s="1"/>
      <c r="Y463" s="1"/>
      <c r="Z463" s="1"/>
      <c r="AA463" s="1"/>
      <c r="AB463" s="1"/>
      <c r="AC463"/>
      <c r="AD463"/>
      <c r="AE463"/>
      <c r="AF463"/>
      <c r="AG463"/>
      <c r="AH463"/>
    </row>
    <row r="464" spans="1:34" s="46" customFormat="1" ht="14.25" customHeight="1" x14ac:dyDescent="0.25">
      <c r="A464"/>
      <c r="B464"/>
      <c r="C464"/>
      <c r="D464"/>
      <c r="E464"/>
      <c r="F464"/>
      <c r="G464"/>
      <c r="H464"/>
      <c r="I464"/>
      <c r="J464"/>
      <c r="K464"/>
      <c r="L464" s="21"/>
      <c r="M464" s="21"/>
      <c r="N464" s="21"/>
      <c r="O464" s="21"/>
      <c r="P464" s="21"/>
      <c r="Q464" s="43"/>
      <c r="R464" s="102"/>
      <c r="S464" s="8"/>
      <c r="T464" s="1"/>
      <c r="U464" s="1"/>
      <c r="V464" s="1"/>
      <c r="W464" s="1"/>
      <c r="X464" s="1"/>
      <c r="Y464" s="1"/>
      <c r="Z464" s="1"/>
      <c r="AA464" s="1"/>
      <c r="AB464" s="1"/>
      <c r="AC464"/>
      <c r="AD464"/>
      <c r="AE464"/>
      <c r="AF464"/>
      <c r="AG464"/>
      <c r="AH464"/>
    </row>
    <row r="465" spans="12:28" ht="18.75" customHeight="1" x14ac:dyDescent="0.25">
      <c r="L465" s="3"/>
      <c r="M465" s="4"/>
      <c r="N465" s="5"/>
      <c r="O465" s="6"/>
      <c r="P465" s="7"/>
      <c r="Q465" s="370"/>
      <c r="R465" s="370"/>
      <c r="T465" s="2"/>
      <c r="U465" s="3"/>
      <c r="V465" s="4"/>
      <c r="W465" s="5"/>
      <c r="X465" s="6"/>
      <c r="Y465" s="7"/>
      <c r="Z465" s="370"/>
      <c r="AA465" s="370"/>
    </row>
    <row r="466" spans="12:28" ht="14.25" customHeight="1" x14ac:dyDescent="0.25">
      <c r="L466" s="9"/>
      <c r="M466" s="9"/>
      <c r="N466" s="9"/>
      <c r="O466" s="9"/>
      <c r="P466" s="8"/>
      <c r="Q466" s="9"/>
      <c r="R466" s="9"/>
      <c r="T466" s="2"/>
      <c r="U466" s="9"/>
      <c r="V466" s="9"/>
      <c r="W466" s="9"/>
      <c r="X466" s="9"/>
      <c r="Y466" s="8"/>
      <c r="Z466" s="9"/>
      <c r="AA466" s="9"/>
    </row>
    <row r="467" spans="12:28" ht="14.25" customHeight="1" x14ac:dyDescent="0.25">
      <c r="L467" s="10"/>
      <c r="M467" s="11"/>
      <c r="N467" s="12"/>
      <c r="O467" s="12"/>
      <c r="P467" s="12"/>
      <c r="S467" s="13"/>
      <c r="T467" s="2"/>
      <c r="U467" s="10"/>
      <c r="V467" s="11"/>
      <c r="W467" s="12"/>
      <c r="X467" s="12"/>
      <c r="Y467" s="12"/>
      <c r="AB467" s="13"/>
    </row>
    <row r="468" spans="12:28" ht="14.25" customHeight="1" x14ac:dyDescent="0.25">
      <c r="L468" s="362"/>
      <c r="M468" s="362"/>
      <c r="N468" s="362"/>
      <c r="O468" s="363"/>
      <c r="P468" s="16"/>
      <c r="Q468" s="17"/>
      <c r="R468" s="17"/>
      <c r="S468" s="18"/>
      <c r="T468" s="15"/>
      <c r="U468" s="364"/>
      <c r="V468" s="364"/>
      <c r="W468" s="364"/>
      <c r="X468" s="365"/>
      <c r="Y468" s="19"/>
      <c r="Z468" s="20"/>
      <c r="AA468" s="20"/>
      <c r="AB468" s="18"/>
    </row>
    <row r="469" spans="12:28" ht="14.25" customHeight="1" x14ac:dyDescent="0.25">
      <c r="L469" s="366"/>
      <c r="M469" s="366"/>
      <c r="N469" s="366"/>
      <c r="O469" s="367"/>
      <c r="P469" s="22"/>
      <c r="Q469" s="23"/>
      <c r="R469" s="24"/>
      <c r="S469" s="18"/>
      <c r="T469" s="15"/>
      <c r="U469" s="368"/>
      <c r="V469" s="368"/>
      <c r="W469" s="368"/>
      <c r="X469" s="369"/>
      <c r="Y469" s="25"/>
      <c r="Z469" s="26"/>
      <c r="AA469" s="27"/>
      <c r="AB469" s="18"/>
    </row>
    <row r="470" spans="12:28" ht="14.25" customHeight="1" x14ac:dyDescent="0.25">
      <c r="L470" s="28"/>
      <c r="M470" s="28"/>
      <c r="N470" s="28"/>
      <c r="O470" s="29"/>
      <c r="P470" s="30"/>
      <c r="Q470" s="31"/>
      <c r="R470" s="31"/>
      <c r="S470" s="9"/>
      <c r="T470" s="2"/>
      <c r="U470" s="28"/>
      <c r="V470" s="28"/>
      <c r="W470" s="28"/>
      <c r="X470" s="29"/>
      <c r="Y470" s="30"/>
      <c r="Z470" s="31"/>
      <c r="AA470" s="31"/>
      <c r="AB470" s="9"/>
    </row>
    <row r="471" spans="12:28" ht="14.25" customHeight="1" x14ac:dyDescent="0.25">
      <c r="L471" s="32"/>
      <c r="M471" s="33"/>
      <c r="N471" s="33"/>
      <c r="O471" s="34"/>
      <c r="P471" s="35"/>
      <c r="Q471" s="23"/>
      <c r="R471" s="36"/>
      <c r="S471" s="2"/>
      <c r="U471" s="37"/>
      <c r="V471" s="38"/>
      <c r="W471" s="38"/>
      <c r="X471" s="39"/>
      <c r="Y471" s="25"/>
      <c r="Z471" s="26"/>
      <c r="AA471" s="40"/>
      <c r="AB471" s="2"/>
    </row>
    <row r="472" spans="12:28" ht="14.25" customHeight="1" x14ac:dyDescent="0.25">
      <c r="L472" s="41"/>
      <c r="M472" s="33"/>
      <c r="N472" s="33"/>
      <c r="O472" s="34"/>
      <c r="P472" s="22"/>
      <c r="Q472" s="23"/>
      <c r="R472" s="36"/>
      <c r="S472" s="9"/>
      <c r="U472" s="42"/>
      <c r="V472" s="38"/>
      <c r="W472" s="38"/>
      <c r="X472" s="39"/>
      <c r="Y472" s="25"/>
      <c r="Z472" s="26"/>
      <c r="AA472" s="40"/>
      <c r="AB472" s="9"/>
    </row>
    <row r="473" spans="12:28" ht="14.25" customHeight="1" x14ac:dyDescent="0.25">
      <c r="L473" s="21"/>
      <c r="M473" s="21"/>
      <c r="N473" s="21"/>
      <c r="O473" s="21"/>
      <c r="P473" s="21"/>
      <c r="Q473" s="43"/>
      <c r="R473" s="44"/>
      <c r="S473" s="9"/>
      <c r="U473" s="21"/>
      <c r="V473" s="21"/>
      <c r="W473" s="21"/>
      <c r="X473" s="21"/>
      <c r="Y473" s="21"/>
      <c r="Z473" s="43"/>
      <c r="AA473" s="45"/>
      <c r="AB473" s="9"/>
    </row>
    <row r="474" spans="12:28" ht="14.25" customHeight="1" x14ac:dyDescent="0.25">
      <c r="L474" s="10"/>
      <c r="M474" s="11"/>
      <c r="N474" s="12"/>
      <c r="O474" s="12"/>
      <c r="P474" s="12"/>
      <c r="S474" s="9"/>
      <c r="U474" s="10"/>
      <c r="V474" s="11"/>
      <c r="W474" s="12"/>
      <c r="X474" s="12"/>
      <c r="Y474" s="12"/>
      <c r="AB474" s="9"/>
    </row>
    <row r="475" spans="12:28" ht="14.25" customHeight="1" x14ac:dyDescent="0.25">
      <c r="L475" s="362"/>
      <c r="M475" s="362"/>
      <c r="N475" s="362"/>
      <c r="O475" s="363"/>
      <c r="P475" s="16"/>
      <c r="Q475" s="17"/>
      <c r="R475" s="17"/>
      <c r="S475" s="9"/>
      <c r="U475" s="364"/>
      <c r="V475" s="364"/>
      <c r="W475" s="364"/>
      <c r="X475" s="365"/>
      <c r="Y475" s="19"/>
      <c r="Z475" s="20"/>
      <c r="AA475" s="20"/>
      <c r="AB475" s="9"/>
    </row>
    <row r="476" spans="12:28" ht="14.25" customHeight="1" x14ac:dyDescent="0.25">
      <c r="L476" s="366"/>
      <c r="M476" s="366"/>
      <c r="N476" s="366"/>
      <c r="O476" s="367"/>
      <c r="P476" s="22"/>
      <c r="Q476" s="23"/>
      <c r="R476" s="24"/>
      <c r="S476" s="1"/>
      <c r="U476" s="368"/>
      <c r="V476" s="368"/>
      <c r="W476" s="368"/>
      <c r="X476" s="369"/>
      <c r="Y476" s="25"/>
      <c r="Z476" s="26"/>
      <c r="AA476" s="27"/>
      <c r="AB476" s="1"/>
    </row>
    <row r="477" spans="12:28" ht="14.25" customHeight="1" x14ac:dyDescent="0.25">
      <c r="L477" s="28"/>
      <c r="M477" s="28"/>
      <c r="N477" s="28"/>
      <c r="O477" s="29"/>
      <c r="P477" s="30"/>
      <c r="Q477" s="31"/>
      <c r="R477" s="31"/>
      <c r="S477" s="46"/>
      <c r="U477" s="28"/>
      <c r="V477" s="28"/>
      <c r="W477" s="28"/>
      <c r="X477" s="29"/>
      <c r="Y477" s="30"/>
      <c r="Z477" s="31"/>
      <c r="AA477" s="31"/>
      <c r="AB477" s="46"/>
    </row>
    <row r="478" spans="12:28" ht="14.25" customHeight="1" x14ac:dyDescent="0.25">
      <c r="L478" s="32"/>
      <c r="M478" s="33"/>
      <c r="N478" s="33"/>
      <c r="O478" s="34"/>
      <c r="P478" s="22"/>
      <c r="Q478" s="23"/>
      <c r="R478" s="36"/>
      <c r="U478" s="37"/>
      <c r="V478" s="38"/>
      <c r="W478" s="38"/>
      <c r="X478" s="39"/>
      <c r="Y478" s="25"/>
      <c r="Z478" s="26"/>
      <c r="AA478" s="40"/>
    </row>
    <row r="479" spans="12:28" ht="14.25" customHeight="1" x14ac:dyDescent="0.25">
      <c r="L479" s="41"/>
      <c r="M479" s="33"/>
      <c r="N479" s="33"/>
      <c r="O479" s="34"/>
      <c r="P479" s="22"/>
      <c r="Q479" s="23"/>
      <c r="R479" s="36"/>
      <c r="U479" s="42"/>
      <c r="V479" s="38"/>
      <c r="W479" s="38"/>
      <c r="X479" s="39"/>
      <c r="Y479" s="25"/>
      <c r="Z479" s="26"/>
      <c r="AA479" s="40"/>
    </row>
    <row r="480" spans="12:28" ht="14.25" customHeight="1" x14ac:dyDescent="0.25">
      <c r="L480" s="21"/>
      <c r="M480" s="21"/>
      <c r="N480" s="21"/>
      <c r="O480" s="21"/>
      <c r="P480" s="21"/>
      <c r="Q480" s="43"/>
      <c r="R480" s="44"/>
      <c r="U480" s="21"/>
      <c r="V480" s="21"/>
      <c r="W480" s="21"/>
      <c r="X480" s="21"/>
      <c r="Y480" s="21"/>
      <c r="Z480" s="43"/>
      <c r="AA480" s="45"/>
    </row>
    <row r="481" spans="12:27" ht="14.25" customHeight="1" x14ac:dyDescent="0.25">
      <c r="L481" s="10"/>
      <c r="M481" s="11"/>
      <c r="N481" s="12"/>
      <c r="O481" s="12"/>
      <c r="P481" s="12"/>
      <c r="U481" s="10"/>
      <c r="V481" s="11"/>
      <c r="W481" s="12"/>
      <c r="X481" s="12"/>
      <c r="Y481" s="12"/>
    </row>
    <row r="482" spans="12:27" ht="14.25" customHeight="1" x14ac:dyDescent="0.25">
      <c r="L482" s="348"/>
      <c r="M482" s="348"/>
      <c r="N482" s="348"/>
      <c r="O482" s="349"/>
      <c r="P482" s="47"/>
      <c r="Q482" s="48"/>
      <c r="R482" s="48"/>
      <c r="U482" s="360"/>
      <c r="V482" s="360"/>
      <c r="W482" s="360"/>
      <c r="X482" s="361"/>
      <c r="Y482" s="52"/>
      <c r="Z482" s="53"/>
      <c r="AA482" s="53"/>
    </row>
    <row r="483" spans="12:27" ht="14.25" customHeight="1" x14ac:dyDescent="0.25">
      <c r="L483" s="353"/>
      <c r="M483" s="353"/>
      <c r="N483" s="353"/>
      <c r="O483" s="354"/>
      <c r="P483" s="49"/>
      <c r="Q483" s="50"/>
      <c r="R483" s="51"/>
      <c r="U483" s="358"/>
      <c r="V483" s="358"/>
      <c r="W483" s="358"/>
      <c r="X483" s="359"/>
      <c r="Y483" s="54"/>
      <c r="Z483" s="55"/>
      <c r="AA483" s="56"/>
    </row>
    <row r="484" spans="12:27" ht="14.25" customHeight="1" x14ac:dyDescent="0.25">
      <c r="L484" s="28"/>
      <c r="M484" s="28"/>
      <c r="N484" s="28"/>
      <c r="O484" s="29"/>
      <c r="P484" s="30"/>
      <c r="Q484" s="31"/>
      <c r="R484" s="31"/>
      <c r="U484" s="28"/>
      <c r="V484" s="28"/>
      <c r="W484" s="28"/>
      <c r="X484" s="29"/>
      <c r="Y484" s="30"/>
      <c r="Z484" s="31"/>
      <c r="AA484" s="31"/>
    </row>
    <row r="485" spans="12:27" ht="14.25" customHeight="1" x14ac:dyDescent="0.25">
      <c r="L485" s="58"/>
      <c r="M485" s="59"/>
      <c r="N485" s="59"/>
      <c r="O485" s="60"/>
      <c r="P485" s="49"/>
      <c r="Q485" s="50"/>
      <c r="R485" s="61"/>
      <c r="U485" s="62"/>
      <c r="V485" s="63"/>
      <c r="W485" s="63"/>
      <c r="X485" s="64"/>
      <c r="Y485" s="54"/>
      <c r="Z485" s="55"/>
      <c r="AA485" s="65"/>
    </row>
    <row r="486" spans="12:27" ht="14.25" customHeight="1" x14ac:dyDescent="0.25">
      <c r="L486" s="66"/>
      <c r="M486" s="59"/>
      <c r="N486" s="59"/>
      <c r="O486" s="60"/>
      <c r="P486" s="49"/>
      <c r="Q486" s="50"/>
      <c r="R486" s="61"/>
      <c r="U486" s="67"/>
      <c r="V486" s="63"/>
      <c r="W486" s="63"/>
      <c r="X486" s="64"/>
      <c r="Y486" s="54"/>
      <c r="Z486" s="55"/>
      <c r="AA486" s="65"/>
    </row>
    <row r="487" spans="12:27" ht="14.25" customHeight="1" x14ac:dyDescent="0.25">
      <c r="L487" s="21"/>
      <c r="M487" s="21"/>
      <c r="N487" s="21"/>
      <c r="O487" s="21"/>
      <c r="P487" s="21"/>
      <c r="Q487" s="43"/>
      <c r="R487" s="57"/>
      <c r="U487" s="21"/>
      <c r="V487" s="21"/>
      <c r="W487" s="21"/>
      <c r="X487" s="21"/>
      <c r="Y487" s="21"/>
      <c r="Z487" s="43"/>
      <c r="AA487" s="68"/>
    </row>
    <row r="488" spans="12:27" ht="14.25" customHeight="1" x14ac:dyDescent="0.25">
      <c r="L488" s="10"/>
      <c r="M488" s="11"/>
      <c r="N488" s="12"/>
      <c r="O488" s="12"/>
      <c r="P488" s="12"/>
      <c r="U488" s="10"/>
      <c r="V488" s="11"/>
      <c r="W488" s="12"/>
      <c r="X488" s="12"/>
      <c r="Y488" s="12"/>
    </row>
    <row r="489" spans="12:27" ht="14.25" customHeight="1" x14ac:dyDescent="0.25">
      <c r="L489" s="348"/>
      <c r="M489" s="348"/>
      <c r="N489" s="348"/>
      <c r="O489" s="349"/>
      <c r="P489" s="47"/>
      <c r="Q489" s="48"/>
      <c r="R489" s="48"/>
      <c r="U489" s="350"/>
      <c r="V489" s="351"/>
      <c r="W489" s="351"/>
      <c r="X489" s="352"/>
      <c r="Y489" s="52"/>
      <c r="Z489" s="53"/>
      <c r="AA489" s="53"/>
    </row>
    <row r="490" spans="12:27" ht="14.25" customHeight="1" x14ac:dyDescent="0.25">
      <c r="L490" s="353"/>
      <c r="M490" s="353"/>
      <c r="N490" s="353"/>
      <c r="O490" s="354"/>
      <c r="P490" s="49"/>
      <c r="Q490" s="50"/>
      <c r="R490" s="51"/>
      <c r="U490" s="355"/>
      <c r="V490" s="356"/>
      <c r="W490" s="356"/>
      <c r="X490" s="357"/>
      <c r="Y490" s="54"/>
      <c r="Z490" s="55"/>
      <c r="AA490" s="56"/>
    </row>
    <row r="491" spans="12:27" ht="14.25" customHeight="1" x14ac:dyDescent="0.25">
      <c r="L491" s="28"/>
      <c r="M491" s="28"/>
      <c r="N491" s="28"/>
      <c r="O491" s="29"/>
      <c r="P491" s="30"/>
      <c r="Q491" s="31"/>
      <c r="R491" s="31"/>
      <c r="U491" s="28"/>
      <c r="V491" s="28"/>
      <c r="W491" s="28"/>
      <c r="X491" s="29"/>
      <c r="Y491" s="30"/>
      <c r="Z491" s="31"/>
      <c r="AA491" s="31"/>
    </row>
    <row r="492" spans="12:27" ht="14.25" customHeight="1" x14ac:dyDescent="0.25">
      <c r="L492" s="58"/>
      <c r="M492" s="59"/>
      <c r="N492" s="59"/>
      <c r="O492" s="60"/>
      <c r="P492" s="49"/>
      <c r="Q492" s="50"/>
      <c r="R492" s="61"/>
      <c r="U492" s="62"/>
      <c r="V492" s="63"/>
      <c r="W492" s="63"/>
      <c r="X492" s="64"/>
      <c r="Y492" s="54"/>
      <c r="Z492" s="55"/>
      <c r="AA492" s="65"/>
    </row>
    <row r="493" spans="12:27" ht="14.25" customHeight="1" x14ac:dyDescent="0.25">
      <c r="L493" s="66"/>
      <c r="M493" s="59"/>
      <c r="N493" s="59"/>
      <c r="O493" s="60"/>
      <c r="P493" s="49"/>
      <c r="Q493" s="50"/>
      <c r="R493" s="61"/>
      <c r="U493" s="67"/>
      <c r="V493" s="63"/>
      <c r="W493" s="63"/>
      <c r="X493" s="64"/>
      <c r="Y493" s="54"/>
      <c r="Z493" s="55"/>
      <c r="AA493" s="65"/>
    </row>
    <row r="494" spans="12:27" ht="14.25" customHeight="1" x14ac:dyDescent="0.25">
      <c r="L494" s="21"/>
      <c r="M494" s="21"/>
      <c r="N494" s="21"/>
      <c r="O494" s="21"/>
      <c r="P494" s="21"/>
      <c r="Q494" s="43"/>
      <c r="R494" s="57"/>
      <c r="U494" s="21"/>
      <c r="V494" s="21"/>
      <c r="W494" s="21"/>
      <c r="X494" s="21"/>
      <c r="Y494" s="21"/>
      <c r="Z494" s="43"/>
      <c r="AA494" s="68"/>
    </row>
    <row r="495" spans="12:27" ht="14.25" customHeight="1" x14ac:dyDescent="0.25">
      <c r="L495" s="10"/>
      <c r="M495" s="11"/>
      <c r="N495" s="12"/>
      <c r="O495" s="12"/>
      <c r="P495" s="12"/>
      <c r="U495" s="10"/>
      <c r="V495" s="11"/>
      <c r="W495" s="12"/>
      <c r="X495" s="12"/>
      <c r="Y495" s="12"/>
    </row>
    <row r="496" spans="12:27" ht="14.25" customHeight="1" x14ac:dyDescent="0.25">
      <c r="L496" s="346"/>
      <c r="M496" s="346"/>
      <c r="N496" s="346"/>
      <c r="O496" s="347"/>
      <c r="P496" s="69"/>
      <c r="Q496" s="70"/>
      <c r="R496" s="70"/>
      <c r="U496" s="340"/>
      <c r="V496" s="340"/>
      <c r="W496" s="340"/>
      <c r="X496" s="341"/>
      <c r="Y496" s="71"/>
      <c r="Z496" s="72"/>
      <c r="AA496" s="72"/>
    </row>
    <row r="497" spans="12:28" ht="14.25" customHeight="1" x14ac:dyDescent="0.25">
      <c r="L497" s="342"/>
      <c r="M497" s="342"/>
      <c r="N497" s="342"/>
      <c r="O497" s="343"/>
      <c r="P497" s="73"/>
      <c r="Q497" s="74"/>
      <c r="R497" s="75"/>
      <c r="U497" s="344"/>
      <c r="V497" s="344"/>
      <c r="W497" s="344"/>
      <c r="X497" s="345"/>
      <c r="Y497" s="76"/>
      <c r="Z497" s="77"/>
      <c r="AA497" s="78"/>
    </row>
    <row r="498" spans="12:28" ht="14.25" customHeight="1" x14ac:dyDescent="0.25">
      <c r="L498" s="28"/>
      <c r="M498" s="28"/>
      <c r="N498" s="28"/>
      <c r="O498" s="29"/>
      <c r="P498" s="30"/>
      <c r="Q498" s="31"/>
      <c r="R498" s="31"/>
      <c r="U498" s="28"/>
      <c r="V498" s="28"/>
      <c r="W498" s="28"/>
      <c r="X498" s="29"/>
      <c r="Y498" s="30"/>
      <c r="Z498" s="31"/>
      <c r="AA498" s="31"/>
    </row>
    <row r="499" spans="12:28" ht="14.25" customHeight="1" x14ac:dyDescent="0.25">
      <c r="L499" s="79"/>
      <c r="M499" s="80"/>
      <c r="N499" s="80"/>
      <c r="O499" s="81"/>
      <c r="P499" s="73"/>
      <c r="Q499" s="74"/>
      <c r="R499" s="82"/>
      <c r="U499" s="83"/>
      <c r="V499" s="84"/>
      <c r="W499" s="84"/>
      <c r="X499" s="85"/>
      <c r="Y499" s="76"/>
      <c r="Z499" s="77"/>
      <c r="AA499" s="86"/>
    </row>
    <row r="500" spans="12:28" ht="14.25" customHeight="1" x14ac:dyDescent="0.25">
      <c r="L500" s="87"/>
      <c r="M500" s="80"/>
      <c r="N500" s="80"/>
      <c r="O500" s="81"/>
      <c r="P500" s="73"/>
      <c r="Q500" s="74"/>
      <c r="R500" s="82"/>
      <c r="U500" s="88"/>
      <c r="V500" s="84"/>
      <c r="W500" s="84"/>
      <c r="X500" s="85"/>
      <c r="Y500" s="76"/>
      <c r="Z500" s="77"/>
      <c r="AA500" s="86"/>
    </row>
    <row r="501" spans="12:28" ht="14.25" customHeight="1" x14ac:dyDescent="0.25">
      <c r="L501" s="21"/>
      <c r="M501" s="21"/>
      <c r="N501" s="21"/>
      <c r="O501" s="21"/>
      <c r="P501" s="21"/>
      <c r="Q501" s="43"/>
      <c r="R501" s="89"/>
      <c r="U501" s="21"/>
      <c r="V501" s="21"/>
      <c r="W501" s="21"/>
      <c r="X501" s="21"/>
      <c r="Y501" s="21"/>
      <c r="Z501" s="43"/>
      <c r="AA501" s="90"/>
    </row>
    <row r="502" spans="12:28" ht="14.25" customHeight="1" x14ac:dyDescent="0.25">
      <c r="L502" s="10"/>
      <c r="M502" s="11"/>
      <c r="N502" s="12"/>
      <c r="O502" s="12"/>
      <c r="P502" s="12"/>
      <c r="U502" s="10"/>
      <c r="V502" s="11"/>
      <c r="W502" s="12"/>
      <c r="X502" s="12"/>
      <c r="Y502" s="12"/>
    </row>
    <row r="503" spans="12:28" ht="14.25" customHeight="1" x14ac:dyDescent="0.25">
      <c r="L503" s="346"/>
      <c r="M503" s="346"/>
      <c r="N503" s="346"/>
      <c r="O503" s="347"/>
      <c r="P503" s="69"/>
      <c r="Q503" s="70"/>
      <c r="R503" s="70"/>
      <c r="U503" s="340"/>
      <c r="V503" s="340"/>
      <c r="W503" s="340"/>
      <c r="X503" s="341"/>
      <c r="Y503" s="71"/>
      <c r="Z503" s="72"/>
      <c r="AA503" s="72"/>
    </row>
    <row r="504" spans="12:28" ht="14.25" customHeight="1" x14ac:dyDescent="0.25">
      <c r="L504" s="342"/>
      <c r="M504" s="342"/>
      <c r="N504" s="342"/>
      <c r="O504" s="343"/>
      <c r="P504" s="73"/>
      <c r="Q504" s="74"/>
      <c r="R504" s="75"/>
      <c r="U504" s="344"/>
      <c r="V504" s="344"/>
      <c r="W504" s="344"/>
      <c r="X504" s="345"/>
      <c r="Y504" s="76"/>
      <c r="Z504" s="77"/>
      <c r="AA504" s="78"/>
    </row>
    <row r="505" spans="12:28" ht="14.25" customHeight="1" x14ac:dyDescent="0.25">
      <c r="L505" s="28"/>
      <c r="M505" s="28"/>
      <c r="N505" s="28"/>
      <c r="O505" s="29"/>
      <c r="P505" s="30"/>
      <c r="Q505" s="31"/>
      <c r="R505" s="31"/>
      <c r="U505" s="28"/>
      <c r="V505" s="28"/>
      <c r="W505" s="28"/>
      <c r="X505" s="29"/>
      <c r="Y505" s="30"/>
      <c r="Z505" s="31"/>
      <c r="AA505" s="31"/>
    </row>
    <row r="506" spans="12:28" ht="14.25" customHeight="1" x14ac:dyDescent="0.25">
      <c r="L506" s="79"/>
      <c r="M506" s="80"/>
      <c r="N506" s="80"/>
      <c r="O506" s="81"/>
      <c r="P506" s="73"/>
      <c r="Q506" s="74"/>
      <c r="R506" s="82"/>
      <c r="U506" s="83"/>
      <c r="V506" s="84"/>
      <c r="W506" s="84"/>
      <c r="X506" s="85"/>
      <c r="Y506" s="76"/>
      <c r="Z506" s="77"/>
      <c r="AA506" s="86"/>
    </row>
    <row r="507" spans="12:28" ht="14.25" customHeight="1" x14ac:dyDescent="0.25">
      <c r="L507" s="87"/>
      <c r="M507" s="80"/>
      <c r="N507" s="80"/>
      <c r="O507" s="81"/>
      <c r="P507" s="73"/>
      <c r="Q507" s="74"/>
      <c r="R507" s="82"/>
      <c r="U507" s="88"/>
      <c r="V507" s="84"/>
      <c r="W507" s="84"/>
      <c r="X507" s="85"/>
      <c r="Y507" s="76"/>
      <c r="Z507" s="77"/>
      <c r="AA507" s="86"/>
    </row>
    <row r="508" spans="12:28" ht="14.25" customHeight="1" x14ac:dyDescent="0.25">
      <c r="L508" s="21"/>
      <c r="M508" s="21"/>
      <c r="N508" s="21"/>
      <c r="O508" s="21"/>
      <c r="P508" s="21"/>
      <c r="Q508" s="43"/>
      <c r="R508" s="89"/>
      <c r="U508" s="21"/>
      <c r="V508" s="21"/>
      <c r="W508" s="21"/>
      <c r="X508" s="21"/>
      <c r="Y508" s="21"/>
      <c r="Z508" s="43"/>
      <c r="AA508" s="90"/>
    </row>
    <row r="509" spans="12:28" ht="14.25" customHeight="1" x14ac:dyDescent="0.25">
      <c r="L509" s="10"/>
      <c r="M509" s="11"/>
      <c r="N509" s="12"/>
      <c r="O509" s="12"/>
      <c r="P509" s="12"/>
    </row>
    <row r="510" spans="12:28" ht="14.25" customHeight="1" x14ac:dyDescent="0.25">
      <c r="L510" s="336"/>
      <c r="M510" s="336"/>
      <c r="N510" s="336"/>
      <c r="O510" s="337"/>
      <c r="P510" s="92"/>
      <c r="Q510" s="93"/>
      <c r="R510" s="93"/>
      <c r="T510" s="1"/>
      <c r="AB510" s="1"/>
    </row>
    <row r="511" spans="12:28" ht="14.25" customHeight="1" x14ac:dyDescent="0.25">
      <c r="L511" s="338"/>
      <c r="M511" s="338"/>
      <c r="N511" s="338"/>
      <c r="O511" s="339"/>
      <c r="P511" s="94"/>
      <c r="Q511" s="95"/>
      <c r="R511" s="96"/>
      <c r="T511" s="1"/>
      <c r="AB511" s="1"/>
    </row>
    <row r="512" spans="12:28" ht="14.25" customHeight="1" x14ac:dyDescent="0.25">
      <c r="L512" s="28"/>
      <c r="M512" s="28"/>
      <c r="N512" s="28"/>
      <c r="O512" s="29"/>
      <c r="P512" s="30"/>
      <c r="Q512" s="31"/>
      <c r="R512" s="31"/>
      <c r="T512" s="1"/>
      <c r="AB512" s="1"/>
    </row>
    <row r="513" spans="1:34" ht="14.25" customHeight="1" x14ac:dyDescent="0.25">
      <c r="L513" s="97"/>
      <c r="M513" s="98"/>
      <c r="N513" s="98"/>
      <c r="O513" s="99"/>
      <c r="P513" s="94"/>
      <c r="Q513" s="95"/>
      <c r="R513" s="100"/>
      <c r="T513" s="1"/>
      <c r="AB513" s="1"/>
    </row>
    <row r="514" spans="1:34" ht="14.25" customHeight="1" x14ac:dyDescent="0.25">
      <c r="L514" s="101"/>
      <c r="M514" s="98"/>
      <c r="N514" s="98"/>
      <c r="O514" s="99"/>
      <c r="P514" s="94"/>
      <c r="Q514" s="95"/>
      <c r="R514" s="100"/>
      <c r="T514" s="1"/>
      <c r="AB514" s="1"/>
    </row>
    <row r="515" spans="1:34" ht="14.25" customHeight="1" x14ac:dyDescent="0.25">
      <c r="L515" s="21"/>
      <c r="M515" s="21"/>
      <c r="N515" s="21"/>
      <c r="O515" s="21"/>
      <c r="P515" s="21"/>
      <c r="Q515" s="43"/>
      <c r="R515" s="102"/>
      <c r="T515" s="1"/>
      <c r="AB515" s="1"/>
    </row>
    <row r="516" spans="1:34" ht="14.25" customHeight="1" x14ac:dyDescent="0.25">
      <c r="L516" s="10"/>
      <c r="M516" s="11"/>
      <c r="N516" s="12"/>
      <c r="O516" s="12"/>
      <c r="P516" s="12"/>
      <c r="T516" s="1"/>
      <c r="AB516" s="1"/>
    </row>
    <row r="517" spans="1:34" ht="14.25" customHeight="1" x14ac:dyDescent="0.25">
      <c r="L517" s="336"/>
      <c r="M517" s="336"/>
      <c r="N517" s="336"/>
      <c r="O517" s="337"/>
      <c r="P517" s="92"/>
      <c r="Q517" s="93"/>
      <c r="R517" s="93"/>
      <c r="T517" s="1"/>
      <c r="AB517" s="1"/>
    </row>
    <row r="518" spans="1:34" ht="14.25" customHeight="1" x14ac:dyDescent="0.25">
      <c r="L518" s="338"/>
      <c r="M518" s="338"/>
      <c r="N518" s="338"/>
      <c r="O518" s="339"/>
      <c r="P518" s="94"/>
      <c r="Q518" s="95"/>
      <c r="R518" s="96"/>
      <c r="T518" s="1"/>
      <c r="AB518" s="1"/>
    </row>
    <row r="519" spans="1:34" ht="14.25" customHeight="1" x14ac:dyDescent="0.25">
      <c r="L519" s="28"/>
      <c r="M519" s="28"/>
      <c r="N519" s="28"/>
      <c r="O519" s="29"/>
      <c r="P519" s="30"/>
      <c r="Q519" s="31"/>
      <c r="R519" s="31"/>
      <c r="T519" s="1"/>
      <c r="AB519" s="1"/>
    </row>
    <row r="520" spans="1:34" s="46" customFormat="1" ht="14.25" customHeight="1" x14ac:dyDescent="0.25">
      <c r="A520"/>
      <c r="B520"/>
      <c r="C520"/>
      <c r="D520"/>
      <c r="E520"/>
      <c r="F520"/>
      <c r="G520"/>
      <c r="H520"/>
      <c r="I520"/>
      <c r="J520"/>
      <c r="K520"/>
      <c r="L520" s="97"/>
      <c r="M520" s="98"/>
      <c r="N520" s="98"/>
      <c r="O520" s="99"/>
      <c r="P520" s="94"/>
      <c r="Q520" s="95"/>
      <c r="R520" s="100"/>
      <c r="S520" s="8"/>
      <c r="T520" s="1"/>
      <c r="U520" s="1"/>
      <c r="V520" s="1"/>
      <c r="W520" s="1"/>
      <c r="X520" s="1"/>
      <c r="Y520" s="1"/>
      <c r="Z520" s="1"/>
      <c r="AA520" s="1"/>
      <c r="AB520" s="1"/>
      <c r="AC520"/>
      <c r="AD520"/>
      <c r="AE520"/>
      <c r="AF520"/>
      <c r="AG520"/>
      <c r="AH520"/>
    </row>
    <row r="521" spans="1:34" s="46" customFormat="1" ht="14.25" customHeight="1" x14ac:dyDescent="0.25">
      <c r="A521"/>
      <c r="B521"/>
      <c r="C521"/>
      <c r="D521"/>
      <c r="E521"/>
      <c r="F521"/>
      <c r="G521"/>
      <c r="H521"/>
      <c r="I521"/>
      <c r="J521"/>
      <c r="K521"/>
      <c r="L521" s="101"/>
      <c r="M521" s="98"/>
      <c r="N521" s="98"/>
      <c r="O521" s="99"/>
      <c r="P521" s="94"/>
      <c r="Q521" s="95"/>
      <c r="R521" s="100"/>
      <c r="S521" s="8"/>
      <c r="T521" s="1"/>
      <c r="U521" s="1"/>
      <c r="V521" s="1"/>
      <c r="W521" s="1"/>
      <c r="X521" s="1"/>
      <c r="Y521" s="1"/>
      <c r="Z521" s="1"/>
      <c r="AA521" s="1"/>
      <c r="AB521" s="1"/>
      <c r="AC521"/>
      <c r="AD521"/>
      <c r="AE521"/>
      <c r="AF521"/>
      <c r="AG521"/>
      <c r="AH521"/>
    </row>
    <row r="522" spans="1:34" s="46" customFormat="1" ht="14.25" customHeight="1" x14ac:dyDescent="0.25">
      <c r="A522"/>
      <c r="B522"/>
      <c r="C522"/>
      <c r="D522"/>
      <c r="E522"/>
      <c r="F522"/>
      <c r="G522"/>
      <c r="H522"/>
      <c r="I522"/>
      <c r="J522"/>
      <c r="K522"/>
      <c r="L522" s="21"/>
      <c r="M522" s="21"/>
      <c r="N522" s="21"/>
      <c r="O522" s="21"/>
      <c r="P522" s="21"/>
      <c r="Q522" s="43"/>
      <c r="R522" s="102"/>
      <c r="S522" s="8"/>
      <c r="T522" s="1"/>
      <c r="U522" s="1"/>
      <c r="V522" s="1"/>
      <c r="W522" s="1"/>
      <c r="X522" s="1"/>
      <c r="Y522" s="1"/>
      <c r="Z522" s="1"/>
      <c r="AA522" s="1"/>
      <c r="AB522" s="1"/>
      <c r="AC522"/>
      <c r="AD522"/>
      <c r="AE522"/>
      <c r="AF522"/>
      <c r="AG522"/>
      <c r="AH522"/>
    </row>
    <row r="523" spans="1:34" ht="18.75" customHeight="1" x14ac:dyDescent="0.25">
      <c r="L523" s="3"/>
      <c r="M523" s="4"/>
      <c r="N523" s="5"/>
      <c r="O523" s="6"/>
      <c r="P523" s="7"/>
      <c r="Q523" s="370"/>
      <c r="R523" s="370"/>
      <c r="T523" s="2"/>
      <c r="U523" s="3"/>
      <c r="V523" s="4"/>
      <c r="W523" s="5"/>
      <c r="X523" s="6"/>
      <c r="Y523" s="7"/>
      <c r="Z523" s="370"/>
      <c r="AA523" s="370"/>
    </row>
    <row r="524" spans="1:34" ht="14.25" customHeight="1" x14ac:dyDescent="0.25">
      <c r="L524" s="9"/>
      <c r="M524" s="9"/>
      <c r="N524" s="9"/>
      <c r="O524" s="9"/>
      <c r="P524" s="8"/>
      <c r="Q524" s="9"/>
      <c r="R524" s="9"/>
      <c r="T524" s="2"/>
      <c r="U524" s="9"/>
      <c r="V524" s="9"/>
      <c r="W524" s="9"/>
      <c r="X524" s="9"/>
      <c r="Y524" s="8"/>
      <c r="Z524" s="9"/>
      <c r="AA524" s="9"/>
    </row>
    <row r="525" spans="1:34" ht="14.25" customHeight="1" x14ac:dyDescent="0.25">
      <c r="L525" s="10"/>
      <c r="M525" s="11"/>
      <c r="N525" s="12"/>
      <c r="O525" s="12"/>
      <c r="P525" s="12"/>
      <c r="S525" s="13"/>
      <c r="T525" s="2"/>
      <c r="U525" s="10"/>
      <c r="V525" s="11"/>
      <c r="W525" s="12"/>
      <c r="X525" s="12"/>
      <c r="Y525" s="12"/>
      <c r="AB525" s="13"/>
    </row>
    <row r="526" spans="1:34" ht="14.25" customHeight="1" x14ac:dyDescent="0.25">
      <c r="L526" s="362"/>
      <c r="M526" s="362"/>
      <c r="N526" s="362"/>
      <c r="O526" s="363"/>
      <c r="P526" s="16"/>
      <c r="Q526" s="17"/>
      <c r="R526" s="17"/>
      <c r="S526" s="18"/>
      <c r="T526" s="15"/>
      <c r="U526" s="364"/>
      <c r="V526" s="364"/>
      <c r="W526" s="364"/>
      <c r="X526" s="365"/>
      <c r="Y526" s="19"/>
      <c r="Z526" s="20"/>
      <c r="AA526" s="20"/>
      <c r="AB526" s="18"/>
    </row>
    <row r="527" spans="1:34" ht="14.25" customHeight="1" x14ac:dyDescent="0.25">
      <c r="L527" s="366"/>
      <c r="M527" s="366"/>
      <c r="N527" s="366"/>
      <c r="O527" s="367"/>
      <c r="P527" s="22"/>
      <c r="Q527" s="23"/>
      <c r="R527" s="24"/>
      <c r="S527" s="18"/>
      <c r="T527" s="15"/>
      <c r="U527" s="368"/>
      <c r="V527" s="368"/>
      <c r="W527" s="368"/>
      <c r="X527" s="369"/>
      <c r="Y527" s="25"/>
      <c r="Z527" s="26"/>
      <c r="AA527" s="27"/>
      <c r="AB527" s="18"/>
    </row>
    <row r="528" spans="1:34" ht="14.25" customHeight="1" x14ac:dyDescent="0.25">
      <c r="L528" s="28"/>
      <c r="M528" s="28"/>
      <c r="N528" s="28"/>
      <c r="O528" s="29"/>
      <c r="P528" s="30"/>
      <c r="Q528" s="31"/>
      <c r="R528" s="31"/>
      <c r="S528" s="9"/>
      <c r="T528" s="2"/>
      <c r="U528" s="28"/>
      <c r="V528" s="28"/>
      <c r="W528" s="28"/>
      <c r="X528" s="29"/>
      <c r="Y528" s="30"/>
      <c r="Z528" s="31"/>
      <c r="AA528" s="31"/>
      <c r="AB528" s="9"/>
    </row>
    <row r="529" spans="12:28" ht="14.25" customHeight="1" x14ac:dyDescent="0.25">
      <c r="L529" s="32"/>
      <c r="M529" s="33"/>
      <c r="N529" s="33"/>
      <c r="O529" s="34"/>
      <c r="P529" s="35"/>
      <c r="Q529" s="23"/>
      <c r="R529" s="36"/>
      <c r="S529" s="2"/>
      <c r="U529" s="37"/>
      <c r="V529" s="38"/>
      <c r="W529" s="38"/>
      <c r="X529" s="39"/>
      <c r="Y529" s="25"/>
      <c r="Z529" s="26"/>
      <c r="AA529" s="40"/>
      <c r="AB529" s="2"/>
    </row>
    <row r="530" spans="12:28" ht="14.25" customHeight="1" x14ac:dyDescent="0.25">
      <c r="L530" s="41"/>
      <c r="M530" s="33"/>
      <c r="N530" s="33"/>
      <c r="O530" s="34"/>
      <c r="P530" s="22"/>
      <c r="Q530" s="23"/>
      <c r="R530" s="36"/>
      <c r="S530" s="9"/>
      <c r="U530" s="42"/>
      <c r="V530" s="38"/>
      <c r="W530" s="38"/>
      <c r="X530" s="39"/>
      <c r="Y530" s="25"/>
      <c r="Z530" s="26"/>
      <c r="AA530" s="40"/>
      <c r="AB530" s="9"/>
    </row>
    <row r="531" spans="12:28" ht="14.25" customHeight="1" x14ac:dyDescent="0.25">
      <c r="L531" s="21"/>
      <c r="M531" s="21"/>
      <c r="N531" s="21"/>
      <c r="O531" s="21"/>
      <c r="P531" s="21"/>
      <c r="Q531" s="43"/>
      <c r="R531" s="44"/>
      <c r="S531" s="9"/>
      <c r="U531" s="21"/>
      <c r="V531" s="21"/>
      <c r="W531" s="21"/>
      <c r="X531" s="21"/>
      <c r="Y531" s="21"/>
      <c r="Z531" s="43"/>
      <c r="AA531" s="45"/>
      <c r="AB531" s="9"/>
    </row>
    <row r="532" spans="12:28" ht="14.25" customHeight="1" x14ac:dyDescent="0.25">
      <c r="L532" s="10"/>
      <c r="M532" s="11"/>
      <c r="N532" s="12"/>
      <c r="O532" s="12"/>
      <c r="P532" s="12"/>
      <c r="S532" s="9"/>
      <c r="U532" s="10"/>
      <c r="V532" s="11"/>
      <c r="W532" s="12"/>
      <c r="X532" s="12"/>
      <c r="Y532" s="12"/>
      <c r="AB532" s="9"/>
    </row>
    <row r="533" spans="12:28" ht="14.25" customHeight="1" x14ac:dyDescent="0.25">
      <c r="L533" s="362"/>
      <c r="M533" s="362"/>
      <c r="N533" s="362"/>
      <c r="O533" s="363"/>
      <c r="P533" s="16"/>
      <c r="Q533" s="17"/>
      <c r="R533" s="17"/>
      <c r="S533" s="9"/>
      <c r="U533" s="364"/>
      <c r="V533" s="364"/>
      <c r="W533" s="364"/>
      <c r="X533" s="365"/>
      <c r="Y533" s="19"/>
      <c r="Z533" s="20"/>
      <c r="AA533" s="20"/>
      <c r="AB533" s="9"/>
    </row>
    <row r="534" spans="12:28" ht="14.25" customHeight="1" x14ac:dyDescent="0.25">
      <c r="L534" s="366"/>
      <c r="M534" s="366"/>
      <c r="N534" s="366"/>
      <c r="O534" s="367"/>
      <c r="P534" s="22"/>
      <c r="Q534" s="23"/>
      <c r="R534" s="24"/>
      <c r="S534" s="1"/>
      <c r="U534" s="368"/>
      <c r="V534" s="368"/>
      <c r="W534" s="368"/>
      <c r="X534" s="369"/>
      <c r="Y534" s="25"/>
      <c r="Z534" s="26"/>
      <c r="AA534" s="27"/>
      <c r="AB534" s="1"/>
    </row>
    <row r="535" spans="12:28" ht="14.25" customHeight="1" x14ac:dyDescent="0.25">
      <c r="L535" s="28"/>
      <c r="M535" s="28"/>
      <c r="N535" s="28"/>
      <c r="O535" s="29"/>
      <c r="P535" s="30"/>
      <c r="Q535" s="31"/>
      <c r="R535" s="31"/>
      <c r="S535" s="46"/>
      <c r="U535" s="28"/>
      <c r="V535" s="28"/>
      <c r="W535" s="28"/>
      <c r="X535" s="29"/>
      <c r="Y535" s="30"/>
      <c r="Z535" s="31"/>
      <c r="AA535" s="31"/>
      <c r="AB535" s="46"/>
    </row>
    <row r="536" spans="12:28" ht="14.25" customHeight="1" x14ac:dyDescent="0.25">
      <c r="L536" s="32"/>
      <c r="M536" s="33"/>
      <c r="N536" s="33"/>
      <c r="O536" s="34"/>
      <c r="P536" s="22"/>
      <c r="Q536" s="23"/>
      <c r="R536" s="36"/>
      <c r="U536" s="37"/>
      <c r="V536" s="38"/>
      <c r="W536" s="38"/>
      <c r="X536" s="39"/>
      <c r="Y536" s="25"/>
      <c r="Z536" s="26"/>
      <c r="AA536" s="40"/>
    </row>
    <row r="537" spans="12:28" ht="14.25" customHeight="1" x14ac:dyDescent="0.25">
      <c r="L537" s="41"/>
      <c r="M537" s="33"/>
      <c r="N537" s="33"/>
      <c r="O537" s="34"/>
      <c r="P537" s="22"/>
      <c r="Q537" s="23"/>
      <c r="R537" s="36"/>
      <c r="U537" s="42"/>
      <c r="V537" s="38"/>
      <c r="W537" s="38"/>
      <c r="X537" s="39"/>
      <c r="Y537" s="25"/>
      <c r="Z537" s="26"/>
      <c r="AA537" s="40"/>
    </row>
    <row r="538" spans="12:28" ht="14.25" customHeight="1" x14ac:dyDescent="0.25">
      <c r="L538" s="21"/>
      <c r="M538" s="21"/>
      <c r="N538" s="21"/>
      <c r="O538" s="21"/>
      <c r="P538" s="21"/>
      <c r="Q538" s="43"/>
      <c r="R538" s="44"/>
      <c r="U538" s="21"/>
      <c r="V538" s="21"/>
      <c r="W538" s="21"/>
      <c r="X538" s="21"/>
      <c r="Y538" s="21"/>
      <c r="Z538" s="43"/>
      <c r="AA538" s="45"/>
    </row>
    <row r="539" spans="12:28" ht="14.25" customHeight="1" x14ac:dyDescent="0.25">
      <c r="L539" s="10"/>
      <c r="M539" s="11"/>
      <c r="N539" s="12"/>
      <c r="O539" s="12"/>
      <c r="P539" s="12"/>
      <c r="U539" s="10"/>
      <c r="V539" s="11"/>
      <c r="W539" s="12"/>
      <c r="X539" s="12"/>
      <c r="Y539" s="12"/>
    </row>
    <row r="540" spans="12:28" ht="14.25" customHeight="1" x14ac:dyDescent="0.25">
      <c r="L540" s="348"/>
      <c r="M540" s="348"/>
      <c r="N540" s="348"/>
      <c r="O540" s="349"/>
      <c r="P540" s="47"/>
      <c r="Q540" s="48"/>
      <c r="R540" s="48"/>
      <c r="U540" s="360"/>
      <c r="V540" s="360"/>
      <c r="W540" s="360"/>
      <c r="X540" s="361"/>
      <c r="Y540" s="52"/>
      <c r="Z540" s="53"/>
      <c r="AA540" s="53"/>
    </row>
    <row r="541" spans="12:28" ht="14.25" customHeight="1" x14ac:dyDescent="0.25">
      <c r="L541" s="353"/>
      <c r="M541" s="353"/>
      <c r="N541" s="353"/>
      <c r="O541" s="354"/>
      <c r="P541" s="49"/>
      <c r="Q541" s="50"/>
      <c r="R541" s="51"/>
      <c r="U541" s="358"/>
      <c r="V541" s="358"/>
      <c r="W541" s="358"/>
      <c r="X541" s="359"/>
      <c r="Y541" s="54"/>
      <c r="Z541" s="55"/>
      <c r="AA541" s="56"/>
    </row>
    <row r="542" spans="12:28" ht="14.25" customHeight="1" x14ac:dyDescent="0.25">
      <c r="L542" s="28"/>
      <c r="M542" s="28"/>
      <c r="N542" s="28"/>
      <c r="O542" s="29"/>
      <c r="P542" s="30"/>
      <c r="Q542" s="31"/>
      <c r="R542" s="31"/>
      <c r="U542" s="28"/>
      <c r="V542" s="28"/>
      <c r="W542" s="28"/>
      <c r="X542" s="29"/>
      <c r="Y542" s="30"/>
      <c r="Z542" s="31"/>
      <c r="AA542" s="31"/>
    </row>
    <row r="543" spans="12:28" ht="14.25" customHeight="1" x14ac:dyDescent="0.25">
      <c r="L543" s="58"/>
      <c r="M543" s="59"/>
      <c r="N543" s="59"/>
      <c r="O543" s="60"/>
      <c r="P543" s="49"/>
      <c r="Q543" s="50"/>
      <c r="R543" s="61"/>
      <c r="U543" s="62"/>
      <c r="V543" s="63"/>
      <c r="W543" s="63"/>
      <c r="X543" s="64"/>
      <c r="Y543" s="54"/>
      <c r="Z543" s="55"/>
      <c r="AA543" s="65"/>
    </row>
    <row r="544" spans="12:28" ht="14.25" customHeight="1" x14ac:dyDescent="0.25">
      <c r="L544" s="66"/>
      <c r="M544" s="59"/>
      <c r="N544" s="59"/>
      <c r="O544" s="60"/>
      <c r="P544" s="49"/>
      <c r="Q544" s="50"/>
      <c r="R544" s="61"/>
      <c r="U544" s="67"/>
      <c r="V544" s="63"/>
      <c r="W544" s="63"/>
      <c r="X544" s="64"/>
      <c r="Y544" s="54"/>
      <c r="Z544" s="55"/>
      <c r="AA544" s="65"/>
    </row>
    <row r="545" spans="12:27" ht="14.25" customHeight="1" x14ac:dyDescent="0.25">
      <c r="L545" s="21"/>
      <c r="M545" s="21"/>
      <c r="N545" s="21"/>
      <c r="O545" s="21"/>
      <c r="P545" s="21"/>
      <c r="Q545" s="43"/>
      <c r="R545" s="57"/>
      <c r="U545" s="21"/>
      <c r="V545" s="21"/>
      <c r="W545" s="21"/>
      <c r="X545" s="21"/>
      <c r="Y545" s="21"/>
      <c r="Z545" s="43"/>
      <c r="AA545" s="68"/>
    </row>
    <row r="546" spans="12:27" ht="14.25" customHeight="1" x14ac:dyDescent="0.25">
      <c r="L546" s="10"/>
      <c r="M546" s="11"/>
      <c r="N546" s="12"/>
      <c r="O546" s="12"/>
      <c r="P546" s="12"/>
      <c r="U546" s="10"/>
      <c r="V546" s="11"/>
      <c r="W546" s="12"/>
      <c r="X546" s="12"/>
      <c r="Y546" s="12"/>
    </row>
    <row r="547" spans="12:27" ht="14.25" customHeight="1" x14ac:dyDescent="0.25">
      <c r="L547" s="348"/>
      <c r="M547" s="348"/>
      <c r="N547" s="348"/>
      <c r="O547" s="349"/>
      <c r="P547" s="47"/>
      <c r="Q547" s="48"/>
      <c r="R547" s="48"/>
      <c r="U547" s="350"/>
      <c r="V547" s="351"/>
      <c r="W547" s="351"/>
      <c r="X547" s="352"/>
      <c r="Y547" s="52"/>
      <c r="Z547" s="53"/>
      <c r="AA547" s="53"/>
    </row>
    <row r="548" spans="12:27" ht="14.25" customHeight="1" x14ac:dyDescent="0.25">
      <c r="L548" s="353"/>
      <c r="M548" s="353"/>
      <c r="N548" s="353"/>
      <c r="O548" s="354"/>
      <c r="P548" s="49"/>
      <c r="Q548" s="50"/>
      <c r="R548" s="51"/>
      <c r="U548" s="355"/>
      <c r="V548" s="356"/>
      <c r="W548" s="356"/>
      <c r="X548" s="357"/>
      <c r="Y548" s="54"/>
      <c r="Z548" s="55"/>
      <c r="AA548" s="56"/>
    </row>
    <row r="549" spans="12:27" ht="14.25" customHeight="1" x14ac:dyDescent="0.25">
      <c r="L549" s="28"/>
      <c r="M549" s="28"/>
      <c r="N549" s="28"/>
      <c r="O549" s="29"/>
      <c r="P549" s="30"/>
      <c r="Q549" s="31"/>
      <c r="R549" s="31"/>
      <c r="U549" s="28"/>
      <c r="V549" s="28"/>
      <c r="W549" s="28"/>
      <c r="X549" s="29"/>
      <c r="Y549" s="30"/>
      <c r="Z549" s="31"/>
      <c r="AA549" s="31"/>
    </row>
    <row r="550" spans="12:27" ht="14.25" customHeight="1" x14ac:dyDescent="0.25">
      <c r="L550" s="58"/>
      <c r="M550" s="59"/>
      <c r="N550" s="59"/>
      <c r="O550" s="60"/>
      <c r="P550" s="49"/>
      <c r="Q550" s="50"/>
      <c r="R550" s="61"/>
      <c r="U550" s="62"/>
      <c r="V550" s="63"/>
      <c r="W550" s="63"/>
      <c r="X550" s="64"/>
      <c r="Y550" s="54"/>
      <c r="Z550" s="55"/>
      <c r="AA550" s="65"/>
    </row>
    <row r="551" spans="12:27" ht="14.25" customHeight="1" x14ac:dyDescent="0.25">
      <c r="L551" s="66"/>
      <c r="M551" s="59"/>
      <c r="N551" s="59"/>
      <c r="O551" s="60"/>
      <c r="P551" s="49"/>
      <c r="Q551" s="50"/>
      <c r="R551" s="61"/>
      <c r="U551" s="67"/>
      <c r="V551" s="63"/>
      <c r="W551" s="63"/>
      <c r="X551" s="64"/>
      <c r="Y551" s="54"/>
      <c r="Z551" s="55"/>
      <c r="AA551" s="65"/>
    </row>
    <row r="552" spans="12:27" ht="14.25" customHeight="1" x14ac:dyDescent="0.25">
      <c r="L552" s="21"/>
      <c r="M552" s="21"/>
      <c r="N552" s="21"/>
      <c r="O552" s="21"/>
      <c r="P552" s="21"/>
      <c r="Q552" s="43"/>
      <c r="R552" s="57"/>
      <c r="U552" s="21"/>
      <c r="V552" s="21"/>
      <c r="W552" s="21"/>
      <c r="X552" s="21"/>
      <c r="Y552" s="21"/>
      <c r="Z552" s="43"/>
      <c r="AA552" s="68"/>
    </row>
    <row r="553" spans="12:27" ht="14.25" customHeight="1" x14ac:dyDescent="0.25">
      <c r="L553" s="10"/>
      <c r="M553" s="11"/>
      <c r="N553" s="12"/>
      <c r="O553" s="12"/>
      <c r="P553" s="12"/>
      <c r="U553" s="10"/>
      <c r="V553" s="11"/>
      <c r="W553" s="12"/>
      <c r="X553" s="12"/>
      <c r="Y553" s="12"/>
    </row>
    <row r="554" spans="12:27" ht="14.25" customHeight="1" x14ac:dyDescent="0.25">
      <c r="L554" s="346"/>
      <c r="M554" s="346"/>
      <c r="N554" s="346"/>
      <c r="O554" s="347"/>
      <c r="P554" s="69"/>
      <c r="Q554" s="70"/>
      <c r="R554" s="70"/>
      <c r="U554" s="340"/>
      <c r="V554" s="340"/>
      <c r="W554" s="340"/>
      <c r="X554" s="341"/>
      <c r="Y554" s="71"/>
      <c r="Z554" s="72"/>
      <c r="AA554" s="72"/>
    </row>
    <row r="555" spans="12:27" ht="14.25" customHeight="1" x14ac:dyDescent="0.25">
      <c r="L555" s="342"/>
      <c r="M555" s="342"/>
      <c r="N555" s="342"/>
      <c r="O555" s="343"/>
      <c r="P555" s="73"/>
      <c r="Q555" s="74"/>
      <c r="R555" s="75"/>
      <c r="U555" s="344"/>
      <c r="V555" s="344"/>
      <c r="W555" s="344"/>
      <c r="X555" s="345"/>
      <c r="Y555" s="76"/>
      <c r="Z555" s="77"/>
      <c r="AA555" s="78"/>
    </row>
    <row r="556" spans="12:27" ht="14.25" customHeight="1" x14ac:dyDescent="0.25">
      <c r="L556" s="28"/>
      <c r="M556" s="28"/>
      <c r="N556" s="28"/>
      <c r="O556" s="29"/>
      <c r="P556" s="30"/>
      <c r="Q556" s="31"/>
      <c r="R556" s="31"/>
      <c r="U556" s="28"/>
      <c r="V556" s="28"/>
      <c r="W556" s="28"/>
      <c r="X556" s="29"/>
      <c r="Y556" s="30"/>
      <c r="Z556" s="31"/>
      <c r="AA556" s="31"/>
    </row>
    <row r="557" spans="12:27" ht="14.25" customHeight="1" x14ac:dyDescent="0.25">
      <c r="L557" s="79"/>
      <c r="M557" s="80"/>
      <c r="N557" s="80"/>
      <c r="O557" s="81"/>
      <c r="P557" s="73"/>
      <c r="Q557" s="74"/>
      <c r="R557" s="82"/>
      <c r="U557" s="83"/>
      <c r="V557" s="84"/>
      <c r="W557" s="84"/>
      <c r="X557" s="85"/>
      <c r="Y557" s="76"/>
      <c r="Z557" s="77"/>
      <c r="AA557" s="86"/>
    </row>
    <row r="558" spans="12:27" ht="14.25" customHeight="1" x14ac:dyDescent="0.25">
      <c r="L558" s="87"/>
      <c r="M558" s="80"/>
      <c r="N558" s="80"/>
      <c r="O558" s="81"/>
      <c r="P558" s="73"/>
      <c r="Q558" s="74"/>
      <c r="R558" s="82"/>
      <c r="U558" s="88"/>
      <c r="V558" s="84"/>
      <c r="W558" s="84"/>
      <c r="X558" s="85"/>
      <c r="Y558" s="76"/>
      <c r="Z558" s="77"/>
      <c r="AA558" s="86"/>
    </row>
    <row r="559" spans="12:27" ht="14.25" customHeight="1" x14ac:dyDescent="0.25">
      <c r="L559" s="21"/>
      <c r="M559" s="21"/>
      <c r="N559" s="21"/>
      <c r="O559" s="21"/>
      <c r="P559" s="21"/>
      <c r="Q559" s="43"/>
      <c r="R559" s="89"/>
      <c r="U559" s="21"/>
      <c r="V559" s="21"/>
      <c r="W559" s="21"/>
      <c r="X559" s="21"/>
      <c r="Y559" s="21"/>
      <c r="Z559" s="43"/>
      <c r="AA559" s="90"/>
    </row>
    <row r="560" spans="12:27" ht="14.25" customHeight="1" x14ac:dyDescent="0.25">
      <c r="L560" s="10"/>
      <c r="M560" s="11"/>
      <c r="N560" s="12"/>
      <c r="O560" s="12"/>
      <c r="P560" s="12"/>
      <c r="U560" s="10"/>
      <c r="V560" s="11"/>
      <c r="W560" s="12"/>
      <c r="X560" s="12"/>
      <c r="Y560" s="12"/>
    </row>
    <row r="561" spans="12:28" ht="14.25" customHeight="1" x14ac:dyDescent="0.25">
      <c r="L561" s="346"/>
      <c r="M561" s="346"/>
      <c r="N561" s="346"/>
      <c r="O561" s="347"/>
      <c r="P561" s="69"/>
      <c r="Q561" s="70"/>
      <c r="R561" s="70"/>
      <c r="U561" s="340"/>
      <c r="V561" s="340"/>
      <c r="W561" s="340"/>
      <c r="X561" s="341"/>
      <c r="Y561" s="71"/>
      <c r="Z561" s="72"/>
      <c r="AA561" s="72"/>
    </row>
    <row r="562" spans="12:28" ht="14.25" customHeight="1" x14ac:dyDescent="0.25">
      <c r="L562" s="342"/>
      <c r="M562" s="342"/>
      <c r="N562" s="342"/>
      <c r="O562" s="343"/>
      <c r="P562" s="73"/>
      <c r="Q562" s="74"/>
      <c r="R562" s="75"/>
      <c r="U562" s="344"/>
      <c r="V562" s="344"/>
      <c r="W562" s="344"/>
      <c r="X562" s="345"/>
      <c r="Y562" s="76"/>
      <c r="Z562" s="77"/>
      <c r="AA562" s="78"/>
    </row>
    <row r="563" spans="12:28" ht="14.25" customHeight="1" x14ac:dyDescent="0.25">
      <c r="L563" s="28"/>
      <c r="M563" s="28"/>
      <c r="N563" s="28"/>
      <c r="O563" s="29"/>
      <c r="P563" s="30"/>
      <c r="Q563" s="31"/>
      <c r="R563" s="31"/>
      <c r="U563" s="28"/>
      <c r="V563" s="28"/>
      <c r="W563" s="28"/>
      <c r="X563" s="29"/>
      <c r="Y563" s="30"/>
      <c r="Z563" s="31"/>
      <c r="AA563" s="31"/>
    </row>
    <row r="564" spans="12:28" ht="14.25" customHeight="1" x14ac:dyDescent="0.25">
      <c r="L564" s="79"/>
      <c r="M564" s="80"/>
      <c r="N564" s="80"/>
      <c r="O564" s="81"/>
      <c r="P564" s="73"/>
      <c r="Q564" s="74"/>
      <c r="R564" s="82"/>
      <c r="U564" s="83"/>
      <c r="V564" s="84"/>
      <c r="W564" s="84"/>
      <c r="X564" s="85"/>
      <c r="Y564" s="76"/>
      <c r="Z564" s="77"/>
      <c r="AA564" s="86"/>
    </row>
    <row r="565" spans="12:28" ht="14.25" customHeight="1" x14ac:dyDescent="0.25">
      <c r="L565" s="87"/>
      <c r="M565" s="80"/>
      <c r="N565" s="80"/>
      <c r="O565" s="81"/>
      <c r="P565" s="73"/>
      <c r="Q565" s="74"/>
      <c r="R565" s="82"/>
      <c r="U565" s="88"/>
      <c r="V565" s="84"/>
      <c r="W565" s="84"/>
      <c r="X565" s="85"/>
      <c r="Y565" s="76"/>
      <c r="Z565" s="77"/>
      <c r="AA565" s="86"/>
    </row>
    <row r="566" spans="12:28" ht="14.25" customHeight="1" x14ac:dyDescent="0.25">
      <c r="L566" s="21"/>
      <c r="M566" s="21"/>
      <c r="N566" s="21"/>
      <c r="O566" s="21"/>
      <c r="P566" s="21"/>
      <c r="Q566" s="43"/>
      <c r="R566" s="89"/>
      <c r="U566" s="21"/>
      <c r="V566" s="21"/>
      <c r="W566" s="21"/>
      <c r="X566" s="21"/>
      <c r="Y566" s="21"/>
      <c r="Z566" s="43"/>
      <c r="AA566" s="90"/>
    </row>
    <row r="567" spans="12:28" ht="14.25" customHeight="1" x14ac:dyDescent="0.25">
      <c r="L567" s="10"/>
      <c r="M567" s="11"/>
      <c r="N567" s="12"/>
      <c r="O567" s="12"/>
      <c r="P567" s="12"/>
    </row>
    <row r="568" spans="12:28" ht="14.25" customHeight="1" x14ac:dyDescent="0.25">
      <c r="L568" s="336"/>
      <c r="M568" s="336"/>
      <c r="N568" s="336"/>
      <c r="O568" s="337"/>
      <c r="P568" s="92"/>
      <c r="Q568" s="93"/>
      <c r="R568" s="93"/>
      <c r="T568" s="1"/>
      <c r="AB568" s="1"/>
    </row>
    <row r="569" spans="12:28" ht="14.25" customHeight="1" x14ac:dyDescent="0.25">
      <c r="L569" s="338"/>
      <c r="M569" s="338"/>
      <c r="N569" s="338"/>
      <c r="O569" s="339"/>
      <c r="P569" s="94"/>
      <c r="Q569" s="95"/>
      <c r="R569" s="96"/>
      <c r="T569" s="1"/>
      <c r="AB569" s="1"/>
    </row>
    <row r="570" spans="12:28" ht="14.25" customHeight="1" x14ac:dyDescent="0.25">
      <c r="L570" s="28"/>
      <c r="M570" s="28"/>
      <c r="N570" s="28"/>
      <c r="O570" s="29"/>
      <c r="P570" s="30"/>
      <c r="Q570" s="31"/>
      <c r="R570" s="31"/>
      <c r="T570" s="1"/>
      <c r="AB570" s="1"/>
    </row>
    <row r="571" spans="12:28" ht="14.25" customHeight="1" x14ac:dyDescent="0.25">
      <c r="L571" s="97"/>
      <c r="M571" s="98"/>
      <c r="N571" s="98"/>
      <c r="O571" s="99"/>
      <c r="P571" s="94"/>
      <c r="Q571" s="95"/>
      <c r="R571" s="100"/>
      <c r="T571" s="1"/>
      <c r="AB571" s="1"/>
    </row>
    <row r="572" spans="12:28" ht="14.25" customHeight="1" x14ac:dyDescent="0.25">
      <c r="L572" s="101"/>
      <c r="M572" s="98"/>
      <c r="N572" s="98"/>
      <c r="O572" s="99"/>
      <c r="P572" s="94"/>
      <c r="Q572" s="95"/>
      <c r="R572" s="100"/>
      <c r="T572" s="1"/>
      <c r="AB572" s="1"/>
    </row>
    <row r="573" spans="12:28" ht="14.25" customHeight="1" x14ac:dyDescent="0.25">
      <c r="L573" s="21"/>
      <c r="M573" s="21"/>
      <c r="N573" s="21"/>
      <c r="O573" s="21"/>
      <c r="P573" s="21"/>
      <c r="Q573" s="43"/>
      <c r="R573" s="102"/>
      <c r="T573" s="1"/>
      <c r="AB573" s="1"/>
    </row>
    <row r="574" spans="12:28" ht="14.25" customHeight="1" x14ac:dyDescent="0.25">
      <c r="L574" s="10"/>
      <c r="M574" s="11"/>
      <c r="N574" s="12"/>
      <c r="O574" s="12"/>
      <c r="P574" s="12"/>
      <c r="T574" s="1"/>
      <c r="AB574" s="1"/>
    </row>
    <row r="575" spans="12:28" ht="14.25" customHeight="1" x14ac:dyDescent="0.25">
      <c r="L575" s="336"/>
      <c r="M575" s="336"/>
      <c r="N575" s="336"/>
      <c r="O575" s="337"/>
      <c r="P575" s="92"/>
      <c r="Q575" s="93"/>
      <c r="R575" s="93"/>
      <c r="T575" s="1"/>
      <c r="AB575" s="1"/>
    </row>
    <row r="576" spans="12:28" ht="14.25" customHeight="1" x14ac:dyDescent="0.25">
      <c r="L576" s="338"/>
      <c r="M576" s="338"/>
      <c r="N576" s="338"/>
      <c r="O576" s="339"/>
      <c r="P576" s="94"/>
      <c r="Q576" s="95"/>
      <c r="R576" s="96"/>
      <c r="T576" s="1"/>
      <c r="AB576" s="1"/>
    </row>
    <row r="577" spans="1:34" ht="14.25" customHeight="1" x14ac:dyDescent="0.25">
      <c r="L577" s="28"/>
      <c r="M577" s="28"/>
      <c r="N577" s="28"/>
      <c r="O577" s="29"/>
      <c r="P577" s="30"/>
      <c r="Q577" s="31"/>
      <c r="R577" s="31"/>
      <c r="T577" s="1"/>
      <c r="AB577" s="1"/>
    </row>
    <row r="578" spans="1:34" s="46" customFormat="1" ht="14.25" customHeight="1" x14ac:dyDescent="0.25">
      <c r="A578"/>
      <c r="B578"/>
      <c r="C578"/>
      <c r="D578"/>
      <c r="E578"/>
      <c r="F578"/>
      <c r="G578"/>
      <c r="H578"/>
      <c r="I578"/>
      <c r="J578"/>
      <c r="K578"/>
      <c r="L578" s="97"/>
      <c r="M578" s="98"/>
      <c r="N578" s="98"/>
      <c r="O578" s="99"/>
      <c r="P578" s="94"/>
      <c r="Q578" s="95"/>
      <c r="R578" s="100"/>
      <c r="S578" s="8"/>
      <c r="T578" s="1"/>
      <c r="U578" s="1"/>
      <c r="V578" s="1"/>
      <c r="W578" s="1"/>
      <c r="X578" s="1"/>
      <c r="Y578" s="1"/>
      <c r="Z578" s="1"/>
      <c r="AA578" s="1"/>
      <c r="AB578" s="1"/>
      <c r="AC578"/>
      <c r="AD578"/>
      <c r="AE578"/>
      <c r="AF578"/>
      <c r="AG578"/>
      <c r="AH578"/>
    </row>
    <row r="579" spans="1:34" s="46" customFormat="1" ht="14.25" customHeight="1" x14ac:dyDescent="0.25">
      <c r="A579"/>
      <c r="B579"/>
      <c r="C579"/>
      <c r="D579"/>
      <c r="E579"/>
      <c r="F579"/>
      <c r="G579"/>
      <c r="H579"/>
      <c r="I579"/>
      <c r="J579"/>
      <c r="K579"/>
      <c r="L579" s="101"/>
      <c r="M579" s="98"/>
      <c r="N579" s="98"/>
      <c r="O579" s="99"/>
      <c r="P579" s="94"/>
      <c r="Q579" s="95"/>
      <c r="R579" s="100"/>
      <c r="S579" s="8"/>
      <c r="T579" s="1"/>
      <c r="U579" s="1"/>
      <c r="V579" s="1"/>
      <c r="W579" s="1"/>
      <c r="X579" s="1"/>
      <c r="Y579" s="1"/>
      <c r="Z579" s="1"/>
      <c r="AA579" s="1"/>
      <c r="AB579" s="1"/>
      <c r="AC579"/>
      <c r="AD579"/>
      <c r="AE579"/>
      <c r="AF579"/>
      <c r="AG579"/>
      <c r="AH579"/>
    </row>
    <row r="580" spans="1:34" s="46" customFormat="1" ht="14.25" customHeight="1" x14ac:dyDescent="0.25">
      <c r="A580"/>
      <c r="B580"/>
      <c r="C580"/>
      <c r="D580"/>
      <c r="E580"/>
      <c r="F580"/>
      <c r="G580"/>
      <c r="H580"/>
      <c r="I580"/>
      <c r="J580"/>
      <c r="K580"/>
      <c r="L580" s="21"/>
      <c r="M580" s="21"/>
      <c r="N580" s="21"/>
      <c r="O580" s="21"/>
      <c r="P580" s="21"/>
      <c r="Q580" s="43"/>
      <c r="R580" s="102"/>
      <c r="S580" s="8"/>
      <c r="T580" s="1"/>
      <c r="U580" s="1"/>
      <c r="V580" s="1"/>
      <c r="W580" s="1"/>
      <c r="X580" s="1"/>
      <c r="Y580" s="1"/>
      <c r="Z580" s="1"/>
      <c r="AA580" s="1"/>
      <c r="AB580" s="1"/>
      <c r="AC580"/>
      <c r="AD580"/>
      <c r="AE580"/>
      <c r="AF580"/>
      <c r="AG580"/>
      <c r="AH580"/>
    </row>
    <row r="581" spans="1:34" ht="18.75" customHeight="1" x14ac:dyDescent="0.25">
      <c r="L581" s="3"/>
      <c r="M581" s="4"/>
      <c r="N581" s="5"/>
      <c r="O581" s="6"/>
      <c r="P581" s="7"/>
      <c r="Q581" s="370"/>
      <c r="R581" s="370"/>
      <c r="T581" s="2"/>
      <c r="U581" s="3"/>
      <c r="V581" s="4"/>
      <c r="W581" s="5"/>
      <c r="X581" s="6"/>
      <c r="Y581" s="7"/>
      <c r="Z581" s="370"/>
      <c r="AA581" s="370"/>
    </row>
    <row r="582" spans="1:34" ht="14.25" customHeight="1" x14ac:dyDescent="0.25">
      <c r="L582" s="9"/>
      <c r="M582" s="9"/>
      <c r="N582" s="9"/>
      <c r="O582" s="9"/>
      <c r="P582" s="8"/>
      <c r="Q582" s="9"/>
      <c r="R582" s="9"/>
      <c r="T582" s="2"/>
      <c r="U582" s="9"/>
      <c r="V582" s="9"/>
      <c r="W582" s="9"/>
      <c r="X582" s="9"/>
      <c r="Y582" s="8"/>
      <c r="Z582" s="9"/>
      <c r="AA582" s="9"/>
    </row>
    <row r="583" spans="1:34" ht="14.25" customHeight="1" x14ac:dyDescent="0.25">
      <c r="L583" s="10"/>
      <c r="M583" s="11"/>
      <c r="N583" s="12"/>
      <c r="O583" s="12"/>
      <c r="P583" s="12"/>
      <c r="S583" s="13"/>
      <c r="T583" s="2"/>
      <c r="U583" s="10"/>
      <c r="V583" s="11"/>
      <c r="W583" s="12"/>
      <c r="X583" s="12"/>
      <c r="Y583" s="12"/>
      <c r="AB583" s="13"/>
    </row>
    <row r="584" spans="1:34" ht="14.25" customHeight="1" x14ac:dyDescent="0.25">
      <c r="L584" s="362"/>
      <c r="M584" s="362"/>
      <c r="N584" s="362"/>
      <c r="O584" s="363"/>
      <c r="P584" s="16"/>
      <c r="Q584" s="17"/>
      <c r="R584" s="17"/>
      <c r="S584" s="18"/>
      <c r="T584" s="15"/>
      <c r="U584" s="364"/>
      <c r="V584" s="364"/>
      <c r="W584" s="364"/>
      <c r="X584" s="365"/>
      <c r="Y584" s="19"/>
      <c r="Z584" s="20"/>
      <c r="AA584" s="20"/>
      <c r="AB584" s="18"/>
    </row>
    <row r="585" spans="1:34" ht="14.25" customHeight="1" x14ac:dyDescent="0.25">
      <c r="L585" s="366"/>
      <c r="M585" s="366"/>
      <c r="N585" s="366"/>
      <c r="O585" s="367"/>
      <c r="P585" s="22"/>
      <c r="Q585" s="23"/>
      <c r="R585" s="24"/>
      <c r="S585" s="18"/>
      <c r="T585" s="15"/>
      <c r="U585" s="368"/>
      <c r="V585" s="368"/>
      <c r="W585" s="368"/>
      <c r="X585" s="369"/>
      <c r="Y585" s="25"/>
      <c r="Z585" s="26"/>
      <c r="AA585" s="27"/>
      <c r="AB585" s="18"/>
    </row>
    <row r="586" spans="1:34" ht="14.25" customHeight="1" x14ac:dyDescent="0.25">
      <c r="L586" s="28"/>
      <c r="M586" s="28"/>
      <c r="N586" s="28"/>
      <c r="O586" s="29"/>
      <c r="P586" s="30"/>
      <c r="Q586" s="31"/>
      <c r="R586" s="31"/>
      <c r="S586" s="9"/>
      <c r="T586" s="2"/>
      <c r="U586" s="28"/>
      <c r="V586" s="28"/>
      <c r="W586" s="28"/>
      <c r="X586" s="29"/>
      <c r="Y586" s="30"/>
      <c r="Z586" s="31"/>
      <c r="AA586" s="31"/>
      <c r="AB586" s="9"/>
    </row>
    <row r="587" spans="1:34" ht="14.25" customHeight="1" x14ac:dyDescent="0.25">
      <c r="L587" s="32"/>
      <c r="M587" s="33"/>
      <c r="N587" s="33"/>
      <c r="O587" s="34"/>
      <c r="P587" s="35"/>
      <c r="Q587" s="23"/>
      <c r="R587" s="36"/>
      <c r="S587" s="2"/>
      <c r="U587" s="37"/>
      <c r="V587" s="38"/>
      <c r="W587" s="38"/>
      <c r="X587" s="39"/>
      <c r="Y587" s="25"/>
      <c r="Z587" s="26"/>
      <c r="AA587" s="40"/>
      <c r="AB587" s="2"/>
    </row>
    <row r="588" spans="1:34" ht="14.25" customHeight="1" x14ac:dyDescent="0.25">
      <c r="L588" s="41"/>
      <c r="M588" s="33"/>
      <c r="N588" s="33"/>
      <c r="O588" s="34"/>
      <c r="P588" s="22"/>
      <c r="Q588" s="23"/>
      <c r="R588" s="36"/>
      <c r="S588" s="9"/>
      <c r="U588" s="42"/>
      <c r="V588" s="38"/>
      <c r="W588" s="38"/>
      <c r="X588" s="39"/>
      <c r="Y588" s="25"/>
      <c r="Z588" s="26"/>
      <c r="AA588" s="40"/>
      <c r="AB588" s="9"/>
    </row>
    <row r="589" spans="1:34" ht="14.25" customHeight="1" x14ac:dyDescent="0.25">
      <c r="L589" s="21"/>
      <c r="M589" s="21"/>
      <c r="N589" s="21"/>
      <c r="O589" s="21"/>
      <c r="P589" s="21"/>
      <c r="Q589" s="43"/>
      <c r="R589" s="44"/>
      <c r="S589" s="9"/>
      <c r="U589" s="21"/>
      <c r="V589" s="21"/>
      <c r="W589" s="21"/>
      <c r="X589" s="21"/>
      <c r="Y589" s="21"/>
      <c r="Z589" s="43"/>
      <c r="AA589" s="45"/>
      <c r="AB589" s="9"/>
    </row>
    <row r="590" spans="1:34" ht="14.25" customHeight="1" x14ac:dyDescent="0.25">
      <c r="L590" s="10"/>
      <c r="M590" s="11"/>
      <c r="N590" s="12"/>
      <c r="O590" s="12"/>
      <c r="P590" s="12"/>
      <c r="S590" s="9"/>
      <c r="U590" s="10"/>
      <c r="V590" s="11"/>
      <c r="W590" s="12"/>
      <c r="X590" s="12"/>
      <c r="Y590" s="12"/>
      <c r="AB590" s="9"/>
    </row>
    <row r="591" spans="1:34" ht="14.25" customHeight="1" x14ac:dyDescent="0.25">
      <c r="L591" s="362"/>
      <c r="M591" s="362"/>
      <c r="N591" s="362"/>
      <c r="O591" s="363"/>
      <c r="P591" s="16"/>
      <c r="Q591" s="17"/>
      <c r="R591" s="17"/>
      <c r="S591" s="9"/>
      <c r="U591" s="364"/>
      <c r="V591" s="364"/>
      <c r="W591" s="364"/>
      <c r="X591" s="365"/>
      <c r="Y591" s="19"/>
      <c r="Z591" s="20"/>
      <c r="AA591" s="20"/>
      <c r="AB591" s="9"/>
    </row>
    <row r="592" spans="1:34" ht="14.25" customHeight="1" x14ac:dyDescent="0.25">
      <c r="L592" s="366"/>
      <c r="M592" s="366"/>
      <c r="N592" s="366"/>
      <c r="O592" s="367"/>
      <c r="P592" s="22"/>
      <c r="Q592" s="23"/>
      <c r="R592" s="24"/>
      <c r="S592" s="1"/>
      <c r="U592" s="368"/>
      <c r="V592" s="368"/>
      <c r="W592" s="368"/>
      <c r="X592" s="369"/>
      <c r="Y592" s="25"/>
      <c r="Z592" s="26"/>
      <c r="AA592" s="27"/>
      <c r="AB592" s="1"/>
    </row>
    <row r="593" spans="12:28" ht="14.25" customHeight="1" x14ac:dyDescent="0.25">
      <c r="L593" s="28"/>
      <c r="M593" s="28"/>
      <c r="N593" s="28"/>
      <c r="O593" s="29"/>
      <c r="P593" s="30"/>
      <c r="Q593" s="31"/>
      <c r="R593" s="31"/>
      <c r="S593" s="46"/>
      <c r="U593" s="28"/>
      <c r="V593" s="28"/>
      <c r="W593" s="28"/>
      <c r="X593" s="29"/>
      <c r="Y593" s="30"/>
      <c r="Z593" s="31"/>
      <c r="AA593" s="31"/>
      <c r="AB593" s="46"/>
    </row>
    <row r="594" spans="12:28" ht="14.25" customHeight="1" x14ac:dyDescent="0.25">
      <c r="L594" s="32"/>
      <c r="M594" s="33"/>
      <c r="N594" s="33"/>
      <c r="O594" s="34"/>
      <c r="P594" s="22"/>
      <c r="Q594" s="23"/>
      <c r="R594" s="36"/>
      <c r="U594" s="37"/>
      <c r="V594" s="38"/>
      <c r="W594" s="38"/>
      <c r="X594" s="39"/>
      <c r="Y594" s="25"/>
      <c r="Z594" s="26"/>
      <c r="AA594" s="40"/>
    </row>
    <row r="595" spans="12:28" ht="14.25" customHeight="1" x14ac:dyDescent="0.25">
      <c r="L595" s="41"/>
      <c r="M595" s="33"/>
      <c r="N595" s="33"/>
      <c r="O595" s="34"/>
      <c r="P595" s="22"/>
      <c r="Q595" s="23"/>
      <c r="R595" s="36"/>
      <c r="U595" s="42"/>
      <c r="V595" s="38"/>
      <c r="W595" s="38"/>
      <c r="X595" s="39"/>
      <c r="Y595" s="25"/>
      <c r="Z595" s="26"/>
      <c r="AA595" s="40"/>
    </row>
    <row r="596" spans="12:28" ht="14.25" customHeight="1" x14ac:dyDescent="0.25">
      <c r="L596" s="21"/>
      <c r="M596" s="21"/>
      <c r="N596" s="21"/>
      <c r="O596" s="21"/>
      <c r="P596" s="21"/>
      <c r="Q596" s="43"/>
      <c r="R596" s="44"/>
      <c r="U596" s="21"/>
      <c r="V596" s="21"/>
      <c r="W596" s="21"/>
      <c r="X596" s="21"/>
      <c r="Y596" s="21"/>
      <c r="Z596" s="43"/>
      <c r="AA596" s="45"/>
    </row>
    <row r="597" spans="12:28" ht="14.25" customHeight="1" x14ac:dyDescent="0.25">
      <c r="L597" s="10"/>
      <c r="M597" s="11"/>
      <c r="N597" s="12"/>
      <c r="O597" s="12"/>
      <c r="P597" s="12"/>
      <c r="U597" s="10"/>
      <c r="V597" s="11"/>
      <c r="W597" s="12"/>
      <c r="X597" s="12"/>
      <c r="Y597" s="12"/>
    </row>
    <row r="598" spans="12:28" ht="14.25" customHeight="1" x14ac:dyDescent="0.25">
      <c r="L598" s="348"/>
      <c r="M598" s="348"/>
      <c r="N598" s="348"/>
      <c r="O598" s="349"/>
      <c r="P598" s="47"/>
      <c r="Q598" s="48"/>
      <c r="R598" s="48"/>
      <c r="U598" s="360"/>
      <c r="V598" s="360"/>
      <c r="W598" s="360"/>
      <c r="X598" s="361"/>
      <c r="Y598" s="52"/>
      <c r="Z598" s="53"/>
      <c r="AA598" s="53"/>
    </row>
    <row r="599" spans="12:28" ht="14.25" customHeight="1" x14ac:dyDescent="0.25">
      <c r="L599" s="353"/>
      <c r="M599" s="353"/>
      <c r="N599" s="353"/>
      <c r="O599" s="354"/>
      <c r="P599" s="49"/>
      <c r="Q599" s="50"/>
      <c r="R599" s="51"/>
      <c r="U599" s="358"/>
      <c r="V599" s="358"/>
      <c r="W599" s="358"/>
      <c r="X599" s="359"/>
      <c r="Y599" s="54"/>
      <c r="Z599" s="55"/>
      <c r="AA599" s="56"/>
    </row>
    <row r="600" spans="12:28" ht="14.25" customHeight="1" x14ac:dyDescent="0.25">
      <c r="L600" s="28"/>
      <c r="M600" s="28"/>
      <c r="N600" s="28"/>
      <c r="O600" s="29"/>
      <c r="P600" s="30"/>
      <c r="Q600" s="31"/>
      <c r="R600" s="31"/>
      <c r="U600" s="28"/>
      <c r="V600" s="28"/>
      <c r="W600" s="28"/>
      <c r="X600" s="29"/>
      <c r="Y600" s="30"/>
      <c r="Z600" s="31"/>
      <c r="AA600" s="31"/>
    </row>
    <row r="601" spans="12:28" ht="14.25" customHeight="1" x14ac:dyDescent="0.25">
      <c r="L601" s="58"/>
      <c r="M601" s="59"/>
      <c r="N601" s="59"/>
      <c r="O601" s="60"/>
      <c r="P601" s="49"/>
      <c r="Q601" s="50"/>
      <c r="R601" s="61"/>
      <c r="U601" s="62"/>
      <c r="V601" s="63"/>
      <c r="W601" s="63"/>
      <c r="X601" s="64"/>
      <c r="Y601" s="54"/>
      <c r="Z601" s="55"/>
      <c r="AA601" s="65"/>
    </row>
    <row r="602" spans="12:28" ht="14.25" customHeight="1" x14ac:dyDescent="0.25">
      <c r="L602" s="66"/>
      <c r="M602" s="59"/>
      <c r="N602" s="59"/>
      <c r="O602" s="60"/>
      <c r="P602" s="49"/>
      <c r="Q602" s="50"/>
      <c r="R602" s="61"/>
      <c r="U602" s="67"/>
      <c r="V602" s="63"/>
      <c r="W602" s="63"/>
      <c r="X602" s="64"/>
      <c r="Y602" s="54"/>
      <c r="Z602" s="55"/>
      <c r="AA602" s="65"/>
    </row>
    <row r="603" spans="12:28" ht="14.25" customHeight="1" x14ac:dyDescent="0.25">
      <c r="L603" s="21"/>
      <c r="M603" s="21"/>
      <c r="N603" s="21"/>
      <c r="O603" s="21"/>
      <c r="P603" s="21"/>
      <c r="Q603" s="43"/>
      <c r="R603" s="57"/>
      <c r="U603" s="21"/>
      <c r="V603" s="21"/>
      <c r="W603" s="21"/>
      <c r="X603" s="21"/>
      <c r="Y603" s="21"/>
      <c r="Z603" s="43"/>
      <c r="AA603" s="68"/>
    </row>
    <row r="604" spans="12:28" ht="14.25" customHeight="1" x14ac:dyDescent="0.25">
      <c r="L604" s="10"/>
      <c r="M604" s="11"/>
      <c r="N604" s="12"/>
      <c r="O604" s="12"/>
      <c r="P604" s="12"/>
      <c r="U604" s="10"/>
      <c r="V604" s="11"/>
      <c r="W604" s="12"/>
      <c r="X604" s="12"/>
      <c r="Y604" s="12"/>
    </row>
    <row r="605" spans="12:28" ht="14.25" customHeight="1" x14ac:dyDescent="0.25">
      <c r="L605" s="348"/>
      <c r="M605" s="348"/>
      <c r="N605" s="348"/>
      <c r="O605" s="349"/>
      <c r="P605" s="47"/>
      <c r="Q605" s="48"/>
      <c r="R605" s="48"/>
      <c r="U605" s="350"/>
      <c r="V605" s="351"/>
      <c r="W605" s="351"/>
      <c r="X605" s="352"/>
      <c r="Y605" s="52"/>
      <c r="Z605" s="53"/>
      <c r="AA605" s="53"/>
    </row>
    <row r="606" spans="12:28" ht="14.25" customHeight="1" x14ac:dyDescent="0.25">
      <c r="L606" s="353"/>
      <c r="M606" s="353"/>
      <c r="N606" s="353"/>
      <c r="O606" s="354"/>
      <c r="P606" s="49"/>
      <c r="Q606" s="50"/>
      <c r="R606" s="51"/>
      <c r="U606" s="355"/>
      <c r="V606" s="356"/>
      <c r="W606" s="356"/>
      <c r="X606" s="357"/>
      <c r="Y606" s="54"/>
      <c r="Z606" s="55"/>
      <c r="AA606" s="56"/>
    </row>
    <row r="607" spans="12:28" ht="14.25" customHeight="1" x14ac:dyDescent="0.25">
      <c r="L607" s="28"/>
      <c r="M607" s="28"/>
      <c r="N607" s="28"/>
      <c r="O607" s="29"/>
      <c r="P607" s="30"/>
      <c r="Q607" s="31"/>
      <c r="R607" s="31"/>
      <c r="U607" s="28"/>
      <c r="V607" s="28"/>
      <c r="W607" s="28"/>
      <c r="X607" s="29"/>
      <c r="Y607" s="30"/>
      <c r="Z607" s="31"/>
      <c r="AA607" s="31"/>
    </row>
    <row r="608" spans="12:28" ht="14.25" customHeight="1" x14ac:dyDescent="0.25">
      <c r="L608" s="58"/>
      <c r="M608" s="59"/>
      <c r="N608" s="59"/>
      <c r="O608" s="60"/>
      <c r="P608" s="49"/>
      <c r="Q608" s="50"/>
      <c r="R608" s="61"/>
      <c r="U608" s="62"/>
      <c r="V608" s="63"/>
      <c r="W608" s="63"/>
      <c r="X608" s="64"/>
      <c r="Y608" s="54"/>
      <c r="Z608" s="55"/>
      <c r="AA608" s="65"/>
    </row>
    <row r="609" spans="12:27" ht="14.25" customHeight="1" x14ac:dyDescent="0.25">
      <c r="L609" s="66"/>
      <c r="M609" s="59"/>
      <c r="N609" s="59"/>
      <c r="O609" s="60"/>
      <c r="P609" s="49"/>
      <c r="Q609" s="50"/>
      <c r="R609" s="61"/>
      <c r="U609" s="67"/>
      <c r="V609" s="63"/>
      <c r="W609" s="63"/>
      <c r="X609" s="64"/>
      <c r="Y609" s="54"/>
      <c r="Z609" s="55"/>
      <c r="AA609" s="65"/>
    </row>
    <row r="610" spans="12:27" ht="14.25" customHeight="1" x14ac:dyDescent="0.25">
      <c r="L610" s="21"/>
      <c r="M610" s="21"/>
      <c r="N610" s="21"/>
      <c r="O610" s="21"/>
      <c r="P610" s="21"/>
      <c r="Q610" s="43"/>
      <c r="R610" s="57"/>
      <c r="U610" s="21"/>
      <c r="V610" s="21"/>
      <c r="W610" s="21"/>
      <c r="X610" s="21"/>
      <c r="Y610" s="21"/>
      <c r="Z610" s="43"/>
      <c r="AA610" s="68"/>
    </row>
    <row r="611" spans="12:27" ht="14.25" customHeight="1" x14ac:dyDescent="0.25">
      <c r="L611" s="10"/>
      <c r="M611" s="11"/>
      <c r="N611" s="12"/>
      <c r="O611" s="12"/>
      <c r="P611" s="12"/>
      <c r="U611" s="10"/>
      <c r="V611" s="11"/>
      <c r="W611" s="12"/>
      <c r="X611" s="12"/>
      <c r="Y611" s="12"/>
    </row>
    <row r="612" spans="12:27" ht="14.25" customHeight="1" x14ac:dyDescent="0.25">
      <c r="L612" s="346"/>
      <c r="M612" s="346"/>
      <c r="N612" s="346"/>
      <c r="O612" s="347"/>
      <c r="P612" s="69"/>
      <c r="Q612" s="70"/>
      <c r="R612" s="70"/>
      <c r="U612" s="340"/>
      <c r="V612" s="340"/>
      <c r="W612" s="340"/>
      <c r="X612" s="341"/>
      <c r="Y612" s="71"/>
      <c r="Z612" s="72"/>
      <c r="AA612" s="72"/>
    </row>
    <row r="613" spans="12:27" ht="14.25" customHeight="1" x14ac:dyDescent="0.25">
      <c r="L613" s="342"/>
      <c r="M613" s="342"/>
      <c r="N613" s="342"/>
      <c r="O613" s="343"/>
      <c r="P613" s="73"/>
      <c r="Q613" s="74"/>
      <c r="R613" s="75"/>
      <c r="U613" s="344"/>
      <c r="V613" s="344"/>
      <c r="W613" s="344"/>
      <c r="X613" s="345"/>
      <c r="Y613" s="76"/>
      <c r="Z613" s="77"/>
      <c r="AA613" s="78"/>
    </row>
    <row r="614" spans="12:27" ht="14.25" customHeight="1" x14ac:dyDescent="0.25">
      <c r="L614" s="28"/>
      <c r="M614" s="28"/>
      <c r="N614" s="28"/>
      <c r="O614" s="29"/>
      <c r="P614" s="30"/>
      <c r="Q614" s="31"/>
      <c r="R614" s="31"/>
      <c r="U614" s="28"/>
      <c r="V614" s="28"/>
      <c r="W614" s="28"/>
      <c r="X614" s="29"/>
      <c r="Y614" s="30"/>
      <c r="Z614" s="31"/>
      <c r="AA614" s="31"/>
    </row>
    <row r="615" spans="12:27" ht="14.25" customHeight="1" x14ac:dyDescent="0.25">
      <c r="L615" s="79"/>
      <c r="M615" s="80"/>
      <c r="N615" s="80"/>
      <c r="O615" s="81"/>
      <c r="P615" s="73"/>
      <c r="Q615" s="74"/>
      <c r="R615" s="82"/>
      <c r="U615" s="83"/>
      <c r="V615" s="84"/>
      <c r="W615" s="84"/>
      <c r="X615" s="85"/>
      <c r="Y615" s="76"/>
      <c r="Z615" s="77"/>
      <c r="AA615" s="86"/>
    </row>
    <row r="616" spans="12:27" ht="14.25" customHeight="1" x14ac:dyDescent="0.25">
      <c r="L616" s="87"/>
      <c r="M616" s="80"/>
      <c r="N616" s="80"/>
      <c r="O616" s="81"/>
      <c r="P616" s="73"/>
      <c r="Q616" s="74"/>
      <c r="R616" s="82"/>
      <c r="U616" s="88"/>
      <c r="V616" s="84"/>
      <c r="W616" s="84"/>
      <c r="X616" s="85"/>
      <c r="Y616" s="76"/>
      <c r="Z616" s="77"/>
      <c r="AA616" s="86"/>
    </row>
    <row r="617" spans="12:27" ht="14.25" customHeight="1" x14ac:dyDescent="0.25">
      <c r="L617" s="21"/>
      <c r="M617" s="21"/>
      <c r="N617" s="21"/>
      <c r="O617" s="21"/>
      <c r="P617" s="21"/>
      <c r="Q617" s="43"/>
      <c r="R617" s="89"/>
      <c r="U617" s="21"/>
      <c r="V617" s="21"/>
      <c r="W617" s="21"/>
      <c r="X617" s="21"/>
      <c r="Y617" s="21"/>
      <c r="Z617" s="43"/>
      <c r="AA617" s="90"/>
    </row>
    <row r="618" spans="12:27" ht="14.25" customHeight="1" x14ac:dyDescent="0.25">
      <c r="L618" s="10"/>
      <c r="M618" s="11"/>
      <c r="N618" s="12"/>
      <c r="O618" s="12"/>
      <c r="P618" s="12"/>
      <c r="U618" s="10"/>
      <c r="V618" s="11"/>
      <c r="W618" s="12"/>
      <c r="X618" s="12"/>
      <c r="Y618" s="12"/>
    </row>
    <row r="619" spans="12:27" ht="14.25" customHeight="1" x14ac:dyDescent="0.25">
      <c r="L619" s="346"/>
      <c r="M619" s="346"/>
      <c r="N619" s="346"/>
      <c r="O619" s="347"/>
      <c r="P619" s="69"/>
      <c r="Q619" s="70"/>
      <c r="R619" s="70"/>
      <c r="U619" s="340"/>
      <c r="V619" s="340"/>
      <c r="W619" s="340"/>
      <c r="X619" s="341"/>
      <c r="Y619" s="71"/>
      <c r="Z619" s="72"/>
      <c r="AA619" s="72"/>
    </row>
    <row r="620" spans="12:27" ht="14.25" customHeight="1" x14ac:dyDescent="0.25">
      <c r="L620" s="342"/>
      <c r="M620" s="342"/>
      <c r="N620" s="342"/>
      <c r="O620" s="343"/>
      <c r="P620" s="73"/>
      <c r="Q620" s="74"/>
      <c r="R620" s="75"/>
      <c r="U620" s="344"/>
      <c r="V620" s="344"/>
      <c r="W620" s="344"/>
      <c r="X620" s="345"/>
      <c r="Y620" s="76"/>
      <c r="Z620" s="77"/>
      <c r="AA620" s="78"/>
    </row>
    <row r="621" spans="12:27" ht="14.25" customHeight="1" x14ac:dyDescent="0.25">
      <c r="L621" s="28"/>
      <c r="M621" s="28"/>
      <c r="N621" s="28"/>
      <c r="O621" s="29"/>
      <c r="P621" s="30"/>
      <c r="Q621" s="31"/>
      <c r="R621" s="31"/>
      <c r="U621" s="28"/>
      <c r="V621" s="28"/>
      <c r="W621" s="28"/>
      <c r="X621" s="29"/>
      <c r="Y621" s="30"/>
      <c r="Z621" s="31"/>
      <c r="AA621" s="31"/>
    </row>
    <row r="622" spans="12:27" ht="14.25" customHeight="1" x14ac:dyDescent="0.25">
      <c r="L622" s="79"/>
      <c r="M622" s="80"/>
      <c r="N622" s="80"/>
      <c r="O622" s="81"/>
      <c r="P622" s="73"/>
      <c r="Q622" s="74"/>
      <c r="R622" s="82"/>
      <c r="U622" s="83"/>
      <c r="V622" s="84"/>
      <c r="W622" s="84"/>
      <c r="X622" s="85"/>
      <c r="Y622" s="76"/>
      <c r="Z622" s="77"/>
      <c r="AA622" s="86"/>
    </row>
    <row r="623" spans="12:27" ht="14.25" customHeight="1" x14ac:dyDescent="0.25">
      <c r="L623" s="87"/>
      <c r="M623" s="80"/>
      <c r="N623" s="80"/>
      <c r="O623" s="81"/>
      <c r="P623" s="73"/>
      <c r="Q623" s="74"/>
      <c r="R623" s="82"/>
      <c r="U623" s="88"/>
      <c r="V623" s="84"/>
      <c r="W623" s="84"/>
      <c r="X623" s="85"/>
      <c r="Y623" s="76"/>
      <c r="Z623" s="77"/>
      <c r="AA623" s="86"/>
    </row>
    <row r="624" spans="12:27" ht="14.25" customHeight="1" x14ac:dyDescent="0.25">
      <c r="L624" s="21"/>
      <c r="M624" s="21"/>
      <c r="N624" s="21"/>
      <c r="O624" s="21"/>
      <c r="P624" s="21"/>
      <c r="Q624" s="43"/>
      <c r="R624" s="89"/>
      <c r="U624" s="21"/>
      <c r="V624" s="21"/>
      <c r="W624" s="21"/>
      <c r="X624" s="21"/>
      <c r="Y624" s="21"/>
      <c r="Z624" s="43"/>
      <c r="AA624" s="90"/>
    </row>
    <row r="625" spans="1:34" ht="14.25" customHeight="1" x14ac:dyDescent="0.25">
      <c r="L625" s="10"/>
      <c r="M625" s="11"/>
      <c r="N625" s="12"/>
      <c r="O625" s="12"/>
      <c r="P625" s="12"/>
    </row>
    <row r="626" spans="1:34" ht="14.25" customHeight="1" x14ac:dyDescent="0.25">
      <c r="L626" s="336"/>
      <c r="M626" s="336"/>
      <c r="N626" s="336"/>
      <c r="O626" s="337"/>
      <c r="P626" s="92"/>
      <c r="Q626" s="93"/>
      <c r="R626" s="93"/>
      <c r="T626" s="1"/>
      <c r="AB626" s="1"/>
    </row>
    <row r="627" spans="1:34" ht="14.25" customHeight="1" x14ac:dyDescent="0.25">
      <c r="L627" s="338"/>
      <c r="M627" s="338"/>
      <c r="N627" s="338"/>
      <c r="O627" s="339"/>
      <c r="P627" s="94"/>
      <c r="Q627" s="95"/>
      <c r="R627" s="96"/>
      <c r="T627" s="1"/>
      <c r="AB627" s="1"/>
    </row>
    <row r="628" spans="1:34" ht="14.25" customHeight="1" x14ac:dyDescent="0.25">
      <c r="L628" s="28"/>
      <c r="M628" s="28"/>
      <c r="N628" s="28"/>
      <c r="O628" s="29"/>
      <c r="P628" s="30"/>
      <c r="Q628" s="31"/>
      <c r="R628" s="31"/>
      <c r="T628" s="1"/>
      <c r="AB628" s="1"/>
    </row>
    <row r="629" spans="1:34" ht="14.25" customHeight="1" x14ac:dyDescent="0.25">
      <c r="L629" s="97"/>
      <c r="M629" s="98"/>
      <c r="N629" s="98"/>
      <c r="O629" s="99"/>
      <c r="P629" s="94"/>
      <c r="Q629" s="95"/>
      <c r="R629" s="100"/>
      <c r="T629" s="1"/>
      <c r="AB629" s="1"/>
    </row>
    <row r="630" spans="1:34" ht="14.25" customHeight="1" x14ac:dyDescent="0.25">
      <c r="L630" s="101"/>
      <c r="M630" s="98"/>
      <c r="N630" s="98"/>
      <c r="O630" s="99"/>
      <c r="P630" s="94"/>
      <c r="Q630" s="95"/>
      <c r="R630" s="100"/>
      <c r="T630" s="1"/>
      <c r="AB630" s="1"/>
    </row>
    <row r="631" spans="1:34" ht="14.25" customHeight="1" x14ac:dyDescent="0.25">
      <c r="L631" s="21"/>
      <c r="M631" s="21"/>
      <c r="N631" s="21"/>
      <c r="O631" s="21"/>
      <c r="P631" s="21"/>
      <c r="Q631" s="43"/>
      <c r="R631" s="102"/>
      <c r="T631" s="1"/>
      <c r="AB631" s="1"/>
    </row>
    <row r="632" spans="1:34" ht="14.25" customHeight="1" x14ac:dyDescent="0.25">
      <c r="L632" s="10"/>
      <c r="M632" s="11"/>
      <c r="N632" s="12"/>
      <c r="O632" s="12"/>
      <c r="P632" s="12"/>
      <c r="T632" s="1"/>
      <c r="AB632" s="1"/>
    </row>
    <row r="633" spans="1:34" ht="14.25" customHeight="1" x14ac:dyDescent="0.25">
      <c r="L633" s="336"/>
      <c r="M633" s="336"/>
      <c r="N633" s="336"/>
      <c r="O633" s="337"/>
      <c r="P633" s="92"/>
      <c r="Q633" s="93"/>
      <c r="R633" s="93"/>
      <c r="T633" s="1"/>
      <c r="AB633" s="1"/>
    </row>
    <row r="634" spans="1:34" ht="14.25" customHeight="1" x14ac:dyDescent="0.25">
      <c r="L634" s="338"/>
      <c r="M634" s="338"/>
      <c r="N634" s="338"/>
      <c r="O634" s="339"/>
      <c r="P634" s="94"/>
      <c r="Q634" s="95"/>
      <c r="R634" s="96"/>
      <c r="T634" s="1"/>
      <c r="AB634" s="1"/>
    </row>
    <row r="635" spans="1:34" ht="14.25" customHeight="1" x14ac:dyDescent="0.25">
      <c r="L635" s="28"/>
      <c r="M635" s="28"/>
      <c r="N635" s="28"/>
      <c r="O635" s="29"/>
      <c r="P635" s="30"/>
      <c r="Q635" s="31"/>
      <c r="R635" s="31"/>
      <c r="T635" s="1"/>
      <c r="AB635" s="1"/>
    </row>
    <row r="636" spans="1:34" s="46" customFormat="1" ht="14.25" customHeight="1" x14ac:dyDescent="0.25">
      <c r="A636"/>
      <c r="B636"/>
      <c r="C636"/>
      <c r="D636"/>
      <c r="E636"/>
      <c r="F636"/>
      <c r="G636"/>
      <c r="H636"/>
      <c r="I636"/>
      <c r="J636"/>
      <c r="K636"/>
      <c r="L636" s="97"/>
      <c r="M636" s="98"/>
      <c r="N636" s="98"/>
      <c r="O636" s="99"/>
      <c r="P636" s="94"/>
      <c r="Q636" s="95"/>
      <c r="R636" s="100"/>
      <c r="S636" s="8"/>
      <c r="T636" s="1"/>
      <c r="U636" s="1"/>
      <c r="V636" s="1"/>
      <c r="W636" s="1"/>
      <c r="X636" s="1"/>
      <c r="Y636" s="1"/>
      <c r="Z636" s="1"/>
      <c r="AA636" s="1"/>
      <c r="AB636" s="1"/>
      <c r="AC636"/>
      <c r="AD636"/>
      <c r="AE636"/>
      <c r="AF636"/>
      <c r="AG636"/>
      <c r="AH636"/>
    </row>
    <row r="637" spans="1:34" s="46" customFormat="1" ht="14.25" customHeight="1" x14ac:dyDescent="0.25">
      <c r="A637"/>
      <c r="B637"/>
      <c r="C637"/>
      <c r="D637"/>
      <c r="E637"/>
      <c r="F637"/>
      <c r="G637"/>
      <c r="H637"/>
      <c r="I637"/>
      <c r="J637"/>
      <c r="K637"/>
      <c r="L637" s="101"/>
      <c r="M637" s="98"/>
      <c r="N637" s="98"/>
      <c r="O637" s="99"/>
      <c r="P637" s="94"/>
      <c r="Q637" s="95"/>
      <c r="R637" s="100"/>
      <c r="S637" s="8"/>
      <c r="T637" s="1"/>
      <c r="U637" s="1"/>
      <c r="V637" s="1"/>
      <c r="W637" s="1"/>
      <c r="X637" s="1"/>
      <c r="Y637" s="1"/>
      <c r="Z637" s="1"/>
      <c r="AA637" s="1"/>
      <c r="AB637" s="1"/>
      <c r="AC637"/>
      <c r="AD637"/>
      <c r="AE637"/>
      <c r="AF637"/>
      <c r="AG637"/>
      <c r="AH637"/>
    </row>
    <row r="638" spans="1:34" s="46" customFormat="1" ht="14.25" customHeight="1" x14ac:dyDescent="0.25">
      <c r="A638"/>
      <c r="B638"/>
      <c r="C638"/>
      <c r="D638"/>
      <c r="E638"/>
      <c r="F638"/>
      <c r="G638"/>
      <c r="H638"/>
      <c r="I638"/>
      <c r="J638"/>
      <c r="K638"/>
      <c r="L638" s="21"/>
      <c r="M638" s="21"/>
      <c r="N638" s="21"/>
      <c r="O638" s="21"/>
      <c r="P638" s="21"/>
      <c r="Q638" s="43"/>
      <c r="R638" s="102"/>
      <c r="S638" s="8"/>
      <c r="T638" s="1"/>
      <c r="U638" s="1"/>
      <c r="V638" s="1"/>
      <c r="W638" s="1"/>
      <c r="X638" s="1"/>
      <c r="Y638" s="1"/>
      <c r="Z638" s="1"/>
      <c r="AA638" s="1"/>
      <c r="AB638" s="1"/>
      <c r="AC638"/>
      <c r="AD638"/>
      <c r="AE638"/>
      <c r="AF638"/>
      <c r="AG638"/>
      <c r="AH638"/>
    </row>
    <row r="639" spans="1:34" ht="18.75" customHeight="1" x14ac:dyDescent="0.25">
      <c r="L639" s="3"/>
      <c r="M639" s="4"/>
      <c r="N639" s="5"/>
      <c r="O639" s="6"/>
      <c r="P639" s="7"/>
      <c r="Q639" s="370"/>
      <c r="R639" s="370"/>
      <c r="T639" s="2"/>
      <c r="U639" s="3"/>
      <c r="V639" s="4"/>
      <c r="W639" s="5"/>
      <c r="X639" s="6"/>
      <c r="Y639" s="7"/>
      <c r="Z639" s="370"/>
      <c r="AA639" s="370"/>
    </row>
    <row r="640" spans="1:34" ht="14.25" customHeight="1" x14ac:dyDescent="0.25">
      <c r="L640" s="9"/>
      <c r="M640" s="9"/>
      <c r="N640" s="9"/>
      <c r="O640" s="9"/>
      <c r="P640" s="8"/>
      <c r="Q640" s="9"/>
      <c r="R640" s="9"/>
      <c r="T640" s="2"/>
      <c r="U640" s="9"/>
      <c r="V640" s="9"/>
      <c r="W640" s="9"/>
      <c r="X640" s="9"/>
      <c r="Y640" s="8"/>
      <c r="Z640" s="9"/>
      <c r="AA640" s="9"/>
    </row>
    <row r="641" spans="12:28" ht="14.25" customHeight="1" x14ac:dyDescent="0.25">
      <c r="L641" s="10"/>
      <c r="M641" s="11"/>
      <c r="N641" s="12"/>
      <c r="O641" s="12"/>
      <c r="P641" s="12"/>
      <c r="S641" s="13"/>
      <c r="T641" s="2"/>
      <c r="U641" s="10"/>
      <c r="V641" s="11"/>
      <c r="W641" s="12"/>
      <c r="X641" s="12"/>
      <c r="Y641" s="12"/>
      <c r="AB641" s="13"/>
    </row>
    <row r="642" spans="12:28" ht="14.25" customHeight="1" x14ac:dyDescent="0.25">
      <c r="L642" s="362"/>
      <c r="M642" s="362"/>
      <c r="N642" s="362"/>
      <c r="O642" s="363"/>
      <c r="P642" s="16"/>
      <c r="Q642" s="17"/>
      <c r="R642" s="17"/>
      <c r="S642" s="18"/>
      <c r="T642" s="15"/>
      <c r="U642" s="364"/>
      <c r="V642" s="364"/>
      <c r="W642" s="364"/>
      <c r="X642" s="365"/>
      <c r="Y642" s="19"/>
      <c r="Z642" s="20"/>
      <c r="AA642" s="20"/>
      <c r="AB642" s="18"/>
    </row>
    <row r="643" spans="12:28" ht="14.25" customHeight="1" x14ac:dyDescent="0.25">
      <c r="L643" s="366"/>
      <c r="M643" s="366"/>
      <c r="N643" s="366"/>
      <c r="O643" s="367"/>
      <c r="P643" s="22"/>
      <c r="Q643" s="23"/>
      <c r="R643" s="24"/>
      <c r="S643" s="18"/>
      <c r="T643" s="15"/>
      <c r="U643" s="368"/>
      <c r="V643" s="368"/>
      <c r="W643" s="368"/>
      <c r="X643" s="369"/>
      <c r="Y643" s="25"/>
      <c r="Z643" s="26"/>
      <c r="AA643" s="27"/>
      <c r="AB643" s="18"/>
    </row>
    <row r="644" spans="12:28" ht="14.25" customHeight="1" x14ac:dyDescent="0.25">
      <c r="L644" s="28"/>
      <c r="M644" s="28"/>
      <c r="N644" s="28"/>
      <c r="O644" s="29"/>
      <c r="P644" s="30"/>
      <c r="Q644" s="31"/>
      <c r="R644" s="31"/>
      <c r="S644" s="9"/>
      <c r="T644" s="2"/>
      <c r="U644" s="28"/>
      <c r="V644" s="28"/>
      <c r="W644" s="28"/>
      <c r="X644" s="29"/>
      <c r="Y644" s="30"/>
      <c r="Z644" s="31"/>
      <c r="AA644" s="31"/>
      <c r="AB644" s="9"/>
    </row>
    <row r="645" spans="12:28" ht="14.25" customHeight="1" x14ac:dyDescent="0.25">
      <c r="L645" s="32"/>
      <c r="M645" s="33"/>
      <c r="N645" s="33"/>
      <c r="O645" s="34"/>
      <c r="P645" s="35"/>
      <c r="Q645" s="23"/>
      <c r="R645" s="36"/>
      <c r="S645" s="2"/>
      <c r="U645" s="37"/>
      <c r="V645" s="38"/>
      <c r="W645" s="38"/>
      <c r="X645" s="39"/>
      <c r="Y645" s="25"/>
      <c r="Z645" s="26"/>
      <c r="AA645" s="40"/>
      <c r="AB645" s="2"/>
    </row>
    <row r="646" spans="12:28" ht="14.25" customHeight="1" x14ac:dyDescent="0.25">
      <c r="L646" s="41"/>
      <c r="M646" s="33"/>
      <c r="N646" s="33"/>
      <c r="O646" s="34"/>
      <c r="P646" s="22"/>
      <c r="Q646" s="23"/>
      <c r="R646" s="36"/>
      <c r="S646" s="9"/>
      <c r="U646" s="42"/>
      <c r="V646" s="38"/>
      <c r="W646" s="38"/>
      <c r="X646" s="39"/>
      <c r="Y646" s="25"/>
      <c r="Z646" s="26"/>
      <c r="AA646" s="40"/>
      <c r="AB646" s="9"/>
    </row>
    <row r="647" spans="12:28" ht="14.25" customHeight="1" x14ac:dyDescent="0.25">
      <c r="L647" s="21"/>
      <c r="M647" s="21"/>
      <c r="N647" s="21"/>
      <c r="O647" s="21"/>
      <c r="P647" s="21"/>
      <c r="Q647" s="43"/>
      <c r="R647" s="44"/>
      <c r="S647" s="9"/>
      <c r="U647" s="21"/>
      <c r="V647" s="21"/>
      <c r="W647" s="21"/>
      <c r="X647" s="21"/>
      <c r="Y647" s="21"/>
      <c r="Z647" s="43"/>
      <c r="AA647" s="45"/>
      <c r="AB647" s="9"/>
    </row>
    <row r="648" spans="12:28" ht="14.25" customHeight="1" x14ac:dyDescent="0.25">
      <c r="L648" s="10"/>
      <c r="M648" s="11"/>
      <c r="N648" s="12"/>
      <c r="O648" s="12"/>
      <c r="P648" s="12"/>
      <c r="S648" s="9"/>
      <c r="U648" s="10"/>
      <c r="V648" s="11"/>
      <c r="W648" s="12"/>
      <c r="X648" s="12"/>
      <c r="Y648" s="12"/>
      <c r="AB648" s="9"/>
    </row>
    <row r="649" spans="12:28" ht="14.25" customHeight="1" x14ac:dyDescent="0.25">
      <c r="L649" s="362"/>
      <c r="M649" s="362"/>
      <c r="N649" s="362"/>
      <c r="O649" s="363"/>
      <c r="P649" s="16"/>
      <c r="Q649" s="17"/>
      <c r="R649" s="17"/>
      <c r="S649" s="9"/>
      <c r="U649" s="364"/>
      <c r="V649" s="364"/>
      <c r="W649" s="364"/>
      <c r="X649" s="365"/>
      <c r="Y649" s="19"/>
      <c r="Z649" s="20"/>
      <c r="AA649" s="20"/>
      <c r="AB649" s="9"/>
    </row>
    <row r="650" spans="12:28" ht="14.25" customHeight="1" x14ac:dyDescent="0.25">
      <c r="L650" s="366"/>
      <c r="M650" s="366"/>
      <c r="N650" s="366"/>
      <c r="O650" s="367"/>
      <c r="P650" s="22"/>
      <c r="Q650" s="23"/>
      <c r="R650" s="24"/>
      <c r="S650" s="1"/>
      <c r="U650" s="368"/>
      <c r="V650" s="368"/>
      <c r="W650" s="368"/>
      <c r="X650" s="369"/>
      <c r="Y650" s="25"/>
      <c r="Z650" s="26"/>
      <c r="AA650" s="27"/>
      <c r="AB650" s="1"/>
    </row>
    <row r="651" spans="12:28" ht="14.25" customHeight="1" x14ac:dyDescent="0.25">
      <c r="L651" s="28"/>
      <c r="M651" s="28"/>
      <c r="N651" s="28"/>
      <c r="O651" s="29"/>
      <c r="P651" s="30"/>
      <c r="Q651" s="31"/>
      <c r="R651" s="31"/>
      <c r="S651" s="46"/>
      <c r="U651" s="28"/>
      <c r="V651" s="28"/>
      <c r="W651" s="28"/>
      <c r="X651" s="29"/>
      <c r="Y651" s="30"/>
      <c r="Z651" s="31"/>
      <c r="AA651" s="31"/>
      <c r="AB651" s="46"/>
    </row>
    <row r="652" spans="12:28" ht="14.25" customHeight="1" x14ac:dyDescent="0.25">
      <c r="L652" s="32"/>
      <c r="M652" s="33"/>
      <c r="N652" s="33"/>
      <c r="O652" s="34"/>
      <c r="P652" s="22"/>
      <c r="Q652" s="23"/>
      <c r="R652" s="36"/>
      <c r="U652" s="37"/>
      <c r="V652" s="38"/>
      <c r="W652" s="38"/>
      <c r="X652" s="39"/>
      <c r="Y652" s="25"/>
      <c r="Z652" s="26"/>
      <c r="AA652" s="40"/>
    </row>
    <row r="653" spans="12:28" ht="14.25" customHeight="1" x14ac:dyDescent="0.25">
      <c r="L653" s="41"/>
      <c r="M653" s="33"/>
      <c r="N653" s="33"/>
      <c r="O653" s="34"/>
      <c r="P653" s="22"/>
      <c r="Q653" s="23"/>
      <c r="R653" s="36"/>
      <c r="U653" s="42"/>
      <c r="V653" s="38"/>
      <c r="W653" s="38"/>
      <c r="X653" s="39"/>
      <c r="Y653" s="25"/>
      <c r="Z653" s="26"/>
      <c r="AA653" s="40"/>
    </row>
    <row r="654" spans="12:28" ht="14.25" customHeight="1" x14ac:dyDescent="0.25">
      <c r="L654" s="21"/>
      <c r="M654" s="21"/>
      <c r="N654" s="21"/>
      <c r="O654" s="21"/>
      <c r="P654" s="21"/>
      <c r="Q654" s="43"/>
      <c r="R654" s="44"/>
      <c r="U654" s="21"/>
      <c r="V654" s="21"/>
      <c r="W654" s="21"/>
      <c r="X654" s="21"/>
      <c r="Y654" s="21"/>
      <c r="Z654" s="43"/>
      <c r="AA654" s="45"/>
    </row>
    <row r="655" spans="12:28" ht="14.25" customHeight="1" x14ac:dyDescent="0.25">
      <c r="L655" s="10"/>
      <c r="M655" s="11"/>
      <c r="N655" s="12"/>
      <c r="O655" s="12"/>
      <c r="P655" s="12"/>
      <c r="U655" s="10"/>
      <c r="V655" s="11"/>
      <c r="W655" s="12"/>
      <c r="X655" s="12"/>
      <c r="Y655" s="12"/>
    </row>
    <row r="656" spans="12:28" ht="14.25" customHeight="1" x14ac:dyDescent="0.25">
      <c r="L656" s="348"/>
      <c r="M656" s="348"/>
      <c r="N656" s="348"/>
      <c r="O656" s="349"/>
      <c r="P656" s="47"/>
      <c r="Q656" s="48"/>
      <c r="R656" s="48"/>
      <c r="U656" s="360"/>
      <c r="V656" s="360"/>
      <c r="W656" s="360"/>
      <c r="X656" s="361"/>
      <c r="Y656" s="52"/>
      <c r="Z656" s="53"/>
      <c r="AA656" s="53"/>
    </row>
    <row r="657" spans="12:27" ht="14.25" customHeight="1" x14ac:dyDescent="0.25">
      <c r="L657" s="353"/>
      <c r="M657" s="353"/>
      <c r="N657" s="353"/>
      <c r="O657" s="354"/>
      <c r="P657" s="49"/>
      <c r="Q657" s="50"/>
      <c r="R657" s="51"/>
      <c r="U657" s="358"/>
      <c r="V657" s="358"/>
      <c r="W657" s="358"/>
      <c r="X657" s="359"/>
      <c r="Y657" s="54"/>
      <c r="Z657" s="55"/>
      <c r="AA657" s="56"/>
    </row>
    <row r="658" spans="12:27" ht="14.25" customHeight="1" x14ac:dyDescent="0.25">
      <c r="L658" s="28"/>
      <c r="M658" s="28"/>
      <c r="N658" s="28"/>
      <c r="O658" s="29"/>
      <c r="P658" s="30"/>
      <c r="Q658" s="31"/>
      <c r="R658" s="31"/>
      <c r="U658" s="28"/>
      <c r="V658" s="28"/>
      <c r="W658" s="28"/>
      <c r="X658" s="29"/>
      <c r="Y658" s="30"/>
      <c r="Z658" s="31"/>
      <c r="AA658" s="31"/>
    </row>
    <row r="659" spans="12:27" ht="14.25" customHeight="1" x14ac:dyDescent="0.25">
      <c r="L659" s="58"/>
      <c r="M659" s="59"/>
      <c r="N659" s="59"/>
      <c r="O659" s="60"/>
      <c r="P659" s="49"/>
      <c r="Q659" s="50"/>
      <c r="R659" s="61"/>
      <c r="U659" s="62"/>
      <c r="V659" s="63"/>
      <c r="W659" s="63"/>
      <c r="X659" s="64"/>
      <c r="Y659" s="54"/>
      <c r="Z659" s="55"/>
      <c r="AA659" s="65"/>
    </row>
    <row r="660" spans="12:27" ht="14.25" customHeight="1" x14ac:dyDescent="0.25">
      <c r="L660" s="66"/>
      <c r="M660" s="59"/>
      <c r="N660" s="59"/>
      <c r="O660" s="60"/>
      <c r="P660" s="49"/>
      <c r="Q660" s="50"/>
      <c r="R660" s="61"/>
      <c r="U660" s="67"/>
      <c r="V660" s="63"/>
      <c r="W660" s="63"/>
      <c r="X660" s="64"/>
      <c r="Y660" s="54"/>
      <c r="Z660" s="55"/>
      <c r="AA660" s="65"/>
    </row>
    <row r="661" spans="12:27" ht="14.25" customHeight="1" x14ac:dyDescent="0.25">
      <c r="L661" s="21"/>
      <c r="M661" s="21"/>
      <c r="N661" s="21"/>
      <c r="O661" s="21"/>
      <c r="P661" s="21"/>
      <c r="Q661" s="43"/>
      <c r="R661" s="57"/>
      <c r="U661" s="21"/>
      <c r="V661" s="21"/>
      <c r="W661" s="21"/>
      <c r="X661" s="21"/>
      <c r="Y661" s="21"/>
      <c r="Z661" s="43"/>
      <c r="AA661" s="68"/>
    </row>
    <row r="662" spans="12:27" ht="14.25" customHeight="1" x14ac:dyDescent="0.25">
      <c r="L662" s="10"/>
      <c r="M662" s="11"/>
      <c r="N662" s="12"/>
      <c r="O662" s="12"/>
      <c r="P662" s="12"/>
      <c r="U662" s="10"/>
      <c r="V662" s="11"/>
      <c r="W662" s="12"/>
      <c r="X662" s="12"/>
      <c r="Y662" s="12"/>
    </row>
    <row r="663" spans="12:27" ht="14.25" customHeight="1" x14ac:dyDescent="0.25">
      <c r="L663" s="348"/>
      <c r="M663" s="348"/>
      <c r="N663" s="348"/>
      <c r="O663" s="349"/>
      <c r="P663" s="47"/>
      <c r="Q663" s="48"/>
      <c r="R663" s="48"/>
      <c r="U663" s="350"/>
      <c r="V663" s="351"/>
      <c r="W663" s="351"/>
      <c r="X663" s="352"/>
      <c r="Y663" s="52"/>
      <c r="Z663" s="53"/>
      <c r="AA663" s="53"/>
    </row>
    <row r="664" spans="12:27" ht="14.25" customHeight="1" x14ac:dyDescent="0.25">
      <c r="L664" s="353"/>
      <c r="M664" s="353"/>
      <c r="N664" s="353"/>
      <c r="O664" s="354"/>
      <c r="P664" s="49"/>
      <c r="Q664" s="50"/>
      <c r="R664" s="51"/>
      <c r="U664" s="355"/>
      <c r="V664" s="356"/>
      <c r="W664" s="356"/>
      <c r="X664" s="357"/>
      <c r="Y664" s="54"/>
      <c r="Z664" s="55"/>
      <c r="AA664" s="56"/>
    </row>
    <row r="665" spans="12:27" ht="14.25" customHeight="1" x14ac:dyDescent="0.25">
      <c r="L665" s="28"/>
      <c r="M665" s="28"/>
      <c r="N665" s="28"/>
      <c r="O665" s="29"/>
      <c r="P665" s="30"/>
      <c r="Q665" s="31"/>
      <c r="R665" s="31"/>
      <c r="U665" s="28"/>
      <c r="V665" s="28"/>
      <c r="W665" s="28"/>
      <c r="X665" s="29"/>
      <c r="Y665" s="30"/>
      <c r="Z665" s="31"/>
      <c r="AA665" s="31"/>
    </row>
    <row r="666" spans="12:27" ht="14.25" customHeight="1" x14ac:dyDescent="0.25">
      <c r="L666" s="58"/>
      <c r="M666" s="59"/>
      <c r="N666" s="59"/>
      <c r="O666" s="60"/>
      <c r="P666" s="49"/>
      <c r="Q666" s="50"/>
      <c r="R666" s="61"/>
      <c r="U666" s="62"/>
      <c r="V666" s="63"/>
      <c r="W666" s="63"/>
      <c r="X666" s="64"/>
      <c r="Y666" s="54"/>
      <c r="Z666" s="55"/>
      <c r="AA666" s="65"/>
    </row>
    <row r="667" spans="12:27" ht="14.25" customHeight="1" x14ac:dyDescent="0.25">
      <c r="L667" s="66"/>
      <c r="M667" s="59"/>
      <c r="N667" s="59"/>
      <c r="O667" s="60"/>
      <c r="P667" s="49"/>
      <c r="Q667" s="50"/>
      <c r="R667" s="61"/>
      <c r="U667" s="67"/>
      <c r="V667" s="63"/>
      <c r="W667" s="63"/>
      <c r="X667" s="64"/>
      <c r="Y667" s="54"/>
      <c r="Z667" s="55"/>
      <c r="AA667" s="65"/>
    </row>
    <row r="668" spans="12:27" ht="14.25" customHeight="1" x14ac:dyDescent="0.25">
      <c r="L668" s="21"/>
      <c r="M668" s="21"/>
      <c r="N668" s="21"/>
      <c r="O668" s="21"/>
      <c r="P668" s="21"/>
      <c r="Q668" s="43"/>
      <c r="R668" s="57"/>
      <c r="U668" s="21"/>
      <c r="V668" s="21"/>
      <c r="W668" s="21"/>
      <c r="X668" s="21"/>
      <c r="Y668" s="21"/>
      <c r="Z668" s="43"/>
      <c r="AA668" s="68"/>
    </row>
    <row r="669" spans="12:27" ht="14.25" customHeight="1" x14ac:dyDescent="0.25">
      <c r="L669" s="10"/>
      <c r="M669" s="11"/>
      <c r="N669" s="12"/>
      <c r="O669" s="12"/>
      <c r="P669" s="12"/>
      <c r="U669" s="10"/>
      <c r="V669" s="11"/>
      <c r="W669" s="12"/>
      <c r="X669" s="12"/>
      <c r="Y669" s="12"/>
    </row>
    <row r="670" spans="12:27" ht="14.25" customHeight="1" x14ac:dyDescent="0.25">
      <c r="L670" s="346"/>
      <c r="M670" s="346"/>
      <c r="N670" s="346"/>
      <c r="O670" s="347"/>
      <c r="P670" s="69"/>
      <c r="Q670" s="70"/>
      <c r="R670" s="70"/>
      <c r="U670" s="340"/>
      <c r="V670" s="340"/>
      <c r="W670" s="340"/>
      <c r="X670" s="341"/>
      <c r="Y670" s="71"/>
      <c r="Z670" s="72"/>
      <c r="AA670" s="72"/>
    </row>
    <row r="671" spans="12:27" ht="14.25" customHeight="1" x14ac:dyDescent="0.25">
      <c r="L671" s="342"/>
      <c r="M671" s="342"/>
      <c r="N671" s="342"/>
      <c r="O671" s="343"/>
      <c r="P671" s="73"/>
      <c r="Q671" s="74"/>
      <c r="R671" s="75"/>
      <c r="U671" s="344"/>
      <c r="V671" s="344"/>
      <c r="W671" s="344"/>
      <c r="X671" s="345"/>
      <c r="Y671" s="76"/>
      <c r="Z671" s="77"/>
      <c r="AA671" s="78"/>
    </row>
    <row r="672" spans="12:27" ht="14.25" customHeight="1" x14ac:dyDescent="0.25">
      <c r="L672" s="28"/>
      <c r="M672" s="28"/>
      <c r="N672" s="28"/>
      <c r="O672" s="29"/>
      <c r="P672" s="30"/>
      <c r="Q672" s="31"/>
      <c r="R672" s="31"/>
      <c r="U672" s="28"/>
      <c r="V672" s="28"/>
      <c r="W672" s="28"/>
      <c r="X672" s="29"/>
      <c r="Y672" s="30"/>
      <c r="Z672" s="31"/>
      <c r="AA672" s="31"/>
    </row>
    <row r="673" spans="12:28" ht="14.25" customHeight="1" x14ac:dyDescent="0.25">
      <c r="L673" s="79"/>
      <c r="M673" s="80"/>
      <c r="N673" s="80"/>
      <c r="O673" s="81"/>
      <c r="P673" s="73"/>
      <c r="Q673" s="74"/>
      <c r="R673" s="82"/>
      <c r="U673" s="83"/>
      <c r="V673" s="84"/>
      <c r="W673" s="84"/>
      <c r="X673" s="85"/>
      <c r="Y673" s="76"/>
      <c r="Z673" s="77"/>
      <c r="AA673" s="86"/>
    </row>
    <row r="674" spans="12:28" ht="14.25" customHeight="1" x14ac:dyDescent="0.25">
      <c r="L674" s="87"/>
      <c r="M674" s="80"/>
      <c r="N674" s="80"/>
      <c r="O674" s="81"/>
      <c r="P674" s="73"/>
      <c r="Q674" s="74"/>
      <c r="R674" s="82"/>
      <c r="U674" s="88"/>
      <c r="V674" s="84"/>
      <c r="W674" s="84"/>
      <c r="X674" s="85"/>
      <c r="Y674" s="76"/>
      <c r="Z674" s="77"/>
      <c r="AA674" s="86"/>
    </row>
    <row r="675" spans="12:28" ht="14.25" customHeight="1" x14ac:dyDescent="0.25">
      <c r="L675" s="21"/>
      <c r="M675" s="21"/>
      <c r="N675" s="21"/>
      <c r="O675" s="21"/>
      <c r="P675" s="21"/>
      <c r="Q675" s="43"/>
      <c r="R675" s="89"/>
      <c r="U675" s="21"/>
      <c r="V675" s="21"/>
      <c r="W675" s="21"/>
      <c r="X675" s="21"/>
      <c r="Y675" s="21"/>
      <c r="Z675" s="43"/>
      <c r="AA675" s="90"/>
    </row>
    <row r="676" spans="12:28" ht="14.25" customHeight="1" x14ac:dyDescent="0.25">
      <c r="L676" s="10"/>
      <c r="M676" s="11"/>
      <c r="N676" s="12"/>
      <c r="O676" s="12"/>
      <c r="P676" s="12"/>
      <c r="U676" s="10"/>
      <c r="V676" s="11"/>
      <c r="W676" s="12"/>
      <c r="X676" s="12"/>
      <c r="Y676" s="12"/>
    </row>
    <row r="677" spans="12:28" ht="14.25" customHeight="1" x14ac:dyDescent="0.25">
      <c r="L677" s="346"/>
      <c r="M677" s="346"/>
      <c r="N677" s="346"/>
      <c r="O677" s="347"/>
      <c r="P677" s="69"/>
      <c r="Q677" s="70"/>
      <c r="R677" s="70"/>
      <c r="U677" s="340"/>
      <c r="V677" s="340"/>
      <c r="W677" s="340"/>
      <c r="X677" s="341"/>
      <c r="Y677" s="71"/>
      <c r="Z677" s="72"/>
      <c r="AA677" s="72"/>
    </row>
    <row r="678" spans="12:28" ht="14.25" customHeight="1" x14ac:dyDescent="0.25">
      <c r="L678" s="342"/>
      <c r="M678" s="342"/>
      <c r="N678" s="342"/>
      <c r="O678" s="343"/>
      <c r="P678" s="73"/>
      <c r="Q678" s="74"/>
      <c r="R678" s="75"/>
      <c r="U678" s="344"/>
      <c r="V678" s="344"/>
      <c r="W678" s="344"/>
      <c r="X678" s="345"/>
      <c r="Y678" s="76"/>
      <c r="Z678" s="77"/>
      <c r="AA678" s="78"/>
    </row>
    <row r="679" spans="12:28" ht="14.25" customHeight="1" x14ac:dyDescent="0.25">
      <c r="L679" s="28"/>
      <c r="M679" s="28"/>
      <c r="N679" s="28"/>
      <c r="O679" s="29"/>
      <c r="P679" s="30"/>
      <c r="Q679" s="31"/>
      <c r="R679" s="31"/>
      <c r="U679" s="28"/>
      <c r="V679" s="28"/>
      <c r="W679" s="28"/>
      <c r="X679" s="29"/>
      <c r="Y679" s="30"/>
      <c r="Z679" s="31"/>
      <c r="AA679" s="31"/>
    </row>
    <row r="680" spans="12:28" ht="14.25" customHeight="1" x14ac:dyDescent="0.25">
      <c r="L680" s="79"/>
      <c r="M680" s="80"/>
      <c r="N680" s="80"/>
      <c r="O680" s="81"/>
      <c r="P680" s="73"/>
      <c r="Q680" s="74"/>
      <c r="R680" s="82"/>
      <c r="U680" s="83"/>
      <c r="V680" s="84"/>
      <c r="W680" s="84"/>
      <c r="X680" s="85"/>
      <c r="Y680" s="76"/>
      <c r="Z680" s="77"/>
      <c r="AA680" s="86"/>
    </row>
    <row r="681" spans="12:28" ht="14.25" customHeight="1" x14ac:dyDescent="0.25">
      <c r="L681" s="87"/>
      <c r="M681" s="80"/>
      <c r="N681" s="80"/>
      <c r="O681" s="81"/>
      <c r="P681" s="73"/>
      <c r="Q681" s="74"/>
      <c r="R681" s="82"/>
      <c r="U681" s="88"/>
      <c r="V681" s="84"/>
      <c r="W681" s="84"/>
      <c r="X681" s="85"/>
      <c r="Y681" s="76"/>
      <c r="Z681" s="77"/>
      <c r="AA681" s="86"/>
    </row>
    <row r="682" spans="12:28" ht="14.25" customHeight="1" x14ac:dyDescent="0.25">
      <c r="L682" s="21"/>
      <c r="M682" s="21"/>
      <c r="N682" s="21"/>
      <c r="O682" s="21"/>
      <c r="P682" s="21"/>
      <c r="Q682" s="43"/>
      <c r="R682" s="89"/>
      <c r="U682" s="21"/>
      <c r="V682" s="21"/>
      <c r="W682" s="21"/>
      <c r="X682" s="21"/>
      <c r="Y682" s="21"/>
      <c r="Z682" s="43"/>
      <c r="AA682" s="90"/>
    </row>
    <row r="683" spans="12:28" ht="14.25" customHeight="1" x14ac:dyDescent="0.25">
      <c r="L683" s="10"/>
      <c r="M683" s="11"/>
      <c r="N683" s="12"/>
      <c r="O683" s="12"/>
      <c r="P683" s="12"/>
    </row>
    <row r="684" spans="12:28" ht="14.25" customHeight="1" x14ac:dyDescent="0.25">
      <c r="L684" s="336"/>
      <c r="M684" s="336"/>
      <c r="N684" s="336"/>
      <c r="O684" s="337"/>
      <c r="P684" s="92"/>
      <c r="Q684" s="93"/>
      <c r="R684" s="93"/>
      <c r="T684" s="1"/>
      <c r="AB684" s="1"/>
    </row>
    <row r="685" spans="12:28" ht="14.25" customHeight="1" x14ac:dyDescent="0.25">
      <c r="L685" s="338"/>
      <c r="M685" s="338"/>
      <c r="N685" s="338"/>
      <c r="O685" s="339"/>
      <c r="P685" s="94"/>
      <c r="Q685" s="95"/>
      <c r="R685" s="96"/>
      <c r="T685" s="1"/>
      <c r="AB685" s="1"/>
    </row>
    <row r="686" spans="12:28" ht="14.25" customHeight="1" x14ac:dyDescent="0.25">
      <c r="L686" s="28"/>
      <c r="M686" s="28"/>
      <c r="N686" s="28"/>
      <c r="O686" s="29"/>
      <c r="P686" s="30"/>
      <c r="Q686" s="31"/>
      <c r="R686" s="31"/>
      <c r="T686" s="1"/>
      <c r="AB686" s="1"/>
    </row>
    <row r="687" spans="12:28" ht="14.25" customHeight="1" x14ac:dyDescent="0.25">
      <c r="L687" s="97"/>
      <c r="M687" s="98"/>
      <c r="N687" s="98"/>
      <c r="O687" s="99"/>
      <c r="P687" s="94"/>
      <c r="Q687" s="95"/>
      <c r="R687" s="100"/>
      <c r="T687" s="1"/>
      <c r="AB687" s="1"/>
    </row>
    <row r="688" spans="12:28" ht="14.25" customHeight="1" x14ac:dyDescent="0.25">
      <c r="L688" s="101"/>
      <c r="M688" s="98"/>
      <c r="N688" s="98"/>
      <c r="O688" s="99"/>
      <c r="P688" s="94"/>
      <c r="Q688" s="95"/>
      <c r="R688" s="100"/>
      <c r="T688" s="1"/>
      <c r="AB688" s="1"/>
    </row>
    <row r="689" spans="1:34" ht="14.25" customHeight="1" x14ac:dyDescent="0.25">
      <c r="L689" s="21"/>
      <c r="M689" s="21"/>
      <c r="N689" s="21"/>
      <c r="O689" s="21"/>
      <c r="P689" s="21"/>
      <c r="Q689" s="43"/>
      <c r="R689" s="102"/>
      <c r="T689" s="1"/>
      <c r="AB689" s="1"/>
    </row>
    <row r="690" spans="1:34" ht="14.25" customHeight="1" x14ac:dyDescent="0.25">
      <c r="L690" s="10"/>
      <c r="M690" s="11"/>
      <c r="N690" s="12"/>
      <c r="O690" s="12"/>
      <c r="P690" s="12"/>
      <c r="T690" s="1"/>
      <c r="AB690" s="1"/>
    </row>
    <row r="691" spans="1:34" ht="14.25" customHeight="1" x14ac:dyDescent="0.25">
      <c r="L691" s="336"/>
      <c r="M691" s="336"/>
      <c r="N691" s="336"/>
      <c r="O691" s="337"/>
      <c r="P691" s="92"/>
      <c r="Q691" s="93"/>
      <c r="R691" s="93"/>
      <c r="T691" s="1"/>
      <c r="AB691" s="1"/>
    </row>
    <row r="692" spans="1:34" ht="14.25" customHeight="1" x14ac:dyDescent="0.25">
      <c r="L692" s="338"/>
      <c r="M692" s="338"/>
      <c r="N692" s="338"/>
      <c r="O692" s="339"/>
      <c r="P692" s="94"/>
      <c r="Q692" s="95"/>
      <c r="R692" s="96"/>
      <c r="T692" s="1"/>
      <c r="AB692" s="1"/>
    </row>
    <row r="693" spans="1:34" ht="14.25" customHeight="1" x14ac:dyDescent="0.25">
      <c r="L693" s="28"/>
      <c r="M693" s="28"/>
      <c r="N693" s="28"/>
      <c r="O693" s="29"/>
      <c r="P693" s="30"/>
      <c r="Q693" s="31"/>
      <c r="R693" s="31"/>
      <c r="T693" s="1"/>
      <c r="AB693" s="1"/>
    </row>
    <row r="694" spans="1:34" s="46" customFormat="1" ht="14.25" customHeight="1" x14ac:dyDescent="0.25">
      <c r="A694"/>
      <c r="B694"/>
      <c r="C694"/>
      <c r="D694"/>
      <c r="E694"/>
      <c r="F694"/>
      <c r="G694"/>
      <c r="H694"/>
      <c r="I694"/>
      <c r="J694"/>
      <c r="K694"/>
      <c r="L694" s="97"/>
      <c r="M694" s="98"/>
      <c r="N694" s="98"/>
      <c r="O694" s="99"/>
      <c r="P694" s="94"/>
      <c r="Q694" s="95"/>
      <c r="R694" s="100"/>
      <c r="S694" s="8"/>
      <c r="T694" s="1"/>
      <c r="U694" s="1"/>
      <c r="V694" s="1"/>
      <c r="W694" s="1"/>
      <c r="X694" s="1"/>
      <c r="Y694" s="1"/>
      <c r="Z694" s="1"/>
      <c r="AA694" s="1"/>
      <c r="AB694" s="1"/>
      <c r="AC694"/>
      <c r="AD694"/>
      <c r="AE694"/>
      <c r="AF694"/>
      <c r="AG694"/>
      <c r="AH694"/>
    </row>
    <row r="695" spans="1:34" s="46" customFormat="1" ht="14.25" customHeight="1" x14ac:dyDescent="0.25">
      <c r="A695"/>
      <c r="B695"/>
      <c r="C695"/>
      <c r="D695"/>
      <c r="E695"/>
      <c r="F695"/>
      <c r="G695"/>
      <c r="H695"/>
      <c r="I695"/>
      <c r="J695"/>
      <c r="K695"/>
      <c r="L695" s="101"/>
      <c r="M695" s="98"/>
      <c r="N695" s="98"/>
      <c r="O695" s="99"/>
      <c r="P695" s="94"/>
      <c r="Q695" s="95"/>
      <c r="R695" s="100"/>
      <c r="S695" s="8"/>
      <c r="T695" s="1"/>
      <c r="U695" s="1"/>
      <c r="V695" s="1"/>
      <c r="W695" s="1"/>
      <c r="X695" s="1"/>
      <c r="Y695" s="1"/>
      <c r="Z695" s="1"/>
      <c r="AA695" s="1"/>
      <c r="AB695" s="1"/>
      <c r="AC695"/>
      <c r="AD695"/>
      <c r="AE695"/>
      <c r="AF695"/>
      <c r="AG695"/>
      <c r="AH695"/>
    </row>
    <row r="696" spans="1:34" s="46" customFormat="1" ht="14.25" customHeight="1" x14ac:dyDescent="0.25">
      <c r="A696"/>
      <c r="B696"/>
      <c r="C696"/>
      <c r="D696"/>
      <c r="E696"/>
      <c r="F696"/>
      <c r="G696"/>
      <c r="H696"/>
      <c r="I696"/>
      <c r="J696"/>
      <c r="K696"/>
      <c r="L696" s="21"/>
      <c r="M696" s="21"/>
      <c r="N696" s="21"/>
      <c r="O696" s="21"/>
      <c r="P696" s="21"/>
      <c r="Q696" s="43"/>
      <c r="R696" s="102"/>
      <c r="S696" s="8"/>
      <c r="T696" s="1"/>
      <c r="U696" s="1"/>
      <c r="V696" s="1"/>
      <c r="W696" s="1"/>
      <c r="X696" s="1"/>
      <c r="Y696" s="1"/>
      <c r="Z696" s="1"/>
      <c r="AA696" s="1"/>
      <c r="AB696" s="1"/>
      <c r="AC696"/>
      <c r="AD696"/>
      <c r="AE696"/>
      <c r="AF696"/>
      <c r="AG696"/>
      <c r="AH696"/>
    </row>
    <row r="697" spans="1:34" ht="18.75" customHeight="1" x14ac:dyDescent="0.25">
      <c r="L697" s="3"/>
      <c r="M697" s="4"/>
      <c r="N697" s="5"/>
      <c r="O697" s="6"/>
      <c r="P697" s="7"/>
      <c r="Q697" s="370"/>
      <c r="R697" s="370"/>
      <c r="T697" s="2"/>
      <c r="U697" s="3"/>
      <c r="V697" s="4"/>
      <c r="W697" s="5"/>
      <c r="X697" s="6"/>
      <c r="Y697" s="7"/>
      <c r="Z697" s="370"/>
      <c r="AA697" s="370"/>
    </row>
    <row r="698" spans="1:34" ht="14.25" customHeight="1" x14ac:dyDescent="0.25">
      <c r="L698" s="9"/>
      <c r="M698" s="9"/>
      <c r="N698" s="9"/>
      <c r="O698" s="9"/>
      <c r="P698" s="8"/>
      <c r="Q698" s="9"/>
      <c r="R698" s="9"/>
      <c r="T698" s="2"/>
      <c r="U698" s="9"/>
      <c r="V698" s="9"/>
      <c r="W698" s="9"/>
      <c r="X698" s="9"/>
      <c r="Y698" s="8"/>
      <c r="Z698" s="9"/>
      <c r="AA698" s="9"/>
    </row>
    <row r="699" spans="1:34" ht="14.25" customHeight="1" x14ac:dyDescent="0.25">
      <c r="L699" s="10"/>
      <c r="M699" s="11"/>
      <c r="N699" s="12"/>
      <c r="O699" s="12"/>
      <c r="P699" s="12"/>
      <c r="S699" s="13"/>
      <c r="T699" s="2"/>
      <c r="U699" s="10"/>
      <c r="V699" s="11"/>
      <c r="W699" s="12"/>
      <c r="X699" s="12"/>
      <c r="Y699" s="12"/>
      <c r="AB699" s="13"/>
    </row>
    <row r="700" spans="1:34" ht="14.25" customHeight="1" x14ac:dyDescent="0.25">
      <c r="L700" s="362"/>
      <c r="M700" s="362"/>
      <c r="N700" s="362"/>
      <c r="O700" s="363"/>
      <c r="P700" s="16"/>
      <c r="Q700" s="17"/>
      <c r="R700" s="17"/>
      <c r="S700" s="18"/>
      <c r="T700" s="15"/>
      <c r="U700" s="364"/>
      <c r="V700" s="364"/>
      <c r="W700" s="364"/>
      <c r="X700" s="365"/>
      <c r="Y700" s="19"/>
      <c r="Z700" s="20"/>
      <c r="AA700" s="20"/>
      <c r="AB700" s="18"/>
    </row>
    <row r="701" spans="1:34" ht="14.25" customHeight="1" x14ac:dyDescent="0.25">
      <c r="L701" s="366"/>
      <c r="M701" s="366"/>
      <c r="N701" s="366"/>
      <c r="O701" s="367"/>
      <c r="P701" s="22"/>
      <c r="Q701" s="23"/>
      <c r="R701" s="24"/>
      <c r="S701" s="18"/>
      <c r="T701" s="15"/>
      <c r="U701" s="368"/>
      <c r="V701" s="368"/>
      <c r="W701" s="368"/>
      <c r="X701" s="369"/>
      <c r="Y701" s="25"/>
      <c r="Z701" s="26"/>
      <c r="AA701" s="27"/>
      <c r="AB701" s="18"/>
    </row>
    <row r="702" spans="1:34" ht="14.25" customHeight="1" x14ac:dyDescent="0.25">
      <c r="L702" s="28"/>
      <c r="M702" s="28"/>
      <c r="N702" s="28"/>
      <c r="O702" s="29"/>
      <c r="P702" s="30"/>
      <c r="Q702" s="31"/>
      <c r="R702" s="31"/>
      <c r="S702" s="9"/>
      <c r="T702" s="2"/>
      <c r="U702" s="28"/>
      <c r="V702" s="28"/>
      <c r="W702" s="28"/>
      <c r="X702" s="29"/>
      <c r="Y702" s="30"/>
      <c r="Z702" s="31"/>
      <c r="AA702" s="31"/>
      <c r="AB702" s="9"/>
    </row>
    <row r="703" spans="1:34" ht="14.25" customHeight="1" x14ac:dyDescent="0.25">
      <c r="L703" s="32"/>
      <c r="M703" s="33"/>
      <c r="N703" s="33"/>
      <c r="O703" s="34"/>
      <c r="P703" s="35"/>
      <c r="Q703" s="23"/>
      <c r="R703" s="36"/>
      <c r="S703" s="2"/>
      <c r="U703" s="37"/>
      <c r="V703" s="38"/>
      <c r="W703" s="38"/>
      <c r="X703" s="39"/>
      <c r="Y703" s="25"/>
      <c r="Z703" s="26"/>
      <c r="AA703" s="40"/>
      <c r="AB703" s="2"/>
    </row>
    <row r="704" spans="1:34" ht="14.25" customHeight="1" x14ac:dyDescent="0.25">
      <c r="L704" s="41"/>
      <c r="M704" s="33"/>
      <c r="N704" s="33"/>
      <c r="O704" s="34"/>
      <c r="P704" s="22"/>
      <c r="Q704" s="23"/>
      <c r="R704" s="36"/>
      <c r="S704" s="9"/>
      <c r="U704" s="42"/>
      <c r="V704" s="38"/>
      <c r="W704" s="38"/>
      <c r="X704" s="39"/>
      <c r="Y704" s="25"/>
      <c r="Z704" s="26"/>
      <c r="AA704" s="40"/>
      <c r="AB704" s="9"/>
    </row>
    <row r="705" spans="12:28" ht="14.25" customHeight="1" x14ac:dyDescent="0.25">
      <c r="L705" s="21"/>
      <c r="M705" s="21"/>
      <c r="N705" s="21"/>
      <c r="O705" s="21"/>
      <c r="P705" s="21"/>
      <c r="Q705" s="43"/>
      <c r="R705" s="44"/>
      <c r="S705" s="9"/>
      <c r="U705" s="21"/>
      <c r="V705" s="21"/>
      <c r="W705" s="21"/>
      <c r="X705" s="21"/>
      <c r="Y705" s="21"/>
      <c r="Z705" s="43"/>
      <c r="AA705" s="45"/>
      <c r="AB705" s="9"/>
    </row>
    <row r="706" spans="12:28" ht="14.25" customHeight="1" x14ac:dyDescent="0.25">
      <c r="L706" s="10"/>
      <c r="M706" s="11"/>
      <c r="N706" s="12"/>
      <c r="O706" s="12"/>
      <c r="P706" s="12"/>
      <c r="S706" s="9"/>
      <c r="U706" s="10"/>
      <c r="V706" s="11"/>
      <c r="W706" s="12"/>
      <c r="X706" s="12"/>
      <c r="Y706" s="12"/>
      <c r="AB706" s="9"/>
    </row>
    <row r="707" spans="12:28" ht="14.25" customHeight="1" x14ac:dyDescent="0.25">
      <c r="L707" s="362"/>
      <c r="M707" s="362"/>
      <c r="N707" s="362"/>
      <c r="O707" s="363"/>
      <c r="P707" s="16"/>
      <c r="Q707" s="17"/>
      <c r="R707" s="17"/>
      <c r="S707" s="9"/>
      <c r="U707" s="364"/>
      <c r="V707" s="364"/>
      <c r="W707" s="364"/>
      <c r="X707" s="365"/>
      <c r="Y707" s="19"/>
      <c r="Z707" s="20"/>
      <c r="AA707" s="20"/>
      <c r="AB707" s="9"/>
    </row>
    <row r="708" spans="12:28" ht="14.25" customHeight="1" x14ac:dyDescent="0.25">
      <c r="L708" s="366"/>
      <c r="M708" s="366"/>
      <c r="N708" s="366"/>
      <c r="O708" s="367"/>
      <c r="P708" s="22"/>
      <c r="Q708" s="23"/>
      <c r="R708" s="24"/>
      <c r="S708" s="1"/>
      <c r="U708" s="368"/>
      <c r="V708" s="368"/>
      <c r="W708" s="368"/>
      <c r="X708" s="369"/>
      <c r="Y708" s="25"/>
      <c r="Z708" s="26"/>
      <c r="AA708" s="27"/>
      <c r="AB708" s="1"/>
    </row>
    <row r="709" spans="12:28" ht="14.25" customHeight="1" x14ac:dyDescent="0.25">
      <c r="L709" s="28"/>
      <c r="M709" s="28"/>
      <c r="N709" s="28"/>
      <c r="O709" s="29"/>
      <c r="P709" s="30"/>
      <c r="Q709" s="31"/>
      <c r="R709" s="31"/>
      <c r="S709" s="46"/>
      <c r="U709" s="28"/>
      <c r="V709" s="28"/>
      <c r="W709" s="28"/>
      <c r="X709" s="29"/>
      <c r="Y709" s="30"/>
      <c r="Z709" s="31"/>
      <c r="AA709" s="31"/>
      <c r="AB709" s="46"/>
    </row>
    <row r="710" spans="12:28" ht="14.25" customHeight="1" x14ac:dyDescent="0.25">
      <c r="L710" s="32"/>
      <c r="M710" s="33"/>
      <c r="N710" s="33"/>
      <c r="O710" s="34"/>
      <c r="P710" s="22"/>
      <c r="Q710" s="23"/>
      <c r="R710" s="36"/>
      <c r="U710" s="37"/>
      <c r="V710" s="38"/>
      <c r="W710" s="38"/>
      <c r="X710" s="39"/>
      <c r="Y710" s="25"/>
      <c r="Z710" s="26"/>
      <c r="AA710" s="40"/>
    </row>
    <row r="711" spans="12:28" ht="14.25" customHeight="1" x14ac:dyDescent="0.25">
      <c r="L711" s="41"/>
      <c r="M711" s="33"/>
      <c r="N711" s="33"/>
      <c r="O711" s="34"/>
      <c r="P711" s="22"/>
      <c r="Q711" s="23"/>
      <c r="R711" s="36"/>
      <c r="U711" s="42"/>
      <c r="V711" s="38"/>
      <c r="W711" s="38"/>
      <c r="X711" s="39"/>
      <c r="Y711" s="25"/>
      <c r="Z711" s="26"/>
      <c r="AA711" s="40"/>
    </row>
    <row r="712" spans="12:28" ht="14.25" customHeight="1" x14ac:dyDescent="0.25">
      <c r="L712" s="21"/>
      <c r="M712" s="21"/>
      <c r="N712" s="21"/>
      <c r="O712" s="21"/>
      <c r="P712" s="21"/>
      <c r="Q712" s="43"/>
      <c r="R712" s="44"/>
      <c r="U712" s="21"/>
      <c r="V712" s="21"/>
      <c r="W712" s="21"/>
      <c r="X712" s="21"/>
      <c r="Y712" s="21"/>
      <c r="Z712" s="43"/>
      <c r="AA712" s="45"/>
    </row>
    <row r="713" spans="12:28" ht="14.25" customHeight="1" x14ac:dyDescent="0.25">
      <c r="L713" s="10"/>
      <c r="M713" s="11"/>
      <c r="N713" s="12"/>
      <c r="O713" s="12"/>
      <c r="P713" s="12"/>
      <c r="U713" s="10"/>
      <c r="V713" s="11"/>
      <c r="W713" s="12"/>
      <c r="X713" s="12"/>
      <c r="Y713" s="12"/>
    </row>
    <row r="714" spans="12:28" ht="14.25" customHeight="1" x14ac:dyDescent="0.25">
      <c r="L714" s="348"/>
      <c r="M714" s="348"/>
      <c r="N714" s="348"/>
      <c r="O714" s="349"/>
      <c r="P714" s="47"/>
      <c r="Q714" s="48"/>
      <c r="R714" s="48"/>
      <c r="U714" s="360"/>
      <c r="V714" s="360"/>
      <c r="W714" s="360"/>
      <c r="X714" s="361"/>
      <c r="Y714" s="52"/>
      <c r="Z714" s="53"/>
      <c r="AA714" s="53"/>
    </row>
    <row r="715" spans="12:28" ht="14.25" customHeight="1" x14ac:dyDescent="0.25">
      <c r="L715" s="353"/>
      <c r="M715" s="353"/>
      <c r="N715" s="353"/>
      <c r="O715" s="354"/>
      <c r="P715" s="49"/>
      <c r="Q715" s="50"/>
      <c r="R715" s="51"/>
      <c r="U715" s="358"/>
      <c r="V715" s="358"/>
      <c r="W715" s="358"/>
      <c r="X715" s="359"/>
      <c r="Y715" s="54"/>
      <c r="Z715" s="55"/>
      <c r="AA715" s="56"/>
    </row>
    <row r="716" spans="12:28" ht="14.25" customHeight="1" x14ac:dyDescent="0.25">
      <c r="L716" s="28"/>
      <c r="M716" s="28"/>
      <c r="N716" s="28"/>
      <c r="O716" s="29"/>
      <c r="P716" s="30"/>
      <c r="Q716" s="31"/>
      <c r="R716" s="31"/>
      <c r="U716" s="28"/>
      <c r="V716" s="28"/>
      <c r="W716" s="28"/>
      <c r="X716" s="29"/>
      <c r="Y716" s="30"/>
      <c r="Z716" s="31"/>
      <c r="AA716" s="31"/>
    </row>
    <row r="717" spans="12:28" ht="14.25" customHeight="1" x14ac:dyDescent="0.25">
      <c r="L717" s="58"/>
      <c r="M717" s="59"/>
      <c r="N717" s="59"/>
      <c r="O717" s="60"/>
      <c r="P717" s="49"/>
      <c r="Q717" s="50"/>
      <c r="R717" s="61"/>
      <c r="U717" s="62"/>
      <c r="V717" s="63"/>
      <c r="W717" s="63"/>
      <c r="X717" s="64"/>
      <c r="Y717" s="54"/>
      <c r="Z717" s="55"/>
      <c r="AA717" s="65"/>
    </row>
    <row r="718" spans="12:28" ht="14.25" customHeight="1" x14ac:dyDescent="0.25">
      <c r="L718" s="66"/>
      <c r="M718" s="59"/>
      <c r="N718" s="59"/>
      <c r="O718" s="60"/>
      <c r="P718" s="49"/>
      <c r="Q718" s="50"/>
      <c r="R718" s="61"/>
      <c r="U718" s="67"/>
      <c r="V718" s="63"/>
      <c r="W718" s="63"/>
      <c r="X718" s="64"/>
      <c r="Y718" s="54"/>
      <c r="Z718" s="55"/>
      <c r="AA718" s="65"/>
    </row>
    <row r="719" spans="12:28" ht="14.25" customHeight="1" x14ac:dyDescent="0.25">
      <c r="L719" s="21"/>
      <c r="M719" s="21"/>
      <c r="N719" s="21"/>
      <c r="O719" s="21"/>
      <c r="P719" s="21"/>
      <c r="Q719" s="43"/>
      <c r="R719" s="57"/>
      <c r="U719" s="21"/>
      <c r="V719" s="21"/>
      <c r="W719" s="21"/>
      <c r="X719" s="21"/>
      <c r="Y719" s="21"/>
      <c r="Z719" s="43"/>
      <c r="AA719" s="68"/>
    </row>
    <row r="720" spans="12:28" ht="14.25" customHeight="1" x14ac:dyDescent="0.25">
      <c r="L720" s="10"/>
      <c r="M720" s="11"/>
      <c r="N720" s="12"/>
      <c r="O720" s="12"/>
      <c r="P720" s="12"/>
      <c r="U720" s="10"/>
      <c r="V720" s="11"/>
      <c r="W720" s="12"/>
      <c r="X720" s="12"/>
      <c r="Y720" s="12"/>
    </row>
    <row r="721" spans="12:27" ht="14.25" customHeight="1" x14ac:dyDescent="0.25">
      <c r="L721" s="348"/>
      <c r="M721" s="348"/>
      <c r="N721" s="348"/>
      <c r="O721" s="349"/>
      <c r="P721" s="47"/>
      <c r="Q721" s="48"/>
      <c r="R721" s="48"/>
      <c r="U721" s="350"/>
      <c r="V721" s="351"/>
      <c r="W721" s="351"/>
      <c r="X721" s="352"/>
      <c r="Y721" s="52"/>
      <c r="Z721" s="53"/>
      <c r="AA721" s="53"/>
    </row>
    <row r="722" spans="12:27" ht="14.25" customHeight="1" x14ac:dyDescent="0.25">
      <c r="L722" s="353"/>
      <c r="M722" s="353"/>
      <c r="N722" s="353"/>
      <c r="O722" s="354"/>
      <c r="P722" s="49"/>
      <c r="Q722" s="50"/>
      <c r="R722" s="51"/>
      <c r="U722" s="355"/>
      <c r="V722" s="356"/>
      <c r="W722" s="356"/>
      <c r="X722" s="357"/>
      <c r="Y722" s="54"/>
      <c r="Z722" s="55"/>
      <c r="AA722" s="56"/>
    </row>
    <row r="723" spans="12:27" ht="14.25" customHeight="1" x14ac:dyDescent="0.25">
      <c r="L723" s="28"/>
      <c r="M723" s="28"/>
      <c r="N723" s="28"/>
      <c r="O723" s="29"/>
      <c r="P723" s="30"/>
      <c r="Q723" s="31"/>
      <c r="R723" s="31"/>
      <c r="U723" s="28"/>
      <c r="V723" s="28"/>
      <c r="W723" s="28"/>
      <c r="X723" s="29"/>
      <c r="Y723" s="30"/>
      <c r="Z723" s="31"/>
      <c r="AA723" s="31"/>
    </row>
    <row r="724" spans="12:27" ht="14.25" customHeight="1" x14ac:dyDescent="0.25">
      <c r="L724" s="58"/>
      <c r="M724" s="59"/>
      <c r="N724" s="59"/>
      <c r="O724" s="60"/>
      <c r="P724" s="49"/>
      <c r="Q724" s="50"/>
      <c r="R724" s="61"/>
      <c r="U724" s="62"/>
      <c r="V724" s="63"/>
      <c r="W724" s="63"/>
      <c r="X724" s="64"/>
      <c r="Y724" s="54"/>
      <c r="Z724" s="55"/>
      <c r="AA724" s="65"/>
    </row>
    <row r="725" spans="12:27" ht="14.25" customHeight="1" x14ac:dyDescent="0.25">
      <c r="L725" s="66"/>
      <c r="M725" s="59"/>
      <c r="N725" s="59"/>
      <c r="O725" s="60"/>
      <c r="P725" s="49"/>
      <c r="Q725" s="50"/>
      <c r="R725" s="61"/>
      <c r="U725" s="67"/>
      <c r="V725" s="63"/>
      <c r="W725" s="63"/>
      <c r="X725" s="64"/>
      <c r="Y725" s="54"/>
      <c r="Z725" s="55"/>
      <c r="AA725" s="65"/>
    </row>
    <row r="726" spans="12:27" ht="14.25" customHeight="1" x14ac:dyDescent="0.25">
      <c r="L726" s="21"/>
      <c r="M726" s="21"/>
      <c r="N726" s="21"/>
      <c r="O726" s="21"/>
      <c r="P726" s="21"/>
      <c r="Q726" s="43"/>
      <c r="R726" s="57"/>
      <c r="U726" s="21"/>
      <c r="V726" s="21"/>
      <c r="W726" s="21"/>
      <c r="X726" s="21"/>
      <c r="Y726" s="21"/>
      <c r="Z726" s="43"/>
      <c r="AA726" s="68"/>
    </row>
    <row r="727" spans="12:27" ht="14.25" customHeight="1" x14ac:dyDescent="0.25">
      <c r="L727" s="10"/>
      <c r="M727" s="11"/>
      <c r="N727" s="12"/>
      <c r="O727" s="12"/>
      <c r="P727" s="12"/>
      <c r="U727" s="10"/>
      <c r="V727" s="11"/>
      <c r="W727" s="12"/>
      <c r="X727" s="12"/>
      <c r="Y727" s="12"/>
    </row>
    <row r="728" spans="12:27" ht="14.25" customHeight="1" x14ac:dyDescent="0.25">
      <c r="L728" s="346"/>
      <c r="M728" s="346"/>
      <c r="N728" s="346"/>
      <c r="O728" s="347"/>
      <c r="P728" s="69"/>
      <c r="Q728" s="70"/>
      <c r="R728" s="70"/>
      <c r="U728" s="340"/>
      <c r="V728" s="340"/>
      <c r="W728" s="340"/>
      <c r="X728" s="341"/>
      <c r="Y728" s="71"/>
      <c r="Z728" s="72"/>
      <c r="AA728" s="72"/>
    </row>
    <row r="729" spans="12:27" ht="14.25" customHeight="1" x14ac:dyDescent="0.25">
      <c r="L729" s="342"/>
      <c r="M729" s="342"/>
      <c r="N729" s="342"/>
      <c r="O729" s="343"/>
      <c r="P729" s="73"/>
      <c r="Q729" s="74"/>
      <c r="R729" s="75"/>
      <c r="U729" s="344"/>
      <c r="V729" s="344"/>
      <c r="W729" s="344"/>
      <c r="X729" s="345"/>
      <c r="Y729" s="76"/>
      <c r="Z729" s="77"/>
      <c r="AA729" s="78"/>
    </row>
    <row r="730" spans="12:27" ht="14.25" customHeight="1" x14ac:dyDescent="0.25">
      <c r="L730" s="28"/>
      <c r="M730" s="28"/>
      <c r="N730" s="28"/>
      <c r="O730" s="29"/>
      <c r="P730" s="30"/>
      <c r="Q730" s="31"/>
      <c r="R730" s="31"/>
      <c r="U730" s="28"/>
      <c r="V730" s="28"/>
      <c r="W730" s="28"/>
      <c r="X730" s="29"/>
      <c r="Y730" s="30"/>
      <c r="Z730" s="31"/>
      <c r="AA730" s="31"/>
    </row>
    <row r="731" spans="12:27" ht="14.25" customHeight="1" x14ac:dyDescent="0.25">
      <c r="L731" s="79"/>
      <c r="M731" s="80"/>
      <c r="N731" s="80"/>
      <c r="O731" s="81"/>
      <c r="P731" s="73"/>
      <c r="Q731" s="74"/>
      <c r="R731" s="82"/>
      <c r="U731" s="83"/>
      <c r="V731" s="84"/>
      <c r="W731" s="84"/>
      <c r="X731" s="85"/>
      <c r="Y731" s="76"/>
      <c r="Z731" s="77"/>
      <c r="AA731" s="86"/>
    </row>
    <row r="732" spans="12:27" ht="14.25" customHeight="1" x14ac:dyDescent="0.25">
      <c r="L732" s="87"/>
      <c r="M732" s="80"/>
      <c r="N732" s="80"/>
      <c r="O732" s="81"/>
      <c r="P732" s="73"/>
      <c r="Q732" s="74"/>
      <c r="R732" s="82"/>
      <c r="U732" s="88"/>
      <c r="V732" s="84"/>
      <c r="W732" s="84"/>
      <c r="X732" s="85"/>
      <c r="Y732" s="76"/>
      <c r="Z732" s="77"/>
      <c r="AA732" s="86"/>
    </row>
    <row r="733" spans="12:27" ht="14.25" customHeight="1" x14ac:dyDescent="0.25">
      <c r="L733" s="21"/>
      <c r="M733" s="21"/>
      <c r="N733" s="21"/>
      <c r="O733" s="21"/>
      <c r="P733" s="21"/>
      <c r="Q733" s="43"/>
      <c r="R733" s="89"/>
      <c r="U733" s="21"/>
      <c r="V733" s="21"/>
      <c r="W733" s="21"/>
      <c r="X733" s="21"/>
      <c r="Y733" s="21"/>
      <c r="Z733" s="43"/>
      <c r="AA733" s="90"/>
    </row>
    <row r="734" spans="12:27" ht="14.25" customHeight="1" x14ac:dyDescent="0.25">
      <c r="L734" s="10"/>
      <c r="M734" s="11"/>
      <c r="N734" s="12"/>
      <c r="O734" s="12"/>
      <c r="P734" s="12"/>
      <c r="U734" s="10"/>
      <c r="V734" s="11"/>
      <c r="W734" s="12"/>
      <c r="X734" s="12"/>
      <c r="Y734" s="12"/>
    </row>
    <row r="735" spans="12:27" ht="14.25" customHeight="1" x14ac:dyDescent="0.25">
      <c r="L735" s="346"/>
      <c r="M735" s="346"/>
      <c r="N735" s="346"/>
      <c r="O735" s="347"/>
      <c r="P735" s="69"/>
      <c r="Q735" s="70"/>
      <c r="R735" s="70"/>
      <c r="U735" s="340"/>
      <c r="V735" s="340"/>
      <c r="W735" s="340"/>
      <c r="X735" s="341"/>
      <c r="Y735" s="71"/>
      <c r="Z735" s="72"/>
      <c r="AA735" s="72"/>
    </row>
    <row r="736" spans="12:27" ht="14.25" customHeight="1" x14ac:dyDescent="0.25">
      <c r="L736" s="342"/>
      <c r="M736" s="342"/>
      <c r="N736" s="342"/>
      <c r="O736" s="343"/>
      <c r="P736" s="73"/>
      <c r="Q736" s="74"/>
      <c r="R736" s="75"/>
      <c r="U736" s="344"/>
      <c r="V736" s="344"/>
      <c r="W736" s="344"/>
      <c r="X736" s="345"/>
      <c r="Y736" s="76"/>
      <c r="Z736" s="77"/>
      <c r="AA736" s="78"/>
    </row>
    <row r="737" spans="1:34" ht="14.25" customHeight="1" x14ac:dyDescent="0.25">
      <c r="L737" s="28"/>
      <c r="M737" s="28"/>
      <c r="N737" s="28"/>
      <c r="O737" s="29"/>
      <c r="P737" s="30"/>
      <c r="Q737" s="31"/>
      <c r="R737" s="31"/>
      <c r="U737" s="28"/>
      <c r="V737" s="28"/>
      <c r="W737" s="28"/>
      <c r="X737" s="29"/>
      <c r="Y737" s="30"/>
      <c r="Z737" s="31"/>
      <c r="AA737" s="31"/>
    </row>
    <row r="738" spans="1:34" ht="14.25" customHeight="1" x14ac:dyDescent="0.25">
      <c r="L738" s="79"/>
      <c r="M738" s="80"/>
      <c r="N738" s="80"/>
      <c r="O738" s="81"/>
      <c r="P738" s="73"/>
      <c r="Q738" s="74"/>
      <c r="R738" s="82"/>
      <c r="U738" s="83"/>
      <c r="V738" s="84"/>
      <c r="W738" s="84"/>
      <c r="X738" s="85"/>
      <c r="Y738" s="76"/>
      <c r="Z738" s="77"/>
      <c r="AA738" s="86"/>
    </row>
    <row r="739" spans="1:34" ht="14.25" customHeight="1" x14ac:dyDescent="0.25">
      <c r="L739" s="87"/>
      <c r="M739" s="80"/>
      <c r="N739" s="80"/>
      <c r="O739" s="81"/>
      <c r="P739" s="73"/>
      <c r="Q739" s="74"/>
      <c r="R739" s="82"/>
      <c r="U739" s="88"/>
      <c r="V739" s="84"/>
      <c r="W739" s="84"/>
      <c r="X739" s="85"/>
      <c r="Y739" s="76"/>
      <c r="Z739" s="77"/>
      <c r="AA739" s="86"/>
    </row>
    <row r="740" spans="1:34" ht="14.25" customHeight="1" x14ac:dyDescent="0.25">
      <c r="L740" s="21"/>
      <c r="M740" s="21"/>
      <c r="N740" s="21"/>
      <c r="O740" s="21"/>
      <c r="P740" s="21"/>
      <c r="Q740" s="43"/>
      <c r="R740" s="89"/>
      <c r="U740" s="21"/>
      <c r="V740" s="21"/>
      <c r="W740" s="21"/>
      <c r="X740" s="21"/>
      <c r="Y740" s="21"/>
      <c r="Z740" s="43"/>
      <c r="AA740" s="90"/>
    </row>
    <row r="741" spans="1:34" ht="14.25" customHeight="1" x14ac:dyDescent="0.25">
      <c r="L741" s="10"/>
      <c r="M741" s="11"/>
      <c r="N741" s="12"/>
      <c r="O741" s="12"/>
      <c r="P741" s="12"/>
    </row>
    <row r="742" spans="1:34" ht="14.25" customHeight="1" x14ac:dyDescent="0.25">
      <c r="L742" s="336"/>
      <c r="M742" s="336"/>
      <c r="N742" s="336"/>
      <c r="O742" s="337"/>
      <c r="P742" s="92"/>
      <c r="Q742" s="93"/>
      <c r="R742" s="93"/>
      <c r="T742" s="1"/>
      <c r="AB742" s="1"/>
    </row>
    <row r="743" spans="1:34" ht="14.25" customHeight="1" x14ac:dyDescent="0.25">
      <c r="L743" s="338"/>
      <c r="M743" s="338"/>
      <c r="N743" s="338"/>
      <c r="O743" s="339"/>
      <c r="P743" s="94"/>
      <c r="Q743" s="95"/>
      <c r="R743" s="96"/>
      <c r="T743" s="1"/>
      <c r="AB743" s="1"/>
    </row>
    <row r="744" spans="1:34" ht="14.25" customHeight="1" x14ac:dyDescent="0.25">
      <c r="L744" s="28"/>
      <c r="M744" s="28"/>
      <c r="N744" s="28"/>
      <c r="O744" s="29"/>
      <c r="P744" s="30"/>
      <c r="Q744" s="31"/>
      <c r="R744" s="31"/>
      <c r="T744" s="1"/>
      <c r="AB744" s="1"/>
    </row>
    <row r="745" spans="1:34" ht="14.25" customHeight="1" x14ac:dyDescent="0.25">
      <c r="L745" s="97"/>
      <c r="M745" s="98"/>
      <c r="N745" s="98"/>
      <c r="O745" s="99"/>
      <c r="P745" s="94"/>
      <c r="Q745" s="95"/>
      <c r="R745" s="100"/>
      <c r="T745" s="1"/>
      <c r="AB745" s="1"/>
    </row>
    <row r="746" spans="1:34" ht="14.25" customHeight="1" x14ac:dyDescent="0.25">
      <c r="L746" s="101"/>
      <c r="M746" s="98"/>
      <c r="N746" s="98"/>
      <c r="O746" s="99"/>
      <c r="P746" s="94"/>
      <c r="Q746" s="95"/>
      <c r="R746" s="100"/>
      <c r="T746" s="1"/>
      <c r="AB746" s="1"/>
    </row>
    <row r="747" spans="1:34" ht="14.25" customHeight="1" x14ac:dyDescent="0.25">
      <c r="L747" s="21"/>
      <c r="M747" s="21"/>
      <c r="N747" s="21"/>
      <c r="O747" s="21"/>
      <c r="P747" s="21"/>
      <c r="Q747" s="43"/>
      <c r="R747" s="102"/>
      <c r="T747" s="1"/>
      <c r="AB747" s="1"/>
    </row>
    <row r="748" spans="1:34" ht="14.25" customHeight="1" x14ac:dyDescent="0.25">
      <c r="L748" s="10"/>
      <c r="M748" s="11"/>
      <c r="N748" s="12"/>
      <c r="O748" s="12"/>
      <c r="P748" s="12"/>
      <c r="T748" s="1"/>
      <c r="AB748" s="1"/>
    </row>
    <row r="749" spans="1:34" ht="14.25" customHeight="1" x14ac:dyDescent="0.25">
      <c r="L749" s="336"/>
      <c r="M749" s="336"/>
      <c r="N749" s="336"/>
      <c r="O749" s="337"/>
      <c r="P749" s="92"/>
      <c r="Q749" s="93"/>
      <c r="R749" s="93"/>
      <c r="T749" s="1"/>
      <c r="AB749" s="1"/>
    </row>
    <row r="750" spans="1:34" ht="14.25" customHeight="1" x14ac:dyDescent="0.25">
      <c r="L750" s="338"/>
      <c r="M750" s="338"/>
      <c r="N750" s="338"/>
      <c r="O750" s="339"/>
      <c r="P750" s="94"/>
      <c r="Q750" s="95"/>
      <c r="R750" s="96"/>
      <c r="T750" s="1"/>
      <c r="AB750" s="1"/>
    </row>
    <row r="751" spans="1:34" ht="14.25" customHeight="1" x14ac:dyDescent="0.25">
      <c r="L751" s="28"/>
      <c r="M751" s="28"/>
      <c r="N751" s="28"/>
      <c r="O751" s="29"/>
      <c r="P751" s="30"/>
      <c r="Q751" s="31"/>
      <c r="R751" s="31"/>
      <c r="T751" s="1"/>
      <c r="AB751" s="1"/>
    </row>
    <row r="752" spans="1:34" s="46" customFormat="1" ht="14.25" customHeight="1" x14ac:dyDescent="0.25">
      <c r="A752"/>
      <c r="B752"/>
      <c r="C752"/>
      <c r="D752"/>
      <c r="E752"/>
      <c r="F752"/>
      <c r="G752"/>
      <c r="H752"/>
      <c r="I752"/>
      <c r="J752"/>
      <c r="K752"/>
      <c r="L752" s="97"/>
      <c r="M752" s="98"/>
      <c r="N752" s="98"/>
      <c r="O752" s="99"/>
      <c r="P752" s="94"/>
      <c r="Q752" s="95"/>
      <c r="R752" s="100"/>
      <c r="S752" s="8"/>
      <c r="T752" s="1"/>
      <c r="U752" s="1"/>
      <c r="V752" s="1"/>
      <c r="W752" s="1"/>
      <c r="X752" s="1"/>
      <c r="Y752" s="1"/>
      <c r="Z752" s="1"/>
      <c r="AA752" s="1"/>
      <c r="AB752" s="1"/>
      <c r="AC752"/>
      <c r="AD752"/>
      <c r="AE752"/>
      <c r="AF752"/>
      <c r="AG752"/>
      <c r="AH752"/>
    </row>
    <row r="753" spans="1:34" s="46" customFormat="1" ht="14.25" customHeight="1" x14ac:dyDescent="0.25">
      <c r="A753"/>
      <c r="B753"/>
      <c r="C753"/>
      <c r="D753"/>
      <c r="E753"/>
      <c r="F753"/>
      <c r="G753"/>
      <c r="H753"/>
      <c r="I753"/>
      <c r="J753"/>
      <c r="K753"/>
      <c r="L753" s="101"/>
      <c r="M753" s="98"/>
      <c r="N753" s="98"/>
      <c r="O753" s="99"/>
      <c r="P753" s="94"/>
      <c r="Q753" s="95"/>
      <c r="R753" s="100"/>
      <c r="S753" s="8"/>
      <c r="T753" s="1"/>
      <c r="U753" s="1"/>
      <c r="V753" s="1"/>
      <c r="W753" s="1"/>
      <c r="X753" s="1"/>
      <c r="Y753" s="1"/>
      <c r="Z753" s="1"/>
      <c r="AA753" s="1"/>
      <c r="AB753" s="1"/>
      <c r="AC753"/>
      <c r="AD753"/>
      <c r="AE753"/>
      <c r="AF753"/>
      <c r="AG753"/>
      <c r="AH753"/>
    </row>
    <row r="754" spans="1:34" s="46" customFormat="1" ht="14.25" customHeight="1" x14ac:dyDescent="0.25">
      <c r="A754"/>
      <c r="B754"/>
      <c r="C754"/>
      <c r="D754"/>
      <c r="E754"/>
      <c r="F754"/>
      <c r="G754"/>
      <c r="H754"/>
      <c r="I754"/>
      <c r="J754"/>
      <c r="K754"/>
      <c r="L754" s="21"/>
      <c r="M754" s="21"/>
      <c r="N754" s="21"/>
      <c r="O754" s="21"/>
      <c r="P754" s="21"/>
      <c r="Q754" s="43"/>
      <c r="R754" s="102"/>
      <c r="S754" s="8"/>
      <c r="T754" s="1"/>
      <c r="U754" s="1"/>
      <c r="V754" s="1"/>
      <c r="W754" s="1"/>
      <c r="X754" s="1"/>
      <c r="Y754" s="1"/>
      <c r="Z754" s="1"/>
      <c r="AA754" s="1"/>
      <c r="AB754" s="1"/>
      <c r="AC754"/>
      <c r="AD754"/>
      <c r="AE754"/>
      <c r="AF754"/>
      <c r="AG754"/>
      <c r="AH754"/>
    </row>
    <row r="755" spans="1:34" ht="18.75" customHeight="1" x14ac:dyDescent="0.25">
      <c r="L755" s="3"/>
      <c r="M755" s="4"/>
      <c r="N755" s="5"/>
      <c r="O755" s="6"/>
      <c r="P755" s="7"/>
      <c r="Q755" s="370"/>
      <c r="R755" s="370"/>
      <c r="T755" s="2"/>
      <c r="U755" s="3"/>
      <c r="V755" s="4"/>
      <c r="W755" s="5"/>
      <c r="X755" s="6"/>
      <c r="Y755" s="7"/>
      <c r="Z755" s="370"/>
      <c r="AA755" s="370"/>
    </row>
    <row r="756" spans="1:34" ht="14.25" customHeight="1" x14ac:dyDescent="0.25">
      <c r="L756" s="9"/>
      <c r="M756" s="9"/>
      <c r="N756" s="9"/>
      <c r="O756" s="9"/>
      <c r="P756" s="8"/>
      <c r="Q756" s="9"/>
      <c r="R756" s="9"/>
      <c r="T756" s="2"/>
      <c r="U756" s="9"/>
      <c r="V756" s="9"/>
      <c r="W756" s="9"/>
      <c r="X756" s="9"/>
      <c r="Y756" s="8"/>
      <c r="Z756" s="9"/>
      <c r="AA756" s="9"/>
    </row>
    <row r="757" spans="1:34" ht="14.25" customHeight="1" x14ac:dyDescent="0.25">
      <c r="L757" s="10"/>
      <c r="M757" s="11"/>
      <c r="N757" s="12"/>
      <c r="O757" s="12"/>
      <c r="P757" s="12"/>
      <c r="S757" s="13"/>
      <c r="T757" s="2"/>
      <c r="U757" s="10"/>
      <c r="V757" s="11"/>
      <c r="W757" s="12"/>
      <c r="X757" s="12"/>
      <c r="Y757" s="12"/>
      <c r="AB757" s="13"/>
    </row>
    <row r="758" spans="1:34" ht="14.25" customHeight="1" x14ac:dyDescent="0.25">
      <c r="L758" s="362"/>
      <c r="M758" s="362"/>
      <c r="N758" s="362"/>
      <c r="O758" s="363"/>
      <c r="P758" s="16"/>
      <c r="Q758" s="17"/>
      <c r="R758" s="17"/>
      <c r="S758" s="18"/>
      <c r="T758" s="15"/>
      <c r="U758" s="364"/>
      <c r="V758" s="364"/>
      <c r="W758" s="364"/>
      <c r="X758" s="365"/>
      <c r="Y758" s="19"/>
      <c r="Z758" s="20"/>
      <c r="AA758" s="20"/>
      <c r="AB758" s="18"/>
    </row>
    <row r="759" spans="1:34" ht="14.25" customHeight="1" x14ac:dyDescent="0.25">
      <c r="L759" s="366"/>
      <c r="M759" s="366"/>
      <c r="N759" s="366"/>
      <c r="O759" s="367"/>
      <c r="P759" s="22"/>
      <c r="Q759" s="23"/>
      <c r="R759" s="24"/>
      <c r="S759" s="18"/>
      <c r="T759" s="15"/>
      <c r="U759" s="368"/>
      <c r="V759" s="368"/>
      <c r="W759" s="368"/>
      <c r="X759" s="369"/>
      <c r="Y759" s="25"/>
      <c r="Z759" s="26"/>
      <c r="AA759" s="27"/>
      <c r="AB759" s="18"/>
    </row>
    <row r="760" spans="1:34" ht="14.25" customHeight="1" x14ac:dyDescent="0.25">
      <c r="L760" s="28"/>
      <c r="M760" s="28"/>
      <c r="N760" s="28"/>
      <c r="O760" s="29"/>
      <c r="P760" s="30"/>
      <c r="Q760" s="31"/>
      <c r="R760" s="31"/>
      <c r="S760" s="9"/>
      <c r="T760" s="2"/>
      <c r="U760" s="28"/>
      <c r="V760" s="28"/>
      <c r="W760" s="28"/>
      <c r="X760" s="29"/>
      <c r="Y760" s="30"/>
      <c r="Z760" s="31"/>
      <c r="AA760" s="31"/>
      <c r="AB760" s="9"/>
    </row>
    <row r="761" spans="1:34" ht="14.25" customHeight="1" x14ac:dyDescent="0.25">
      <c r="L761" s="32"/>
      <c r="M761" s="33"/>
      <c r="N761" s="33"/>
      <c r="O761" s="34"/>
      <c r="P761" s="35"/>
      <c r="Q761" s="23"/>
      <c r="R761" s="36"/>
      <c r="S761" s="2"/>
      <c r="U761" s="37"/>
      <c r="V761" s="38"/>
      <c r="W761" s="38"/>
      <c r="X761" s="39"/>
      <c r="Y761" s="25"/>
      <c r="Z761" s="26"/>
      <c r="AA761" s="40"/>
      <c r="AB761" s="2"/>
    </row>
    <row r="762" spans="1:34" ht="14.25" customHeight="1" x14ac:dyDescent="0.25">
      <c r="L762" s="41"/>
      <c r="M762" s="33"/>
      <c r="N762" s="33"/>
      <c r="O762" s="34"/>
      <c r="P762" s="22"/>
      <c r="Q762" s="23"/>
      <c r="R762" s="36"/>
      <c r="S762" s="9"/>
      <c r="U762" s="42"/>
      <c r="V762" s="38"/>
      <c r="W762" s="38"/>
      <c r="X762" s="39"/>
      <c r="Y762" s="25"/>
      <c r="Z762" s="26"/>
      <c r="AA762" s="40"/>
      <c r="AB762" s="9"/>
    </row>
    <row r="763" spans="1:34" ht="14.25" customHeight="1" x14ac:dyDescent="0.25">
      <c r="L763" s="21"/>
      <c r="M763" s="21"/>
      <c r="N763" s="21"/>
      <c r="O763" s="21"/>
      <c r="P763" s="21"/>
      <c r="Q763" s="43"/>
      <c r="R763" s="44"/>
      <c r="S763" s="9"/>
      <c r="U763" s="21"/>
      <c r="V763" s="21"/>
      <c r="W763" s="21"/>
      <c r="X763" s="21"/>
      <c r="Y763" s="21"/>
      <c r="Z763" s="43"/>
      <c r="AA763" s="45"/>
      <c r="AB763" s="9"/>
    </row>
    <row r="764" spans="1:34" ht="14.25" customHeight="1" x14ac:dyDescent="0.25">
      <c r="L764" s="10"/>
      <c r="M764" s="11"/>
      <c r="N764" s="12"/>
      <c r="O764" s="12"/>
      <c r="P764" s="12"/>
      <c r="S764" s="9"/>
      <c r="U764" s="10"/>
      <c r="V764" s="11"/>
      <c r="W764" s="12"/>
      <c r="X764" s="12"/>
      <c r="Y764" s="12"/>
      <c r="AB764" s="9"/>
    </row>
    <row r="765" spans="1:34" ht="14.25" customHeight="1" x14ac:dyDescent="0.25">
      <c r="L765" s="362"/>
      <c r="M765" s="362"/>
      <c r="N765" s="362"/>
      <c r="O765" s="363"/>
      <c r="P765" s="16"/>
      <c r="Q765" s="17"/>
      <c r="R765" s="17"/>
      <c r="S765" s="9"/>
      <c r="U765" s="364"/>
      <c r="V765" s="364"/>
      <c r="W765" s="364"/>
      <c r="X765" s="365"/>
      <c r="Y765" s="19"/>
      <c r="Z765" s="20"/>
      <c r="AA765" s="20"/>
      <c r="AB765" s="9"/>
    </row>
    <row r="766" spans="1:34" ht="14.25" customHeight="1" x14ac:dyDescent="0.25">
      <c r="L766" s="366"/>
      <c r="M766" s="366"/>
      <c r="N766" s="366"/>
      <c r="O766" s="367"/>
      <c r="P766" s="22"/>
      <c r="Q766" s="23"/>
      <c r="R766" s="24"/>
      <c r="S766" s="1"/>
      <c r="U766" s="368"/>
      <c r="V766" s="368"/>
      <c r="W766" s="368"/>
      <c r="X766" s="369"/>
      <c r="Y766" s="25"/>
      <c r="Z766" s="26"/>
      <c r="AA766" s="27"/>
      <c r="AB766" s="1"/>
    </row>
    <row r="767" spans="1:34" ht="14.25" customHeight="1" x14ac:dyDescent="0.25">
      <c r="L767" s="28"/>
      <c r="M767" s="28"/>
      <c r="N767" s="28"/>
      <c r="O767" s="29"/>
      <c r="P767" s="30"/>
      <c r="Q767" s="31"/>
      <c r="R767" s="31"/>
      <c r="S767" s="46"/>
      <c r="U767" s="28"/>
      <c r="V767" s="28"/>
      <c r="W767" s="28"/>
      <c r="X767" s="29"/>
      <c r="Y767" s="30"/>
      <c r="Z767" s="31"/>
      <c r="AA767" s="31"/>
      <c r="AB767" s="46"/>
    </row>
    <row r="768" spans="1:34" ht="14.25" customHeight="1" x14ac:dyDescent="0.25">
      <c r="L768" s="32"/>
      <c r="M768" s="33"/>
      <c r="N768" s="33"/>
      <c r="O768" s="34"/>
      <c r="P768" s="22"/>
      <c r="Q768" s="23"/>
      <c r="R768" s="36"/>
      <c r="U768" s="37"/>
      <c r="V768" s="38"/>
      <c r="W768" s="38"/>
      <c r="X768" s="39"/>
      <c r="Y768" s="25"/>
      <c r="Z768" s="26"/>
      <c r="AA768" s="40"/>
    </row>
    <row r="769" spans="12:27" ht="14.25" customHeight="1" x14ac:dyDescent="0.25">
      <c r="L769" s="41"/>
      <c r="M769" s="33"/>
      <c r="N769" s="33"/>
      <c r="O769" s="34"/>
      <c r="P769" s="22"/>
      <c r="Q769" s="23"/>
      <c r="R769" s="36"/>
      <c r="U769" s="42"/>
      <c r="V769" s="38"/>
      <c r="W769" s="38"/>
      <c r="X769" s="39"/>
      <c r="Y769" s="25"/>
      <c r="Z769" s="26"/>
      <c r="AA769" s="40"/>
    </row>
    <row r="770" spans="12:27" ht="14.25" customHeight="1" x14ac:dyDescent="0.25">
      <c r="L770" s="21"/>
      <c r="M770" s="21"/>
      <c r="N770" s="21"/>
      <c r="O770" s="21"/>
      <c r="P770" s="21"/>
      <c r="Q770" s="43"/>
      <c r="R770" s="44"/>
      <c r="U770" s="21"/>
      <c r="V770" s="21"/>
      <c r="W770" s="21"/>
      <c r="X770" s="21"/>
      <c r="Y770" s="21"/>
      <c r="Z770" s="43"/>
      <c r="AA770" s="45"/>
    </row>
    <row r="771" spans="12:27" ht="14.25" customHeight="1" x14ac:dyDescent="0.25">
      <c r="L771" s="10"/>
      <c r="M771" s="11"/>
      <c r="N771" s="12"/>
      <c r="O771" s="12"/>
      <c r="P771" s="12"/>
      <c r="U771" s="10"/>
      <c r="V771" s="11"/>
      <c r="W771" s="12"/>
      <c r="X771" s="12"/>
      <c r="Y771" s="12"/>
    </row>
    <row r="772" spans="12:27" ht="14.25" customHeight="1" x14ac:dyDescent="0.25">
      <c r="L772" s="348"/>
      <c r="M772" s="348"/>
      <c r="N772" s="348"/>
      <c r="O772" s="349"/>
      <c r="P772" s="47"/>
      <c r="Q772" s="48"/>
      <c r="R772" s="48"/>
      <c r="U772" s="360"/>
      <c r="V772" s="360"/>
      <c r="W772" s="360"/>
      <c r="X772" s="361"/>
      <c r="Y772" s="52"/>
      <c r="Z772" s="53"/>
      <c r="AA772" s="53"/>
    </row>
    <row r="773" spans="12:27" ht="14.25" customHeight="1" x14ac:dyDescent="0.25">
      <c r="L773" s="353"/>
      <c r="M773" s="353"/>
      <c r="N773" s="353"/>
      <c r="O773" s="354"/>
      <c r="P773" s="49"/>
      <c r="Q773" s="50"/>
      <c r="R773" s="51"/>
      <c r="U773" s="358"/>
      <c r="V773" s="358"/>
      <c r="W773" s="358"/>
      <c r="X773" s="359"/>
      <c r="Y773" s="54"/>
      <c r="Z773" s="55"/>
      <c r="AA773" s="56"/>
    </row>
    <row r="774" spans="12:27" ht="14.25" customHeight="1" x14ac:dyDescent="0.25">
      <c r="L774" s="28"/>
      <c r="M774" s="28"/>
      <c r="N774" s="28"/>
      <c r="O774" s="29"/>
      <c r="P774" s="30"/>
      <c r="Q774" s="31"/>
      <c r="R774" s="31"/>
      <c r="U774" s="28"/>
      <c r="V774" s="28"/>
      <c r="W774" s="28"/>
      <c r="X774" s="29"/>
      <c r="Y774" s="30"/>
      <c r="Z774" s="31"/>
      <c r="AA774" s="31"/>
    </row>
    <row r="775" spans="12:27" ht="14.25" customHeight="1" x14ac:dyDescent="0.25">
      <c r="L775" s="58"/>
      <c r="M775" s="59"/>
      <c r="N775" s="59"/>
      <c r="O775" s="60"/>
      <c r="P775" s="49"/>
      <c r="Q775" s="50"/>
      <c r="R775" s="61"/>
      <c r="U775" s="62"/>
      <c r="V775" s="63"/>
      <c r="W775" s="63"/>
      <c r="X775" s="64"/>
      <c r="Y775" s="54"/>
      <c r="Z775" s="55"/>
      <c r="AA775" s="65"/>
    </row>
    <row r="776" spans="12:27" ht="14.25" customHeight="1" x14ac:dyDescent="0.25">
      <c r="L776" s="66"/>
      <c r="M776" s="59"/>
      <c r="N776" s="59"/>
      <c r="O776" s="60"/>
      <c r="P776" s="49"/>
      <c r="Q776" s="50"/>
      <c r="R776" s="61"/>
      <c r="U776" s="67"/>
      <c r="V776" s="63"/>
      <c r="W776" s="63"/>
      <c r="X776" s="64"/>
      <c r="Y776" s="54"/>
      <c r="Z776" s="55"/>
      <c r="AA776" s="65"/>
    </row>
    <row r="777" spans="12:27" ht="14.25" customHeight="1" x14ac:dyDescent="0.25">
      <c r="L777" s="21"/>
      <c r="M777" s="21"/>
      <c r="N777" s="21"/>
      <c r="O777" s="21"/>
      <c r="P777" s="21"/>
      <c r="Q777" s="43"/>
      <c r="R777" s="57"/>
      <c r="U777" s="21"/>
      <c r="V777" s="21"/>
      <c r="W777" s="21"/>
      <c r="X777" s="21"/>
      <c r="Y777" s="21"/>
      <c r="Z777" s="43"/>
      <c r="AA777" s="68"/>
    </row>
    <row r="778" spans="12:27" ht="14.25" customHeight="1" x14ac:dyDescent="0.25">
      <c r="L778" s="10"/>
      <c r="M778" s="11"/>
      <c r="N778" s="12"/>
      <c r="O778" s="12"/>
      <c r="P778" s="12"/>
      <c r="U778" s="10"/>
      <c r="V778" s="11"/>
      <c r="W778" s="12"/>
      <c r="X778" s="12"/>
      <c r="Y778" s="12"/>
    </row>
    <row r="779" spans="12:27" ht="14.25" customHeight="1" x14ac:dyDescent="0.25">
      <c r="L779" s="348"/>
      <c r="M779" s="348"/>
      <c r="N779" s="348"/>
      <c r="O779" s="349"/>
      <c r="P779" s="47"/>
      <c r="Q779" s="48"/>
      <c r="R779" s="48"/>
      <c r="U779" s="350"/>
      <c r="V779" s="351"/>
      <c r="W779" s="351"/>
      <c r="X779" s="352"/>
      <c r="Y779" s="52"/>
      <c r="Z779" s="53"/>
      <c r="AA779" s="53"/>
    </row>
    <row r="780" spans="12:27" ht="14.25" customHeight="1" x14ac:dyDescent="0.25">
      <c r="L780" s="353"/>
      <c r="M780" s="353"/>
      <c r="N780" s="353"/>
      <c r="O780" s="354"/>
      <c r="P780" s="49"/>
      <c r="Q780" s="50"/>
      <c r="R780" s="51"/>
      <c r="U780" s="355"/>
      <c r="V780" s="356"/>
      <c r="W780" s="356"/>
      <c r="X780" s="357"/>
      <c r="Y780" s="54"/>
      <c r="Z780" s="55"/>
      <c r="AA780" s="56"/>
    </row>
    <row r="781" spans="12:27" ht="14.25" customHeight="1" x14ac:dyDescent="0.25">
      <c r="L781" s="28"/>
      <c r="M781" s="28"/>
      <c r="N781" s="28"/>
      <c r="O781" s="29"/>
      <c r="P781" s="30"/>
      <c r="Q781" s="31"/>
      <c r="R781" s="31"/>
      <c r="U781" s="28"/>
      <c r="V781" s="28"/>
      <c r="W781" s="28"/>
      <c r="X781" s="29"/>
      <c r="Y781" s="30"/>
      <c r="Z781" s="31"/>
      <c r="AA781" s="31"/>
    </row>
    <row r="782" spans="12:27" ht="14.25" customHeight="1" x14ac:dyDescent="0.25">
      <c r="L782" s="58"/>
      <c r="M782" s="59"/>
      <c r="N782" s="59"/>
      <c r="O782" s="60"/>
      <c r="P782" s="49"/>
      <c r="Q782" s="50"/>
      <c r="R782" s="61"/>
      <c r="U782" s="62"/>
      <c r="V782" s="63"/>
      <c r="W782" s="63"/>
      <c r="X782" s="64"/>
      <c r="Y782" s="54"/>
      <c r="Z782" s="55"/>
      <c r="AA782" s="65"/>
    </row>
    <row r="783" spans="12:27" ht="14.25" customHeight="1" x14ac:dyDescent="0.25">
      <c r="L783" s="66"/>
      <c r="M783" s="59"/>
      <c r="N783" s="59"/>
      <c r="O783" s="60"/>
      <c r="P783" s="49"/>
      <c r="Q783" s="50"/>
      <c r="R783" s="61"/>
      <c r="U783" s="67"/>
      <c r="V783" s="63"/>
      <c r="W783" s="63"/>
      <c r="X783" s="64"/>
      <c r="Y783" s="54"/>
      <c r="Z783" s="55"/>
      <c r="AA783" s="65"/>
    </row>
    <row r="784" spans="12:27" ht="14.25" customHeight="1" x14ac:dyDescent="0.25">
      <c r="L784" s="21"/>
      <c r="M784" s="21"/>
      <c r="N784" s="21"/>
      <c r="O784" s="21"/>
      <c r="P784" s="21"/>
      <c r="Q784" s="43"/>
      <c r="R784" s="57"/>
      <c r="U784" s="21"/>
      <c r="V784" s="21"/>
      <c r="W784" s="21"/>
      <c r="X784" s="21"/>
      <c r="Y784" s="21"/>
      <c r="Z784" s="43"/>
      <c r="AA784" s="68"/>
    </row>
    <row r="785" spans="12:28" ht="14.25" customHeight="1" x14ac:dyDescent="0.25">
      <c r="L785" s="10"/>
      <c r="M785" s="11"/>
      <c r="N785" s="12"/>
      <c r="O785" s="12"/>
      <c r="P785" s="12"/>
      <c r="U785" s="10"/>
      <c r="V785" s="11"/>
      <c r="W785" s="12"/>
      <c r="X785" s="12"/>
      <c r="Y785" s="12"/>
    </row>
    <row r="786" spans="12:28" ht="14.25" customHeight="1" x14ac:dyDescent="0.25">
      <c r="L786" s="346"/>
      <c r="M786" s="346"/>
      <c r="N786" s="346"/>
      <c r="O786" s="347"/>
      <c r="P786" s="69"/>
      <c r="Q786" s="70"/>
      <c r="R786" s="70"/>
      <c r="U786" s="340"/>
      <c r="V786" s="340"/>
      <c r="W786" s="340"/>
      <c r="X786" s="341"/>
      <c r="Y786" s="71"/>
      <c r="Z786" s="72"/>
      <c r="AA786" s="72"/>
    </row>
    <row r="787" spans="12:28" ht="14.25" customHeight="1" x14ac:dyDescent="0.25">
      <c r="L787" s="342"/>
      <c r="M787" s="342"/>
      <c r="N787" s="342"/>
      <c r="O787" s="343"/>
      <c r="P787" s="73"/>
      <c r="Q787" s="74"/>
      <c r="R787" s="75"/>
      <c r="U787" s="344"/>
      <c r="V787" s="344"/>
      <c r="W787" s="344"/>
      <c r="X787" s="345"/>
      <c r="Y787" s="76"/>
      <c r="Z787" s="77"/>
      <c r="AA787" s="78"/>
    </row>
    <row r="788" spans="12:28" ht="14.25" customHeight="1" x14ac:dyDescent="0.25">
      <c r="L788" s="28"/>
      <c r="M788" s="28"/>
      <c r="N788" s="28"/>
      <c r="O788" s="29"/>
      <c r="P788" s="30"/>
      <c r="Q788" s="31"/>
      <c r="R788" s="31"/>
      <c r="U788" s="28"/>
      <c r="V788" s="28"/>
      <c r="W788" s="28"/>
      <c r="X788" s="29"/>
      <c r="Y788" s="30"/>
      <c r="Z788" s="31"/>
      <c r="AA788" s="31"/>
    </row>
    <row r="789" spans="12:28" ht="14.25" customHeight="1" x14ac:dyDescent="0.25">
      <c r="L789" s="79"/>
      <c r="M789" s="80"/>
      <c r="N789" s="80"/>
      <c r="O789" s="81"/>
      <c r="P789" s="73"/>
      <c r="Q789" s="74"/>
      <c r="R789" s="82"/>
      <c r="U789" s="83"/>
      <c r="V789" s="84"/>
      <c r="W789" s="84"/>
      <c r="X789" s="85"/>
      <c r="Y789" s="76"/>
      <c r="Z789" s="77"/>
      <c r="AA789" s="86"/>
    </row>
    <row r="790" spans="12:28" ht="14.25" customHeight="1" x14ac:dyDescent="0.25">
      <c r="L790" s="87"/>
      <c r="M790" s="80"/>
      <c r="N790" s="80"/>
      <c r="O790" s="81"/>
      <c r="P790" s="73"/>
      <c r="Q790" s="74"/>
      <c r="R790" s="82"/>
      <c r="U790" s="88"/>
      <c r="V790" s="84"/>
      <c r="W790" s="84"/>
      <c r="X790" s="85"/>
      <c r="Y790" s="76"/>
      <c r="Z790" s="77"/>
      <c r="AA790" s="86"/>
    </row>
    <row r="791" spans="12:28" ht="14.25" customHeight="1" x14ac:dyDescent="0.25">
      <c r="L791" s="21"/>
      <c r="M791" s="21"/>
      <c r="N791" s="21"/>
      <c r="O791" s="21"/>
      <c r="P791" s="21"/>
      <c r="Q791" s="43"/>
      <c r="R791" s="89"/>
      <c r="U791" s="21"/>
      <c r="V791" s="21"/>
      <c r="W791" s="21"/>
      <c r="X791" s="21"/>
      <c r="Y791" s="21"/>
      <c r="Z791" s="43"/>
      <c r="AA791" s="90"/>
    </row>
    <row r="792" spans="12:28" ht="14.25" customHeight="1" x14ac:dyDescent="0.25">
      <c r="L792" s="10"/>
      <c r="M792" s="11"/>
      <c r="N792" s="12"/>
      <c r="O792" s="12"/>
      <c r="P792" s="12"/>
      <c r="U792" s="10"/>
      <c r="V792" s="11"/>
      <c r="W792" s="12"/>
      <c r="X792" s="12"/>
      <c r="Y792" s="12"/>
    </row>
    <row r="793" spans="12:28" ht="14.25" customHeight="1" x14ac:dyDescent="0.25">
      <c r="L793" s="346"/>
      <c r="M793" s="346"/>
      <c r="N793" s="346"/>
      <c r="O793" s="347"/>
      <c r="P793" s="69"/>
      <c r="Q793" s="70"/>
      <c r="R793" s="70"/>
      <c r="U793" s="340"/>
      <c r="V793" s="340"/>
      <c r="W793" s="340"/>
      <c r="X793" s="341"/>
      <c r="Y793" s="71"/>
      <c r="Z793" s="72"/>
      <c r="AA793" s="72"/>
    </row>
    <row r="794" spans="12:28" ht="14.25" customHeight="1" x14ac:dyDescent="0.25">
      <c r="L794" s="342"/>
      <c r="M794" s="342"/>
      <c r="N794" s="342"/>
      <c r="O794" s="343"/>
      <c r="P794" s="73"/>
      <c r="Q794" s="74"/>
      <c r="R794" s="75"/>
      <c r="U794" s="344"/>
      <c r="V794" s="344"/>
      <c r="W794" s="344"/>
      <c r="X794" s="345"/>
      <c r="Y794" s="76"/>
      <c r="Z794" s="77"/>
      <c r="AA794" s="78"/>
    </row>
    <row r="795" spans="12:28" ht="14.25" customHeight="1" x14ac:dyDescent="0.25">
      <c r="L795" s="28"/>
      <c r="M795" s="28"/>
      <c r="N795" s="28"/>
      <c r="O795" s="29"/>
      <c r="P795" s="30"/>
      <c r="Q795" s="31"/>
      <c r="R795" s="31"/>
      <c r="U795" s="28"/>
      <c r="V795" s="28"/>
      <c r="W795" s="28"/>
      <c r="X795" s="29"/>
      <c r="Y795" s="30"/>
      <c r="Z795" s="31"/>
      <c r="AA795" s="31"/>
    </row>
    <row r="796" spans="12:28" ht="14.25" customHeight="1" x14ac:dyDescent="0.25">
      <c r="L796" s="79"/>
      <c r="M796" s="80"/>
      <c r="N796" s="80"/>
      <c r="O796" s="81"/>
      <c r="P796" s="73"/>
      <c r="Q796" s="74"/>
      <c r="R796" s="82"/>
      <c r="U796" s="83"/>
      <c r="V796" s="84"/>
      <c r="W796" s="84"/>
      <c r="X796" s="85"/>
      <c r="Y796" s="76"/>
      <c r="Z796" s="77"/>
      <c r="AA796" s="86"/>
    </row>
    <row r="797" spans="12:28" ht="14.25" customHeight="1" x14ac:dyDescent="0.25">
      <c r="L797" s="87"/>
      <c r="M797" s="80"/>
      <c r="N797" s="80"/>
      <c r="O797" s="81"/>
      <c r="P797" s="73"/>
      <c r="Q797" s="74"/>
      <c r="R797" s="82"/>
      <c r="U797" s="88"/>
      <c r="V797" s="84"/>
      <c r="W797" s="84"/>
      <c r="X797" s="85"/>
      <c r="Y797" s="76"/>
      <c r="Z797" s="77"/>
      <c r="AA797" s="86"/>
    </row>
    <row r="798" spans="12:28" ht="14.25" customHeight="1" x14ac:dyDescent="0.25">
      <c r="L798" s="21"/>
      <c r="M798" s="21"/>
      <c r="N798" s="21"/>
      <c r="O798" s="21"/>
      <c r="P798" s="21"/>
      <c r="Q798" s="43"/>
      <c r="R798" s="89"/>
      <c r="U798" s="21"/>
      <c r="V798" s="21"/>
      <c r="W798" s="21"/>
      <c r="X798" s="21"/>
      <c r="Y798" s="21"/>
      <c r="Z798" s="43"/>
      <c r="AA798" s="90"/>
    </row>
    <row r="799" spans="12:28" ht="14.25" customHeight="1" x14ac:dyDescent="0.25">
      <c r="L799" s="10"/>
      <c r="M799" s="11"/>
      <c r="N799" s="12"/>
      <c r="O799" s="12"/>
      <c r="P799" s="12"/>
    </row>
    <row r="800" spans="12:28" ht="14.25" customHeight="1" x14ac:dyDescent="0.25">
      <c r="L800" s="336"/>
      <c r="M800" s="336"/>
      <c r="N800" s="336"/>
      <c r="O800" s="337"/>
      <c r="P800" s="92"/>
      <c r="Q800" s="93"/>
      <c r="R800" s="93"/>
      <c r="T800" s="1"/>
      <c r="AB800" s="1"/>
    </row>
    <row r="801" spans="1:34" ht="14.25" customHeight="1" x14ac:dyDescent="0.25">
      <c r="L801" s="338"/>
      <c r="M801" s="338"/>
      <c r="N801" s="338"/>
      <c r="O801" s="339"/>
      <c r="P801" s="94"/>
      <c r="Q801" s="95"/>
      <c r="R801" s="96"/>
      <c r="T801" s="1"/>
      <c r="AB801" s="1"/>
    </row>
    <row r="802" spans="1:34" ht="14.25" customHeight="1" x14ac:dyDescent="0.25">
      <c r="L802" s="28"/>
      <c r="M802" s="28"/>
      <c r="N802" s="28"/>
      <c r="O802" s="29"/>
      <c r="P802" s="30"/>
      <c r="Q802" s="31"/>
      <c r="R802" s="31"/>
      <c r="T802" s="1"/>
      <c r="AB802" s="1"/>
    </row>
    <row r="803" spans="1:34" ht="14.25" customHeight="1" x14ac:dyDescent="0.25">
      <c r="L803" s="97"/>
      <c r="M803" s="98"/>
      <c r="N803" s="98"/>
      <c r="O803" s="99"/>
      <c r="P803" s="94"/>
      <c r="Q803" s="95"/>
      <c r="R803" s="100"/>
      <c r="T803" s="1"/>
      <c r="AB803" s="1"/>
    </row>
    <row r="804" spans="1:34" ht="14.25" customHeight="1" x14ac:dyDescent="0.25">
      <c r="L804" s="101"/>
      <c r="M804" s="98"/>
      <c r="N804" s="98"/>
      <c r="O804" s="99"/>
      <c r="P804" s="94"/>
      <c r="Q804" s="95"/>
      <c r="R804" s="100"/>
      <c r="T804" s="1"/>
      <c r="AB804" s="1"/>
    </row>
    <row r="805" spans="1:34" ht="14.25" customHeight="1" x14ac:dyDescent="0.25">
      <c r="L805" s="21"/>
      <c r="M805" s="21"/>
      <c r="N805" s="21"/>
      <c r="O805" s="21"/>
      <c r="P805" s="21"/>
      <c r="Q805" s="43"/>
      <c r="R805" s="102"/>
      <c r="T805" s="1"/>
      <c r="AB805" s="1"/>
    </row>
    <row r="806" spans="1:34" ht="14.25" customHeight="1" x14ac:dyDescent="0.25">
      <c r="L806" s="10"/>
      <c r="M806" s="11"/>
      <c r="N806" s="12"/>
      <c r="O806" s="12"/>
      <c r="P806" s="12"/>
      <c r="T806" s="1"/>
      <c r="AB806" s="1"/>
    </row>
    <row r="807" spans="1:34" ht="14.25" customHeight="1" x14ac:dyDescent="0.25">
      <c r="L807" s="336"/>
      <c r="M807" s="336"/>
      <c r="N807" s="336"/>
      <c r="O807" s="337"/>
      <c r="P807" s="92"/>
      <c r="Q807" s="93"/>
      <c r="R807" s="93"/>
      <c r="T807" s="1"/>
      <c r="AB807" s="1"/>
    </row>
    <row r="808" spans="1:34" ht="14.25" customHeight="1" x14ac:dyDescent="0.25">
      <c r="L808" s="338"/>
      <c r="M808" s="338"/>
      <c r="N808" s="338"/>
      <c r="O808" s="339"/>
      <c r="P808" s="94"/>
      <c r="Q808" s="95"/>
      <c r="R808" s="96"/>
      <c r="T808" s="1"/>
      <c r="AB808" s="1"/>
    </row>
    <row r="809" spans="1:34" ht="14.25" customHeight="1" x14ac:dyDescent="0.25">
      <c r="L809" s="28"/>
      <c r="M809" s="28"/>
      <c r="N809" s="28"/>
      <c r="O809" s="29"/>
      <c r="P809" s="30"/>
      <c r="Q809" s="31"/>
      <c r="R809" s="31"/>
      <c r="T809" s="1"/>
      <c r="AB809" s="1"/>
    </row>
    <row r="810" spans="1:34" s="46" customFormat="1" ht="14.25" customHeight="1" x14ac:dyDescent="0.25">
      <c r="A810"/>
      <c r="B810"/>
      <c r="C810"/>
      <c r="D810"/>
      <c r="E810"/>
      <c r="F810"/>
      <c r="G810"/>
      <c r="H810"/>
      <c r="I810"/>
      <c r="J810"/>
      <c r="K810"/>
      <c r="L810" s="97"/>
      <c r="M810" s="98"/>
      <c r="N810" s="98"/>
      <c r="O810" s="99"/>
      <c r="P810" s="94"/>
      <c r="Q810" s="95"/>
      <c r="R810" s="100"/>
      <c r="S810" s="8"/>
      <c r="T810" s="1"/>
      <c r="U810" s="1"/>
      <c r="V810" s="1"/>
      <c r="W810" s="1"/>
      <c r="X810" s="1"/>
      <c r="Y810" s="1"/>
      <c r="Z810" s="1"/>
      <c r="AA810" s="1"/>
      <c r="AB810" s="1"/>
      <c r="AC810"/>
      <c r="AD810"/>
      <c r="AE810"/>
      <c r="AF810"/>
      <c r="AG810"/>
      <c r="AH810"/>
    </row>
    <row r="811" spans="1:34" s="46" customFormat="1" ht="14.25" customHeight="1" x14ac:dyDescent="0.25">
      <c r="A811"/>
      <c r="B811"/>
      <c r="C811"/>
      <c r="D811"/>
      <c r="E811"/>
      <c r="F811"/>
      <c r="G811"/>
      <c r="H811"/>
      <c r="I811"/>
      <c r="J811"/>
      <c r="K811"/>
      <c r="L811" s="101"/>
      <c r="M811" s="98"/>
      <c r="N811" s="98"/>
      <c r="O811" s="99"/>
      <c r="P811" s="94"/>
      <c r="Q811" s="95"/>
      <c r="R811" s="100"/>
      <c r="S811" s="8"/>
      <c r="T811" s="1"/>
      <c r="U811" s="1"/>
      <c r="V811" s="1"/>
      <c r="W811" s="1"/>
      <c r="X811" s="1"/>
      <c r="Y811" s="1"/>
      <c r="Z811" s="1"/>
      <c r="AA811" s="1"/>
      <c r="AB811" s="1"/>
      <c r="AC811"/>
      <c r="AD811"/>
      <c r="AE811"/>
      <c r="AF811"/>
      <c r="AG811"/>
      <c r="AH811"/>
    </row>
    <row r="812" spans="1:34" s="46" customFormat="1" ht="14.25" customHeight="1" x14ac:dyDescent="0.25">
      <c r="A812"/>
      <c r="B812"/>
      <c r="C812"/>
      <c r="D812"/>
      <c r="E812"/>
      <c r="F812"/>
      <c r="G812"/>
      <c r="H812"/>
      <c r="I812"/>
      <c r="J812"/>
      <c r="K812"/>
      <c r="L812" s="21"/>
      <c r="M812" s="21"/>
      <c r="N812" s="21"/>
      <c r="O812" s="21"/>
      <c r="P812" s="21"/>
      <c r="Q812" s="43"/>
      <c r="R812" s="102"/>
      <c r="S812" s="8"/>
      <c r="T812" s="1"/>
      <c r="U812" s="1"/>
      <c r="V812" s="1"/>
      <c r="W812" s="1"/>
      <c r="X812" s="1"/>
      <c r="Y812" s="1"/>
      <c r="Z812" s="1"/>
      <c r="AA812" s="1"/>
      <c r="AB812" s="1"/>
      <c r="AC812"/>
      <c r="AD812"/>
      <c r="AE812"/>
      <c r="AF812"/>
      <c r="AG812"/>
      <c r="AH812"/>
    </row>
    <row r="813" spans="1:34" ht="18.75" customHeight="1" x14ac:dyDescent="0.25">
      <c r="L813" s="3"/>
      <c r="M813" s="4"/>
      <c r="N813" s="5"/>
      <c r="O813" s="6"/>
      <c r="P813" s="7"/>
      <c r="Q813" s="370"/>
      <c r="R813" s="370"/>
      <c r="T813" s="2"/>
      <c r="U813" s="3"/>
      <c r="V813" s="4"/>
      <c r="W813" s="5"/>
      <c r="X813" s="6"/>
      <c r="Y813" s="7"/>
      <c r="Z813" s="370"/>
      <c r="AA813" s="370"/>
    </row>
    <row r="814" spans="1:34" ht="14.25" customHeight="1" x14ac:dyDescent="0.25">
      <c r="L814" s="9"/>
      <c r="M814" s="9"/>
      <c r="N814" s="9"/>
      <c r="O814" s="9"/>
      <c r="P814" s="8"/>
      <c r="Q814" s="9"/>
      <c r="R814" s="9"/>
      <c r="T814" s="2"/>
      <c r="U814" s="9"/>
      <c r="V814" s="9"/>
      <c r="W814" s="9"/>
      <c r="X814" s="9"/>
      <c r="Y814" s="8"/>
      <c r="Z814" s="9"/>
      <c r="AA814" s="9"/>
    </row>
    <row r="815" spans="1:34" ht="14.25" customHeight="1" x14ac:dyDescent="0.25">
      <c r="L815" s="10"/>
      <c r="M815" s="11"/>
      <c r="N815" s="12"/>
      <c r="O815" s="12"/>
      <c r="P815" s="12"/>
      <c r="S815" s="13"/>
      <c r="T815" s="2"/>
      <c r="U815" s="10"/>
      <c r="V815" s="11"/>
      <c r="W815" s="12"/>
      <c r="X815" s="12"/>
      <c r="Y815" s="12"/>
      <c r="AB815" s="13"/>
    </row>
    <row r="816" spans="1:34" ht="14.25" customHeight="1" x14ac:dyDescent="0.25">
      <c r="L816" s="362"/>
      <c r="M816" s="362"/>
      <c r="N816" s="362"/>
      <c r="O816" s="363"/>
      <c r="P816" s="16"/>
      <c r="Q816" s="17"/>
      <c r="R816" s="17"/>
      <c r="S816" s="18"/>
      <c r="T816" s="15"/>
      <c r="U816" s="364"/>
      <c r="V816" s="364"/>
      <c r="W816" s="364"/>
      <c r="X816" s="365"/>
      <c r="Y816" s="19"/>
      <c r="Z816" s="20"/>
      <c r="AA816" s="20"/>
      <c r="AB816" s="18"/>
    </row>
    <row r="817" spans="12:28" ht="14.25" customHeight="1" x14ac:dyDescent="0.25">
      <c r="L817" s="366"/>
      <c r="M817" s="366"/>
      <c r="N817" s="366"/>
      <c r="O817" s="367"/>
      <c r="P817" s="22"/>
      <c r="Q817" s="23"/>
      <c r="R817" s="24"/>
      <c r="S817" s="18"/>
      <c r="T817" s="15"/>
      <c r="U817" s="368"/>
      <c r="V817" s="368"/>
      <c r="W817" s="368"/>
      <c r="X817" s="369"/>
      <c r="Y817" s="25"/>
      <c r="Z817" s="26"/>
      <c r="AA817" s="27"/>
      <c r="AB817" s="18"/>
    </row>
    <row r="818" spans="12:28" ht="14.25" customHeight="1" x14ac:dyDescent="0.25">
      <c r="L818" s="28"/>
      <c r="M818" s="28"/>
      <c r="N818" s="28"/>
      <c r="O818" s="29"/>
      <c r="P818" s="30"/>
      <c r="Q818" s="31"/>
      <c r="R818" s="31"/>
      <c r="S818" s="9"/>
      <c r="T818" s="2"/>
      <c r="U818" s="28"/>
      <c r="V818" s="28"/>
      <c r="W818" s="28"/>
      <c r="X818" s="29"/>
      <c r="Y818" s="30"/>
      <c r="Z818" s="31"/>
      <c r="AA818" s="31"/>
      <c r="AB818" s="9"/>
    </row>
    <row r="819" spans="12:28" ht="14.25" customHeight="1" x14ac:dyDescent="0.25">
      <c r="L819" s="32"/>
      <c r="M819" s="33"/>
      <c r="N819" s="33"/>
      <c r="O819" s="34"/>
      <c r="P819" s="35"/>
      <c r="Q819" s="23"/>
      <c r="R819" s="36"/>
      <c r="S819" s="2"/>
      <c r="U819" s="37"/>
      <c r="V819" s="38"/>
      <c r="W819" s="38"/>
      <c r="X819" s="39"/>
      <c r="Y819" s="25"/>
      <c r="Z819" s="26"/>
      <c r="AA819" s="40"/>
      <c r="AB819" s="2"/>
    </row>
    <row r="820" spans="12:28" ht="14.25" customHeight="1" x14ac:dyDescent="0.25">
      <c r="L820" s="41"/>
      <c r="M820" s="33"/>
      <c r="N820" s="33"/>
      <c r="O820" s="34"/>
      <c r="P820" s="22"/>
      <c r="Q820" s="23"/>
      <c r="R820" s="36"/>
      <c r="S820" s="9"/>
      <c r="U820" s="42"/>
      <c r="V820" s="38"/>
      <c r="W820" s="38"/>
      <c r="X820" s="39"/>
      <c r="Y820" s="25"/>
      <c r="Z820" s="26"/>
      <c r="AA820" s="40"/>
      <c r="AB820" s="9"/>
    </row>
    <row r="821" spans="12:28" ht="14.25" customHeight="1" x14ac:dyDescent="0.25">
      <c r="L821" s="21"/>
      <c r="M821" s="21"/>
      <c r="N821" s="21"/>
      <c r="O821" s="21"/>
      <c r="P821" s="21"/>
      <c r="Q821" s="43"/>
      <c r="R821" s="44"/>
      <c r="S821" s="9"/>
      <c r="U821" s="21"/>
      <c r="V821" s="21"/>
      <c r="W821" s="21"/>
      <c r="X821" s="21"/>
      <c r="Y821" s="21"/>
      <c r="Z821" s="43"/>
      <c r="AA821" s="45"/>
      <c r="AB821" s="9"/>
    </row>
    <row r="822" spans="12:28" ht="14.25" customHeight="1" x14ac:dyDescent="0.25">
      <c r="L822" s="10"/>
      <c r="M822" s="11"/>
      <c r="N822" s="12"/>
      <c r="O822" s="12"/>
      <c r="P822" s="12"/>
      <c r="S822" s="9"/>
      <c r="U822" s="10"/>
      <c r="V822" s="11"/>
      <c r="W822" s="12"/>
      <c r="X822" s="12"/>
      <c r="Y822" s="12"/>
      <c r="AB822" s="9"/>
    </row>
    <row r="823" spans="12:28" ht="14.25" customHeight="1" x14ac:dyDescent="0.25">
      <c r="L823" s="362"/>
      <c r="M823" s="362"/>
      <c r="N823" s="362"/>
      <c r="O823" s="363"/>
      <c r="P823" s="16"/>
      <c r="Q823" s="17"/>
      <c r="R823" s="17"/>
      <c r="S823" s="9"/>
      <c r="U823" s="364"/>
      <c r="V823" s="364"/>
      <c r="W823" s="364"/>
      <c r="X823" s="365"/>
      <c r="Y823" s="19"/>
      <c r="Z823" s="20"/>
      <c r="AA823" s="20"/>
      <c r="AB823" s="9"/>
    </row>
    <row r="824" spans="12:28" ht="14.25" customHeight="1" x14ac:dyDescent="0.25">
      <c r="L824" s="366"/>
      <c r="M824" s="366"/>
      <c r="N824" s="366"/>
      <c r="O824" s="367"/>
      <c r="P824" s="22"/>
      <c r="Q824" s="23"/>
      <c r="R824" s="24"/>
      <c r="S824" s="1"/>
      <c r="U824" s="368"/>
      <c r="V824" s="368"/>
      <c r="W824" s="368"/>
      <c r="X824" s="369"/>
      <c r="Y824" s="25"/>
      <c r="Z824" s="26"/>
      <c r="AA824" s="27"/>
      <c r="AB824" s="1"/>
    </row>
    <row r="825" spans="12:28" ht="14.25" customHeight="1" x14ac:dyDescent="0.25">
      <c r="L825" s="28"/>
      <c r="M825" s="28"/>
      <c r="N825" s="28"/>
      <c r="O825" s="29"/>
      <c r="P825" s="30"/>
      <c r="Q825" s="31"/>
      <c r="R825" s="31"/>
      <c r="S825" s="46"/>
      <c r="U825" s="28"/>
      <c r="V825" s="28"/>
      <c r="W825" s="28"/>
      <c r="X825" s="29"/>
      <c r="Y825" s="30"/>
      <c r="Z825" s="31"/>
      <c r="AA825" s="31"/>
      <c r="AB825" s="46"/>
    </row>
    <row r="826" spans="12:28" ht="14.25" customHeight="1" x14ac:dyDescent="0.25">
      <c r="L826" s="32"/>
      <c r="M826" s="33"/>
      <c r="N826" s="33"/>
      <c r="O826" s="34"/>
      <c r="P826" s="22"/>
      <c r="Q826" s="23"/>
      <c r="R826" s="36"/>
      <c r="U826" s="37"/>
      <c r="V826" s="38"/>
      <c r="W826" s="38"/>
      <c r="X826" s="39"/>
      <c r="Y826" s="25"/>
      <c r="Z826" s="26"/>
      <c r="AA826" s="40"/>
    </row>
    <row r="827" spans="12:28" ht="14.25" customHeight="1" x14ac:dyDescent="0.25">
      <c r="L827" s="41"/>
      <c r="M827" s="33"/>
      <c r="N827" s="33"/>
      <c r="O827" s="34"/>
      <c r="P827" s="22"/>
      <c r="Q827" s="23"/>
      <c r="R827" s="36"/>
      <c r="U827" s="42"/>
      <c r="V827" s="38"/>
      <c r="W827" s="38"/>
      <c r="X827" s="39"/>
      <c r="Y827" s="25"/>
      <c r="Z827" s="26"/>
      <c r="AA827" s="40"/>
    </row>
    <row r="828" spans="12:28" ht="14.25" customHeight="1" x14ac:dyDescent="0.25">
      <c r="L828" s="21"/>
      <c r="M828" s="21"/>
      <c r="N828" s="21"/>
      <c r="O828" s="21"/>
      <c r="P828" s="21"/>
      <c r="Q828" s="43"/>
      <c r="R828" s="44"/>
      <c r="U828" s="21"/>
      <c r="V828" s="21"/>
      <c r="W828" s="21"/>
      <c r="X828" s="21"/>
      <c r="Y828" s="21"/>
      <c r="Z828" s="43"/>
      <c r="AA828" s="45"/>
    </row>
    <row r="829" spans="12:28" ht="14.25" customHeight="1" x14ac:dyDescent="0.25">
      <c r="L829" s="10"/>
      <c r="M829" s="11"/>
      <c r="N829" s="12"/>
      <c r="O829" s="12"/>
      <c r="P829" s="12"/>
      <c r="U829" s="10"/>
      <c r="V829" s="11"/>
      <c r="W829" s="12"/>
      <c r="X829" s="12"/>
      <c r="Y829" s="12"/>
    </row>
    <row r="830" spans="12:28" ht="14.25" customHeight="1" x14ac:dyDescent="0.25">
      <c r="L830" s="348"/>
      <c r="M830" s="348"/>
      <c r="N830" s="348"/>
      <c r="O830" s="349"/>
      <c r="P830" s="47"/>
      <c r="Q830" s="48"/>
      <c r="R830" s="48"/>
      <c r="U830" s="360"/>
      <c r="V830" s="360"/>
      <c r="W830" s="360"/>
      <c r="X830" s="361"/>
      <c r="Y830" s="52"/>
      <c r="Z830" s="53"/>
      <c r="AA830" s="53"/>
    </row>
    <row r="831" spans="12:28" ht="14.25" customHeight="1" x14ac:dyDescent="0.25">
      <c r="L831" s="353"/>
      <c r="M831" s="353"/>
      <c r="N831" s="353"/>
      <c r="O831" s="354"/>
      <c r="P831" s="49"/>
      <c r="Q831" s="50"/>
      <c r="R831" s="51"/>
      <c r="U831" s="358"/>
      <c r="V831" s="358"/>
      <c r="W831" s="358"/>
      <c r="X831" s="359"/>
      <c r="Y831" s="54"/>
      <c r="Z831" s="55"/>
      <c r="AA831" s="56"/>
    </row>
    <row r="832" spans="12:28" ht="14.25" customHeight="1" x14ac:dyDescent="0.25">
      <c r="L832" s="28"/>
      <c r="M832" s="28"/>
      <c r="N832" s="28"/>
      <c r="O832" s="29"/>
      <c r="P832" s="30"/>
      <c r="Q832" s="31"/>
      <c r="R832" s="31"/>
      <c r="U832" s="28"/>
      <c r="V832" s="28"/>
      <c r="W832" s="28"/>
      <c r="X832" s="29"/>
      <c r="Y832" s="30"/>
      <c r="Z832" s="31"/>
      <c r="AA832" s="31"/>
    </row>
    <row r="833" spans="12:27" ht="14.25" customHeight="1" x14ac:dyDescent="0.25">
      <c r="L833" s="58"/>
      <c r="M833" s="59"/>
      <c r="N833" s="59"/>
      <c r="O833" s="60"/>
      <c r="P833" s="49"/>
      <c r="Q833" s="50"/>
      <c r="R833" s="61"/>
      <c r="U833" s="62"/>
      <c r="V833" s="63"/>
      <c r="W833" s="63"/>
      <c r="X833" s="64"/>
      <c r="Y833" s="54"/>
      <c r="Z833" s="55"/>
      <c r="AA833" s="65"/>
    </row>
    <row r="834" spans="12:27" ht="14.25" customHeight="1" x14ac:dyDescent="0.25">
      <c r="L834" s="66"/>
      <c r="M834" s="59"/>
      <c r="N834" s="59"/>
      <c r="O834" s="60"/>
      <c r="P834" s="49"/>
      <c r="Q834" s="50"/>
      <c r="R834" s="61"/>
      <c r="U834" s="67"/>
      <c r="V834" s="63"/>
      <c r="W834" s="63"/>
      <c r="X834" s="64"/>
      <c r="Y834" s="54"/>
      <c r="Z834" s="55"/>
      <c r="AA834" s="65"/>
    </row>
    <row r="835" spans="12:27" ht="14.25" customHeight="1" x14ac:dyDescent="0.25">
      <c r="L835" s="21"/>
      <c r="M835" s="21"/>
      <c r="N835" s="21"/>
      <c r="O835" s="21"/>
      <c r="P835" s="21"/>
      <c r="Q835" s="43"/>
      <c r="R835" s="57"/>
      <c r="U835" s="21"/>
      <c r="V835" s="21"/>
      <c r="W835" s="21"/>
      <c r="X835" s="21"/>
      <c r="Y835" s="21"/>
      <c r="Z835" s="43"/>
      <c r="AA835" s="68"/>
    </row>
    <row r="836" spans="12:27" ht="14.25" customHeight="1" x14ac:dyDescent="0.25">
      <c r="L836" s="10"/>
      <c r="M836" s="11"/>
      <c r="N836" s="12"/>
      <c r="O836" s="12"/>
      <c r="P836" s="12"/>
      <c r="U836" s="10"/>
      <c r="V836" s="11"/>
      <c r="W836" s="12"/>
      <c r="X836" s="12"/>
      <c r="Y836" s="12"/>
    </row>
    <row r="837" spans="12:27" ht="14.25" customHeight="1" x14ac:dyDescent="0.25">
      <c r="L837" s="348"/>
      <c r="M837" s="348"/>
      <c r="N837" s="348"/>
      <c r="O837" s="349"/>
      <c r="P837" s="47"/>
      <c r="Q837" s="48"/>
      <c r="R837" s="48"/>
      <c r="U837" s="350"/>
      <c r="V837" s="351"/>
      <c r="W837" s="351"/>
      <c r="X837" s="352"/>
      <c r="Y837" s="52"/>
      <c r="Z837" s="53"/>
      <c r="AA837" s="53"/>
    </row>
    <row r="838" spans="12:27" ht="14.25" customHeight="1" x14ac:dyDescent="0.25">
      <c r="L838" s="353"/>
      <c r="M838" s="353"/>
      <c r="N838" s="353"/>
      <c r="O838" s="354"/>
      <c r="P838" s="49"/>
      <c r="Q838" s="50"/>
      <c r="R838" s="51"/>
      <c r="U838" s="355"/>
      <c r="V838" s="356"/>
      <c r="W838" s="356"/>
      <c r="X838" s="357"/>
      <c r="Y838" s="54"/>
      <c r="Z838" s="55"/>
      <c r="AA838" s="56"/>
    </row>
    <row r="839" spans="12:27" ht="14.25" customHeight="1" x14ac:dyDescent="0.25">
      <c r="L839" s="28"/>
      <c r="M839" s="28"/>
      <c r="N839" s="28"/>
      <c r="O839" s="29"/>
      <c r="P839" s="30"/>
      <c r="Q839" s="31"/>
      <c r="R839" s="31"/>
      <c r="U839" s="28"/>
      <c r="V839" s="28"/>
      <c r="W839" s="28"/>
      <c r="X839" s="29"/>
      <c r="Y839" s="30"/>
      <c r="Z839" s="31"/>
      <c r="AA839" s="31"/>
    </row>
    <row r="840" spans="12:27" ht="14.25" customHeight="1" x14ac:dyDescent="0.25">
      <c r="L840" s="58"/>
      <c r="M840" s="59"/>
      <c r="N840" s="59"/>
      <c r="O840" s="60"/>
      <c r="P840" s="49"/>
      <c r="Q840" s="50"/>
      <c r="R840" s="61"/>
      <c r="U840" s="62"/>
      <c r="V840" s="63"/>
      <c r="W840" s="63"/>
      <c r="X840" s="64"/>
      <c r="Y840" s="54"/>
      <c r="Z840" s="55"/>
      <c r="AA840" s="65"/>
    </row>
    <row r="841" spans="12:27" ht="14.25" customHeight="1" x14ac:dyDescent="0.25">
      <c r="L841" s="66"/>
      <c r="M841" s="59"/>
      <c r="N841" s="59"/>
      <c r="O841" s="60"/>
      <c r="P841" s="49"/>
      <c r="Q841" s="50"/>
      <c r="R841" s="61"/>
      <c r="U841" s="67"/>
      <c r="V841" s="63"/>
      <c r="W841" s="63"/>
      <c r="X841" s="64"/>
      <c r="Y841" s="54"/>
      <c r="Z841" s="55"/>
      <c r="AA841" s="65"/>
    </row>
    <row r="842" spans="12:27" ht="14.25" customHeight="1" x14ac:dyDescent="0.25">
      <c r="L842" s="21"/>
      <c r="M842" s="21"/>
      <c r="N842" s="21"/>
      <c r="O842" s="21"/>
      <c r="P842" s="21"/>
      <c r="Q842" s="43"/>
      <c r="R842" s="57"/>
      <c r="U842" s="21"/>
      <c r="V842" s="21"/>
      <c r="W842" s="21"/>
      <c r="X842" s="21"/>
      <c r="Y842" s="21"/>
      <c r="Z842" s="43"/>
      <c r="AA842" s="68"/>
    </row>
    <row r="843" spans="12:27" ht="14.25" customHeight="1" x14ac:dyDescent="0.25">
      <c r="L843" s="10"/>
      <c r="M843" s="11"/>
      <c r="N843" s="12"/>
      <c r="O843" s="12"/>
      <c r="P843" s="12"/>
      <c r="U843" s="10"/>
      <c r="V843" s="11"/>
      <c r="W843" s="12"/>
      <c r="X843" s="12"/>
      <c r="Y843" s="12"/>
    </row>
    <row r="844" spans="12:27" ht="14.25" customHeight="1" x14ac:dyDescent="0.25">
      <c r="L844" s="346"/>
      <c r="M844" s="346"/>
      <c r="N844" s="346"/>
      <c r="O844" s="347"/>
      <c r="P844" s="69"/>
      <c r="Q844" s="70"/>
      <c r="R844" s="70"/>
      <c r="U844" s="340"/>
      <c r="V844" s="340"/>
      <c r="W844" s="340"/>
      <c r="X844" s="341"/>
      <c r="Y844" s="71"/>
      <c r="Z844" s="72"/>
      <c r="AA844" s="72"/>
    </row>
    <row r="845" spans="12:27" ht="14.25" customHeight="1" x14ac:dyDescent="0.25">
      <c r="L845" s="342"/>
      <c r="M845" s="342"/>
      <c r="N845" s="342"/>
      <c r="O845" s="343"/>
      <c r="P845" s="73"/>
      <c r="Q845" s="74"/>
      <c r="R845" s="75"/>
      <c r="U845" s="344"/>
      <c r="V845" s="344"/>
      <c r="W845" s="344"/>
      <c r="X845" s="345"/>
      <c r="Y845" s="76"/>
      <c r="Z845" s="77"/>
      <c r="AA845" s="78"/>
    </row>
    <row r="846" spans="12:27" ht="14.25" customHeight="1" x14ac:dyDescent="0.25">
      <c r="L846" s="28"/>
      <c r="M846" s="28"/>
      <c r="N846" s="28"/>
      <c r="O846" s="29"/>
      <c r="P846" s="30"/>
      <c r="Q846" s="31"/>
      <c r="R846" s="31"/>
      <c r="U846" s="28"/>
      <c r="V846" s="28"/>
      <c r="W846" s="28"/>
      <c r="X846" s="29"/>
      <c r="Y846" s="30"/>
      <c r="Z846" s="31"/>
      <c r="AA846" s="31"/>
    </row>
    <row r="847" spans="12:27" ht="14.25" customHeight="1" x14ac:dyDescent="0.25">
      <c r="L847" s="79"/>
      <c r="M847" s="80"/>
      <c r="N847" s="80"/>
      <c r="O847" s="81"/>
      <c r="P847" s="73"/>
      <c r="Q847" s="74"/>
      <c r="R847" s="82"/>
      <c r="U847" s="83"/>
      <c r="V847" s="84"/>
      <c r="W847" s="84"/>
      <c r="X847" s="85"/>
      <c r="Y847" s="76"/>
      <c r="Z847" s="77"/>
      <c r="AA847" s="86"/>
    </row>
    <row r="848" spans="12:27" ht="14.25" customHeight="1" x14ac:dyDescent="0.25">
      <c r="L848" s="87"/>
      <c r="M848" s="80"/>
      <c r="N848" s="80"/>
      <c r="O848" s="81"/>
      <c r="P848" s="73"/>
      <c r="Q848" s="74"/>
      <c r="R848" s="82"/>
      <c r="U848" s="88"/>
      <c r="V848" s="84"/>
      <c r="W848" s="84"/>
      <c r="X848" s="85"/>
      <c r="Y848" s="76"/>
      <c r="Z848" s="77"/>
      <c r="AA848" s="86"/>
    </row>
    <row r="849" spans="12:28" ht="14.25" customHeight="1" x14ac:dyDescent="0.25">
      <c r="L849" s="21"/>
      <c r="M849" s="21"/>
      <c r="N849" s="21"/>
      <c r="O849" s="21"/>
      <c r="P849" s="21"/>
      <c r="Q849" s="43"/>
      <c r="R849" s="89"/>
      <c r="U849" s="21"/>
      <c r="V849" s="21"/>
      <c r="W849" s="21"/>
      <c r="X849" s="21"/>
      <c r="Y849" s="21"/>
      <c r="Z849" s="43"/>
      <c r="AA849" s="90"/>
    </row>
    <row r="850" spans="12:28" ht="14.25" customHeight="1" x14ac:dyDescent="0.25">
      <c r="L850" s="10"/>
      <c r="M850" s="11"/>
      <c r="N850" s="12"/>
      <c r="O850" s="12"/>
      <c r="P850" s="12"/>
      <c r="U850" s="10"/>
      <c r="V850" s="11"/>
      <c r="W850" s="12"/>
      <c r="X850" s="12"/>
      <c r="Y850" s="12"/>
    </row>
    <row r="851" spans="12:28" ht="14.25" customHeight="1" x14ac:dyDescent="0.25">
      <c r="L851" s="346"/>
      <c r="M851" s="346"/>
      <c r="N851" s="346"/>
      <c r="O851" s="347"/>
      <c r="P851" s="69"/>
      <c r="Q851" s="70"/>
      <c r="R851" s="70"/>
      <c r="U851" s="340"/>
      <c r="V851" s="340"/>
      <c r="W851" s="340"/>
      <c r="X851" s="341"/>
      <c r="Y851" s="71"/>
      <c r="Z851" s="72"/>
      <c r="AA851" s="72"/>
    </row>
    <row r="852" spans="12:28" ht="14.25" customHeight="1" x14ac:dyDescent="0.25">
      <c r="L852" s="342"/>
      <c r="M852" s="342"/>
      <c r="N852" s="342"/>
      <c r="O852" s="343"/>
      <c r="P852" s="73"/>
      <c r="Q852" s="74"/>
      <c r="R852" s="75"/>
      <c r="U852" s="344"/>
      <c r="V852" s="344"/>
      <c r="W852" s="344"/>
      <c r="X852" s="345"/>
      <c r="Y852" s="76"/>
      <c r="Z852" s="77"/>
      <c r="AA852" s="78"/>
    </row>
    <row r="853" spans="12:28" ht="14.25" customHeight="1" x14ac:dyDescent="0.25">
      <c r="L853" s="28"/>
      <c r="M853" s="28"/>
      <c r="N853" s="28"/>
      <c r="O853" s="29"/>
      <c r="P853" s="30"/>
      <c r="Q853" s="31"/>
      <c r="R853" s="31"/>
      <c r="U853" s="28"/>
      <c r="V853" s="28"/>
      <c r="W853" s="28"/>
      <c r="X853" s="29"/>
      <c r="Y853" s="30"/>
      <c r="Z853" s="31"/>
      <c r="AA853" s="31"/>
    </row>
    <row r="854" spans="12:28" ht="14.25" customHeight="1" x14ac:dyDescent="0.25">
      <c r="L854" s="79"/>
      <c r="M854" s="80"/>
      <c r="N854" s="80"/>
      <c r="O854" s="81"/>
      <c r="P854" s="73"/>
      <c r="Q854" s="74"/>
      <c r="R854" s="82"/>
      <c r="U854" s="83"/>
      <c r="V854" s="84"/>
      <c r="W854" s="84"/>
      <c r="X854" s="85"/>
      <c r="Y854" s="76"/>
      <c r="Z854" s="77"/>
      <c r="AA854" s="86"/>
    </row>
    <row r="855" spans="12:28" ht="14.25" customHeight="1" x14ac:dyDescent="0.25">
      <c r="L855" s="87"/>
      <c r="M855" s="80"/>
      <c r="N855" s="80"/>
      <c r="O855" s="81"/>
      <c r="P855" s="73"/>
      <c r="Q855" s="74"/>
      <c r="R855" s="82"/>
      <c r="U855" s="88"/>
      <c r="V855" s="84"/>
      <c r="W855" s="84"/>
      <c r="X855" s="85"/>
      <c r="Y855" s="76"/>
      <c r="Z855" s="77"/>
      <c r="AA855" s="86"/>
    </row>
    <row r="856" spans="12:28" ht="14.25" customHeight="1" x14ac:dyDescent="0.25">
      <c r="L856" s="21"/>
      <c r="M856" s="21"/>
      <c r="N856" s="21"/>
      <c r="O856" s="21"/>
      <c r="P856" s="21"/>
      <c r="Q856" s="43"/>
      <c r="R856" s="89"/>
      <c r="U856" s="21"/>
      <c r="V856" s="21"/>
      <c r="W856" s="21"/>
      <c r="X856" s="21"/>
      <c r="Y856" s="21"/>
      <c r="Z856" s="43"/>
      <c r="AA856" s="90"/>
    </row>
    <row r="857" spans="12:28" ht="14.25" customHeight="1" x14ac:dyDescent="0.25">
      <c r="L857" s="10"/>
      <c r="M857" s="11"/>
      <c r="N857" s="12"/>
      <c r="O857" s="12"/>
      <c r="P857" s="12"/>
    </row>
    <row r="858" spans="12:28" ht="14.25" customHeight="1" x14ac:dyDescent="0.25">
      <c r="L858" s="336"/>
      <c r="M858" s="336"/>
      <c r="N858" s="336"/>
      <c r="O858" s="337"/>
      <c r="P858" s="92"/>
      <c r="Q858" s="93"/>
      <c r="R858" s="93"/>
      <c r="T858" s="1"/>
      <c r="AB858" s="1"/>
    </row>
    <row r="859" spans="12:28" ht="14.25" customHeight="1" x14ac:dyDescent="0.25">
      <c r="L859" s="338"/>
      <c r="M859" s="338"/>
      <c r="N859" s="338"/>
      <c r="O859" s="339"/>
      <c r="P859" s="94"/>
      <c r="Q859" s="95"/>
      <c r="R859" s="96"/>
      <c r="T859" s="1"/>
      <c r="AB859" s="1"/>
    </row>
    <row r="860" spans="12:28" ht="14.25" customHeight="1" x14ac:dyDescent="0.25">
      <c r="L860" s="28"/>
      <c r="M860" s="28"/>
      <c r="N860" s="28"/>
      <c r="O860" s="29"/>
      <c r="P860" s="30"/>
      <c r="Q860" s="31"/>
      <c r="R860" s="31"/>
      <c r="T860" s="1"/>
      <c r="AB860" s="1"/>
    </row>
    <row r="861" spans="12:28" ht="14.25" customHeight="1" x14ac:dyDescent="0.25">
      <c r="L861" s="97"/>
      <c r="M861" s="98"/>
      <c r="N861" s="98"/>
      <c r="O861" s="99"/>
      <c r="P861" s="94"/>
      <c r="Q861" s="95"/>
      <c r="R861" s="100"/>
      <c r="T861" s="1"/>
      <c r="AB861" s="1"/>
    </row>
    <row r="862" spans="12:28" ht="14.25" customHeight="1" x14ac:dyDescent="0.25">
      <c r="L862" s="101"/>
      <c r="M862" s="98"/>
      <c r="N862" s="98"/>
      <c r="O862" s="99"/>
      <c r="P862" s="94"/>
      <c r="Q862" s="95"/>
      <c r="R862" s="100"/>
      <c r="T862" s="1"/>
      <c r="AB862" s="1"/>
    </row>
    <row r="863" spans="12:28" ht="14.25" customHeight="1" x14ac:dyDescent="0.25">
      <c r="L863" s="21"/>
      <c r="M863" s="21"/>
      <c r="N863" s="21"/>
      <c r="O863" s="21"/>
      <c r="P863" s="21"/>
      <c r="Q863" s="43"/>
      <c r="R863" s="102"/>
      <c r="T863" s="1"/>
      <c r="AB863" s="1"/>
    </row>
    <row r="864" spans="12:28" ht="14.25" customHeight="1" x14ac:dyDescent="0.25">
      <c r="L864" s="10"/>
      <c r="M864" s="11"/>
      <c r="N864" s="12"/>
      <c r="O864" s="12"/>
      <c r="P864" s="12"/>
      <c r="T864" s="1"/>
      <c r="AB864" s="1"/>
    </row>
    <row r="865" spans="1:34" ht="14.25" customHeight="1" x14ac:dyDescent="0.25">
      <c r="L865" s="336"/>
      <c r="M865" s="336"/>
      <c r="N865" s="336"/>
      <c r="O865" s="337"/>
      <c r="P865" s="92"/>
      <c r="Q865" s="93"/>
      <c r="R865" s="93"/>
      <c r="T865" s="1"/>
      <c r="AB865" s="1"/>
    </row>
    <row r="866" spans="1:34" ht="14.25" customHeight="1" x14ac:dyDescent="0.25">
      <c r="L866" s="338"/>
      <c r="M866" s="338"/>
      <c r="N866" s="338"/>
      <c r="O866" s="339"/>
      <c r="P866" s="94"/>
      <c r="Q866" s="95"/>
      <c r="R866" s="96"/>
      <c r="T866" s="1"/>
      <c r="AB866" s="1"/>
    </row>
    <row r="867" spans="1:34" ht="14.25" customHeight="1" x14ac:dyDescent="0.25">
      <c r="L867" s="28"/>
      <c r="M867" s="28"/>
      <c r="N867" s="28"/>
      <c r="O867" s="29"/>
      <c r="P867" s="30"/>
      <c r="Q867" s="31"/>
      <c r="R867" s="31"/>
      <c r="T867" s="1"/>
      <c r="AB867" s="1"/>
    </row>
    <row r="868" spans="1:34" s="46" customFormat="1" ht="14.25" customHeight="1" x14ac:dyDescent="0.25">
      <c r="A868"/>
      <c r="B868"/>
      <c r="C868"/>
      <c r="D868"/>
      <c r="E868"/>
      <c r="F868"/>
      <c r="G868"/>
      <c r="H868"/>
      <c r="I868"/>
      <c r="J868"/>
      <c r="K868"/>
      <c r="L868" s="97"/>
      <c r="M868" s="98"/>
      <c r="N868" s="98"/>
      <c r="O868" s="99"/>
      <c r="P868" s="94"/>
      <c r="Q868" s="95"/>
      <c r="R868" s="100"/>
      <c r="S868" s="8"/>
      <c r="T868" s="1"/>
      <c r="U868" s="1"/>
      <c r="V868" s="1"/>
      <c r="W868" s="1"/>
      <c r="X868" s="1"/>
      <c r="Y868" s="1"/>
      <c r="Z868" s="1"/>
      <c r="AA868" s="1"/>
      <c r="AB868" s="1"/>
      <c r="AC868"/>
      <c r="AD868"/>
      <c r="AE868"/>
      <c r="AF868"/>
      <c r="AG868"/>
      <c r="AH868"/>
    </row>
    <row r="869" spans="1:34" s="46" customFormat="1" ht="14.25" customHeight="1" x14ac:dyDescent="0.25">
      <c r="A869"/>
      <c r="B869"/>
      <c r="C869"/>
      <c r="D869"/>
      <c r="E869"/>
      <c r="F869"/>
      <c r="G869"/>
      <c r="H869"/>
      <c r="I869"/>
      <c r="J869"/>
      <c r="K869"/>
      <c r="L869" s="101"/>
      <c r="M869" s="98"/>
      <c r="N869" s="98"/>
      <c r="O869" s="99"/>
      <c r="P869" s="94"/>
      <c r="Q869" s="95"/>
      <c r="R869" s="100"/>
      <c r="S869" s="8"/>
      <c r="T869" s="1"/>
      <c r="U869" s="1"/>
      <c r="V869" s="1"/>
      <c r="W869" s="1"/>
      <c r="X869" s="1"/>
      <c r="Y869" s="1"/>
      <c r="Z869" s="1"/>
      <c r="AA869" s="1"/>
      <c r="AB869" s="1"/>
      <c r="AC869"/>
      <c r="AD869"/>
      <c r="AE869"/>
      <c r="AF869"/>
      <c r="AG869"/>
      <c r="AH869"/>
    </row>
    <row r="870" spans="1:34" s="46" customFormat="1" ht="14.25" customHeight="1" x14ac:dyDescent="0.25">
      <c r="A870"/>
      <c r="B870"/>
      <c r="C870"/>
      <c r="D870"/>
      <c r="E870"/>
      <c r="F870"/>
      <c r="G870"/>
      <c r="H870"/>
      <c r="I870"/>
      <c r="J870"/>
      <c r="K870"/>
      <c r="L870" s="21"/>
      <c r="M870" s="21"/>
      <c r="N870" s="21"/>
      <c r="O870" s="21"/>
      <c r="P870" s="21"/>
      <c r="Q870" s="43"/>
      <c r="R870" s="102"/>
      <c r="S870" s="8"/>
      <c r="T870" s="1"/>
      <c r="U870" s="1"/>
      <c r="V870" s="1"/>
      <c r="W870" s="1"/>
      <c r="X870" s="1"/>
      <c r="Y870" s="1"/>
      <c r="Z870" s="1"/>
      <c r="AA870" s="1"/>
      <c r="AB870" s="1"/>
      <c r="AC870"/>
      <c r="AD870"/>
      <c r="AE870"/>
      <c r="AF870"/>
      <c r="AG870"/>
      <c r="AH870"/>
    </row>
  </sheetData>
  <mergeCells count="448">
    <mergeCell ref="L18:O18"/>
    <mergeCell ref="U18:X18"/>
    <mergeCell ref="L12:O12"/>
    <mergeCell ref="U12:X12"/>
    <mergeCell ref="L11:O11"/>
    <mergeCell ref="U11:X11"/>
    <mergeCell ref="L5:O5"/>
    <mergeCell ref="U5:X5"/>
    <mergeCell ref="L4:O4"/>
    <mergeCell ref="U4:X4"/>
    <mergeCell ref="L33:O33"/>
    <mergeCell ref="U33:X33"/>
    <mergeCell ref="L32:O32"/>
    <mergeCell ref="U32:X32"/>
    <mergeCell ref="L25:O25"/>
    <mergeCell ref="U25:X25"/>
    <mergeCell ref="L26:O26"/>
    <mergeCell ref="U26:X26"/>
    <mergeCell ref="L19:O19"/>
    <mergeCell ref="U19:X19"/>
    <mergeCell ref="Q59:R59"/>
    <mergeCell ref="Z59:AA59"/>
    <mergeCell ref="L46:O46"/>
    <mergeCell ref="L47:O47"/>
    <mergeCell ref="L53:O53"/>
    <mergeCell ref="L54:O54"/>
    <mergeCell ref="U39:X39"/>
    <mergeCell ref="L40:O40"/>
    <mergeCell ref="U40:X40"/>
    <mergeCell ref="L39:O39"/>
    <mergeCell ref="L76:O76"/>
    <mergeCell ref="U76:X76"/>
    <mergeCell ref="L69:O69"/>
    <mergeCell ref="U69:X69"/>
    <mergeCell ref="L70:O70"/>
    <mergeCell ref="U70:X70"/>
    <mergeCell ref="L62:O62"/>
    <mergeCell ref="U62:X62"/>
    <mergeCell ref="L63:O63"/>
    <mergeCell ref="U63:X63"/>
    <mergeCell ref="L91:O91"/>
    <mergeCell ref="U91:X91"/>
    <mergeCell ref="L90:O90"/>
    <mergeCell ref="U90:X90"/>
    <mergeCell ref="L83:O83"/>
    <mergeCell ref="U83:X83"/>
    <mergeCell ref="L84:O84"/>
    <mergeCell ref="U84:X84"/>
    <mergeCell ref="L77:O77"/>
    <mergeCell ref="U77:X77"/>
    <mergeCell ref="Q117:R117"/>
    <mergeCell ref="Z117:AA117"/>
    <mergeCell ref="L104:O104"/>
    <mergeCell ref="L105:O105"/>
    <mergeCell ref="L111:O111"/>
    <mergeCell ref="L112:O112"/>
    <mergeCell ref="U97:X97"/>
    <mergeCell ref="L98:O98"/>
    <mergeCell ref="U98:X98"/>
    <mergeCell ref="L97:O97"/>
    <mergeCell ref="L134:O134"/>
    <mergeCell ref="U134:X134"/>
    <mergeCell ref="L127:O127"/>
    <mergeCell ref="U127:X127"/>
    <mergeCell ref="L128:O128"/>
    <mergeCell ref="U128:X128"/>
    <mergeCell ref="L120:O120"/>
    <mergeCell ref="U120:X120"/>
    <mergeCell ref="L121:O121"/>
    <mergeCell ref="U121:X121"/>
    <mergeCell ref="L149:O149"/>
    <mergeCell ref="U149:X149"/>
    <mergeCell ref="L148:O148"/>
    <mergeCell ref="U148:X148"/>
    <mergeCell ref="L141:O141"/>
    <mergeCell ref="U141:X141"/>
    <mergeCell ref="L142:O142"/>
    <mergeCell ref="U142:X142"/>
    <mergeCell ref="L135:O135"/>
    <mergeCell ref="U135:X135"/>
    <mergeCell ref="Q175:R175"/>
    <mergeCell ref="Z175:AA175"/>
    <mergeCell ref="L162:O162"/>
    <mergeCell ref="L163:O163"/>
    <mergeCell ref="L169:O169"/>
    <mergeCell ref="L170:O170"/>
    <mergeCell ref="U155:X155"/>
    <mergeCell ref="L156:O156"/>
    <mergeCell ref="U156:X156"/>
    <mergeCell ref="L155:O155"/>
    <mergeCell ref="L192:O192"/>
    <mergeCell ref="U192:X192"/>
    <mergeCell ref="L185:O185"/>
    <mergeCell ref="U185:X185"/>
    <mergeCell ref="L186:O186"/>
    <mergeCell ref="U186:X186"/>
    <mergeCell ref="L178:O178"/>
    <mergeCell ref="U178:X178"/>
    <mergeCell ref="L179:O179"/>
    <mergeCell ref="U179:X179"/>
    <mergeCell ref="L207:O207"/>
    <mergeCell ref="U207:X207"/>
    <mergeCell ref="L206:O206"/>
    <mergeCell ref="U206:X206"/>
    <mergeCell ref="L199:O199"/>
    <mergeCell ref="U199:X199"/>
    <mergeCell ref="L200:O200"/>
    <mergeCell ref="U200:X200"/>
    <mergeCell ref="L193:O193"/>
    <mergeCell ref="U193:X193"/>
    <mergeCell ref="Q233:R233"/>
    <mergeCell ref="Z233:AA233"/>
    <mergeCell ref="L220:O220"/>
    <mergeCell ref="L221:O221"/>
    <mergeCell ref="L227:O227"/>
    <mergeCell ref="L228:O228"/>
    <mergeCell ref="U213:X213"/>
    <mergeCell ref="L214:O214"/>
    <mergeCell ref="U214:X214"/>
    <mergeCell ref="L213:O213"/>
    <mergeCell ref="L250:O250"/>
    <mergeCell ref="U250:X250"/>
    <mergeCell ref="L243:O243"/>
    <mergeCell ref="U243:X243"/>
    <mergeCell ref="L244:O244"/>
    <mergeCell ref="U244:X244"/>
    <mergeCell ref="L236:O236"/>
    <mergeCell ref="U236:X236"/>
    <mergeCell ref="L237:O237"/>
    <mergeCell ref="U237:X237"/>
    <mergeCell ref="L265:O265"/>
    <mergeCell ref="U265:X265"/>
    <mergeCell ref="L264:O264"/>
    <mergeCell ref="U264:X264"/>
    <mergeCell ref="L257:O257"/>
    <mergeCell ref="U257:X257"/>
    <mergeCell ref="L258:O258"/>
    <mergeCell ref="U258:X258"/>
    <mergeCell ref="L251:O251"/>
    <mergeCell ref="U251:X251"/>
    <mergeCell ref="Q291:R291"/>
    <mergeCell ref="Z291:AA291"/>
    <mergeCell ref="L278:O278"/>
    <mergeCell ref="L279:O279"/>
    <mergeCell ref="L285:O285"/>
    <mergeCell ref="L286:O286"/>
    <mergeCell ref="U271:X271"/>
    <mergeCell ref="L272:O272"/>
    <mergeCell ref="U272:X272"/>
    <mergeCell ref="L271:O271"/>
    <mergeCell ref="L308:O308"/>
    <mergeCell ref="U308:X308"/>
    <mergeCell ref="L301:O301"/>
    <mergeCell ref="U301:X301"/>
    <mergeCell ref="L302:O302"/>
    <mergeCell ref="U302:X302"/>
    <mergeCell ref="L294:O294"/>
    <mergeCell ref="U294:X294"/>
    <mergeCell ref="L295:O295"/>
    <mergeCell ref="U295:X295"/>
    <mergeCell ref="L323:O323"/>
    <mergeCell ref="U323:X323"/>
    <mergeCell ref="L322:O322"/>
    <mergeCell ref="U322:X322"/>
    <mergeCell ref="L315:O315"/>
    <mergeCell ref="U315:X315"/>
    <mergeCell ref="L316:O316"/>
    <mergeCell ref="U316:X316"/>
    <mergeCell ref="L309:O309"/>
    <mergeCell ref="U309:X309"/>
    <mergeCell ref="Q349:R349"/>
    <mergeCell ref="Z349:AA349"/>
    <mergeCell ref="L336:O336"/>
    <mergeCell ref="L337:O337"/>
    <mergeCell ref="L343:O343"/>
    <mergeCell ref="L344:O344"/>
    <mergeCell ref="U329:X329"/>
    <mergeCell ref="L330:O330"/>
    <mergeCell ref="U330:X330"/>
    <mergeCell ref="L329:O329"/>
    <mergeCell ref="L366:O366"/>
    <mergeCell ref="U366:X366"/>
    <mergeCell ref="L359:O359"/>
    <mergeCell ref="U359:X359"/>
    <mergeCell ref="L360:O360"/>
    <mergeCell ref="U360:X360"/>
    <mergeCell ref="L352:O352"/>
    <mergeCell ref="U352:X352"/>
    <mergeCell ref="L353:O353"/>
    <mergeCell ref="U353:X353"/>
    <mergeCell ref="L381:O381"/>
    <mergeCell ref="U381:X381"/>
    <mergeCell ref="L380:O380"/>
    <mergeCell ref="U380:X380"/>
    <mergeCell ref="L373:O373"/>
    <mergeCell ref="U373:X373"/>
    <mergeCell ref="L374:O374"/>
    <mergeCell ref="U374:X374"/>
    <mergeCell ref="L367:O367"/>
    <mergeCell ref="U367:X367"/>
    <mergeCell ref="Q407:R407"/>
    <mergeCell ref="Z407:AA407"/>
    <mergeCell ref="L394:O394"/>
    <mergeCell ref="L395:O395"/>
    <mergeCell ref="L401:O401"/>
    <mergeCell ref="L402:O402"/>
    <mergeCell ref="U387:X387"/>
    <mergeCell ref="L388:O388"/>
    <mergeCell ref="U388:X388"/>
    <mergeCell ref="L387:O387"/>
    <mergeCell ref="L424:O424"/>
    <mergeCell ref="U424:X424"/>
    <mergeCell ref="L417:O417"/>
    <mergeCell ref="U417:X417"/>
    <mergeCell ref="L418:O418"/>
    <mergeCell ref="U418:X418"/>
    <mergeCell ref="L410:O410"/>
    <mergeCell ref="U410:X410"/>
    <mergeCell ref="L411:O411"/>
    <mergeCell ref="U411:X411"/>
    <mergeCell ref="L439:O439"/>
    <mergeCell ref="U439:X439"/>
    <mergeCell ref="L438:O438"/>
    <mergeCell ref="U438:X438"/>
    <mergeCell ref="L431:O431"/>
    <mergeCell ref="U431:X431"/>
    <mergeCell ref="L432:O432"/>
    <mergeCell ref="U432:X432"/>
    <mergeCell ref="L425:O425"/>
    <mergeCell ref="U425:X425"/>
    <mergeCell ref="Q465:R465"/>
    <mergeCell ref="Z465:AA465"/>
    <mergeCell ref="L452:O452"/>
    <mergeCell ref="L453:O453"/>
    <mergeCell ref="L459:O459"/>
    <mergeCell ref="L460:O460"/>
    <mergeCell ref="U445:X445"/>
    <mergeCell ref="L446:O446"/>
    <mergeCell ref="U446:X446"/>
    <mergeCell ref="L445:O445"/>
    <mergeCell ref="L482:O482"/>
    <mergeCell ref="U482:X482"/>
    <mergeCell ref="L475:O475"/>
    <mergeCell ref="U475:X475"/>
    <mergeCell ref="L476:O476"/>
    <mergeCell ref="U476:X476"/>
    <mergeCell ref="L468:O468"/>
    <mergeCell ref="U468:X468"/>
    <mergeCell ref="L469:O469"/>
    <mergeCell ref="U469:X469"/>
    <mergeCell ref="L497:O497"/>
    <mergeCell ref="U497:X497"/>
    <mergeCell ref="L496:O496"/>
    <mergeCell ref="U496:X496"/>
    <mergeCell ref="L489:O489"/>
    <mergeCell ref="U489:X489"/>
    <mergeCell ref="L490:O490"/>
    <mergeCell ref="U490:X490"/>
    <mergeCell ref="L483:O483"/>
    <mergeCell ref="U483:X483"/>
    <mergeCell ref="Q523:R523"/>
    <mergeCell ref="Z523:AA523"/>
    <mergeCell ref="L510:O510"/>
    <mergeCell ref="L511:O511"/>
    <mergeCell ref="L517:O517"/>
    <mergeCell ref="L518:O518"/>
    <mergeCell ref="U503:X503"/>
    <mergeCell ref="L504:O504"/>
    <mergeCell ref="U504:X504"/>
    <mergeCell ref="L503:O503"/>
    <mergeCell ref="L540:O540"/>
    <mergeCell ref="U540:X540"/>
    <mergeCell ref="L533:O533"/>
    <mergeCell ref="U533:X533"/>
    <mergeCell ref="L534:O534"/>
    <mergeCell ref="U534:X534"/>
    <mergeCell ref="L526:O526"/>
    <mergeCell ref="U526:X526"/>
    <mergeCell ref="L527:O527"/>
    <mergeCell ref="U527:X527"/>
    <mergeCell ref="L555:O555"/>
    <mergeCell ref="U555:X555"/>
    <mergeCell ref="L554:O554"/>
    <mergeCell ref="U554:X554"/>
    <mergeCell ref="L547:O547"/>
    <mergeCell ref="U547:X547"/>
    <mergeCell ref="L548:O548"/>
    <mergeCell ref="U548:X548"/>
    <mergeCell ref="L541:O541"/>
    <mergeCell ref="U541:X541"/>
    <mergeCell ref="Q581:R581"/>
    <mergeCell ref="Z581:AA581"/>
    <mergeCell ref="L568:O568"/>
    <mergeCell ref="L569:O569"/>
    <mergeCell ref="L575:O575"/>
    <mergeCell ref="L576:O576"/>
    <mergeCell ref="U561:X561"/>
    <mergeCell ref="L562:O562"/>
    <mergeCell ref="U562:X562"/>
    <mergeCell ref="L561:O561"/>
    <mergeCell ref="L598:O598"/>
    <mergeCell ref="U598:X598"/>
    <mergeCell ref="L591:O591"/>
    <mergeCell ref="U591:X591"/>
    <mergeCell ref="L592:O592"/>
    <mergeCell ref="U592:X592"/>
    <mergeCell ref="L584:O584"/>
    <mergeCell ref="U584:X584"/>
    <mergeCell ref="L585:O585"/>
    <mergeCell ref="U585:X585"/>
    <mergeCell ref="L613:O613"/>
    <mergeCell ref="U613:X613"/>
    <mergeCell ref="L612:O612"/>
    <mergeCell ref="U612:X612"/>
    <mergeCell ref="L605:O605"/>
    <mergeCell ref="U605:X605"/>
    <mergeCell ref="L606:O606"/>
    <mergeCell ref="U606:X606"/>
    <mergeCell ref="L599:O599"/>
    <mergeCell ref="U599:X599"/>
    <mergeCell ref="Q639:R639"/>
    <mergeCell ref="Z639:AA639"/>
    <mergeCell ref="L626:O626"/>
    <mergeCell ref="L627:O627"/>
    <mergeCell ref="L633:O633"/>
    <mergeCell ref="L634:O634"/>
    <mergeCell ref="U619:X619"/>
    <mergeCell ref="L620:O620"/>
    <mergeCell ref="U620:X620"/>
    <mergeCell ref="L619:O619"/>
    <mergeCell ref="L656:O656"/>
    <mergeCell ref="U656:X656"/>
    <mergeCell ref="L649:O649"/>
    <mergeCell ref="U649:X649"/>
    <mergeCell ref="L650:O650"/>
    <mergeCell ref="U650:X650"/>
    <mergeCell ref="L642:O642"/>
    <mergeCell ref="U642:X642"/>
    <mergeCell ref="L643:O643"/>
    <mergeCell ref="U643:X643"/>
    <mergeCell ref="L671:O671"/>
    <mergeCell ref="U671:X671"/>
    <mergeCell ref="L670:O670"/>
    <mergeCell ref="U670:X670"/>
    <mergeCell ref="L663:O663"/>
    <mergeCell ref="U663:X663"/>
    <mergeCell ref="L664:O664"/>
    <mergeCell ref="U664:X664"/>
    <mergeCell ref="L657:O657"/>
    <mergeCell ref="U657:X657"/>
    <mergeCell ref="Q697:R697"/>
    <mergeCell ref="Z697:AA697"/>
    <mergeCell ref="L684:O684"/>
    <mergeCell ref="L685:O685"/>
    <mergeCell ref="L691:O691"/>
    <mergeCell ref="L692:O692"/>
    <mergeCell ref="U677:X677"/>
    <mergeCell ref="L678:O678"/>
    <mergeCell ref="U678:X678"/>
    <mergeCell ref="L677:O677"/>
    <mergeCell ref="L714:O714"/>
    <mergeCell ref="U714:X714"/>
    <mergeCell ref="L707:O707"/>
    <mergeCell ref="U707:X707"/>
    <mergeCell ref="L708:O708"/>
    <mergeCell ref="U708:X708"/>
    <mergeCell ref="L700:O700"/>
    <mergeCell ref="U700:X700"/>
    <mergeCell ref="L701:O701"/>
    <mergeCell ref="U701:X701"/>
    <mergeCell ref="L729:O729"/>
    <mergeCell ref="U729:X729"/>
    <mergeCell ref="L728:O728"/>
    <mergeCell ref="U728:X728"/>
    <mergeCell ref="L721:O721"/>
    <mergeCell ref="U721:X721"/>
    <mergeCell ref="L722:O722"/>
    <mergeCell ref="U722:X722"/>
    <mergeCell ref="L715:O715"/>
    <mergeCell ref="U715:X715"/>
    <mergeCell ref="Q755:R755"/>
    <mergeCell ref="Z755:AA755"/>
    <mergeCell ref="L742:O742"/>
    <mergeCell ref="L743:O743"/>
    <mergeCell ref="L749:O749"/>
    <mergeCell ref="L750:O750"/>
    <mergeCell ref="U735:X735"/>
    <mergeCell ref="L736:O736"/>
    <mergeCell ref="U736:X736"/>
    <mergeCell ref="L735:O735"/>
    <mergeCell ref="L772:O772"/>
    <mergeCell ref="U772:X772"/>
    <mergeCell ref="L765:O765"/>
    <mergeCell ref="U765:X765"/>
    <mergeCell ref="L766:O766"/>
    <mergeCell ref="U766:X766"/>
    <mergeCell ref="L758:O758"/>
    <mergeCell ref="U758:X758"/>
    <mergeCell ref="L759:O759"/>
    <mergeCell ref="U759:X759"/>
    <mergeCell ref="L787:O787"/>
    <mergeCell ref="U787:X787"/>
    <mergeCell ref="L786:O786"/>
    <mergeCell ref="U786:X786"/>
    <mergeCell ref="L779:O779"/>
    <mergeCell ref="U779:X779"/>
    <mergeCell ref="L780:O780"/>
    <mergeCell ref="U780:X780"/>
    <mergeCell ref="L773:O773"/>
    <mergeCell ref="U773:X773"/>
    <mergeCell ref="Z813:AA813"/>
    <mergeCell ref="L800:O800"/>
    <mergeCell ref="L801:O801"/>
    <mergeCell ref="L807:O807"/>
    <mergeCell ref="L808:O808"/>
    <mergeCell ref="U793:X793"/>
    <mergeCell ref="L794:O794"/>
    <mergeCell ref="U794:X794"/>
    <mergeCell ref="L793:O793"/>
    <mergeCell ref="L823:O823"/>
    <mergeCell ref="U823:X823"/>
    <mergeCell ref="L824:O824"/>
    <mergeCell ref="U824:X824"/>
    <mergeCell ref="L816:O816"/>
    <mergeCell ref="U816:X816"/>
    <mergeCell ref="L817:O817"/>
    <mergeCell ref="U817:X817"/>
    <mergeCell ref="Q813:R813"/>
    <mergeCell ref="L844:O844"/>
    <mergeCell ref="U844:X844"/>
    <mergeCell ref="L837:O837"/>
    <mergeCell ref="U837:X837"/>
    <mergeCell ref="L838:O838"/>
    <mergeCell ref="U838:X838"/>
    <mergeCell ref="L831:O831"/>
    <mergeCell ref="U831:X831"/>
    <mergeCell ref="L830:O830"/>
    <mergeCell ref="U830:X830"/>
    <mergeCell ref="L858:O858"/>
    <mergeCell ref="L859:O859"/>
    <mergeCell ref="L865:O865"/>
    <mergeCell ref="L866:O866"/>
    <mergeCell ref="U851:X851"/>
    <mergeCell ref="L852:O852"/>
    <mergeCell ref="U852:X852"/>
    <mergeCell ref="L851:O851"/>
    <mergeCell ref="L845:O845"/>
    <mergeCell ref="U845:X845"/>
  </mergeCells>
  <printOptions horizontalCentered="1" verticalCentered="1"/>
  <pageMargins left="0.23622047244094491" right="0.23622047244094491" top="0.15748031496062992" bottom="0.15748031496062992" header="0.11811023622047245" footer="0.11811023622047245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mensuelles</vt:lpstr>
      <vt:lpstr>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Néant</dc:creator>
  <cp:lastModifiedBy>Néant</cp:lastModifiedBy>
  <dcterms:created xsi:type="dcterms:W3CDTF">2018-11-15T09:54:20Z</dcterms:created>
  <dcterms:modified xsi:type="dcterms:W3CDTF">2018-11-15T10:29:22Z</dcterms:modified>
</cp:coreProperties>
</file>