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5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600" yWindow="96" windowWidth="17712" windowHeight="5700" tabRatio="809"/>
  </bookViews>
  <sheets>
    <sheet name="Menu Principal" sheetId="4" r:id="rId1"/>
    <sheet name="Acces Chef de Service" sheetId="6" r:id="rId2"/>
    <sheet name="Acces Medecins" sheetId="5" r:id="rId3"/>
    <sheet name="Effectifs" sheetId="7" r:id="rId4"/>
    <sheet name="Planning" sheetId="8" r:id="rId5"/>
    <sheet name="Mois Mise à Jour" sheetId="13" r:id="rId6"/>
    <sheet name="Synthèse" sheetId="11" r:id="rId7"/>
    <sheet name="Affichage" sheetId="10" r:id="rId8"/>
    <sheet name="Affichage1" sheetId="15" r:id="rId9"/>
    <sheet name="Affichage2" sheetId="16" r:id="rId10"/>
    <sheet name="Control" sheetId="17" r:id="rId11"/>
  </sheets>
  <externalReferences>
    <externalReference r:id="rId12"/>
  </externalReferences>
  <definedNames>
    <definedName name="annee">'[1]Mois mise à jour'!$N$7:$N$28</definedName>
    <definedName name="_xlnm.Print_Area" localSheetId="0">'Menu Principal'!$A$1:$G$27</definedName>
  </definedNames>
  <calcPr calcId="152511"/>
</workbook>
</file>

<file path=xl/calcChain.xml><?xml version="1.0" encoding="utf-8"?>
<calcChain xmlns="http://schemas.openxmlformats.org/spreadsheetml/2006/main">
  <c r="B1" i="13" l="1"/>
  <c r="AG26" i="16" l="1"/>
  <c r="AG12" i="16" s="1"/>
  <c r="AI12" i="17" s="1"/>
  <c r="AF17" i="16"/>
  <c r="AF3" i="16" s="1"/>
  <c r="AH3" i="17" s="1"/>
  <c r="AG17" i="16"/>
  <c r="AG3" i="16" s="1"/>
  <c r="AI3" i="17" s="1"/>
  <c r="AG19" i="16"/>
  <c r="AG5" i="16" s="1"/>
  <c r="AI5" i="17" s="1"/>
  <c r="C2" i="17"/>
  <c r="C2" i="10" l="1"/>
  <c r="C2" i="15"/>
  <c r="E6" i="8" l="1"/>
  <c r="F16" i="16" s="1"/>
  <c r="F2" i="16" s="1"/>
  <c r="H2" i="17" s="1"/>
  <c r="F6" i="8"/>
  <c r="G16" i="16" s="1"/>
  <c r="G2" i="16" s="1"/>
  <c r="I2" i="17" s="1"/>
  <c r="G6" i="8"/>
  <c r="H16" i="16" s="1"/>
  <c r="H2" i="16" s="1"/>
  <c r="J2" i="17" s="1"/>
  <c r="H6" i="8"/>
  <c r="I16" i="16" s="1"/>
  <c r="I2" i="16" s="1"/>
  <c r="K2" i="17" s="1"/>
  <c r="I6" i="8"/>
  <c r="J16" i="16" s="1"/>
  <c r="J2" i="16" s="1"/>
  <c r="L2" i="17" s="1"/>
  <c r="J6" i="8"/>
  <c r="K16" i="16" s="1"/>
  <c r="K2" i="16" s="1"/>
  <c r="M2" i="17" s="1"/>
  <c r="K6" i="8"/>
  <c r="L16" i="16" s="1"/>
  <c r="L2" i="16" s="1"/>
  <c r="N2" i="17" s="1"/>
  <c r="L6" i="8"/>
  <c r="M16" i="16" s="1"/>
  <c r="M2" i="16" s="1"/>
  <c r="O2" i="17" s="1"/>
  <c r="M6" i="8"/>
  <c r="N16" i="16" s="1"/>
  <c r="N2" i="16" s="1"/>
  <c r="P2" i="17" s="1"/>
  <c r="N6" i="8"/>
  <c r="O16" i="16" s="1"/>
  <c r="O2" i="16" s="1"/>
  <c r="Q2" i="17" s="1"/>
  <c r="O6" i="8"/>
  <c r="P16" i="16" s="1"/>
  <c r="P2" i="16" s="1"/>
  <c r="R2" i="17" s="1"/>
  <c r="P6" i="8"/>
  <c r="Q16" i="16" s="1"/>
  <c r="Q2" i="16" s="1"/>
  <c r="S2" i="17" s="1"/>
  <c r="Q6" i="8"/>
  <c r="R16" i="16" s="1"/>
  <c r="R2" i="16" s="1"/>
  <c r="T2" i="17" s="1"/>
  <c r="R6" i="8"/>
  <c r="S16" i="16" s="1"/>
  <c r="S2" i="16" s="1"/>
  <c r="U2" i="17" s="1"/>
  <c r="S6" i="8"/>
  <c r="T16" i="16" s="1"/>
  <c r="T2" i="16" s="1"/>
  <c r="V2" i="17" s="1"/>
  <c r="T6" i="8"/>
  <c r="U16" i="16" s="1"/>
  <c r="U2" i="16" s="1"/>
  <c r="W2" i="17" s="1"/>
  <c r="U6" i="8"/>
  <c r="V16" i="16" s="1"/>
  <c r="V2" i="16" s="1"/>
  <c r="X2" i="17" s="1"/>
  <c r="V6" i="8"/>
  <c r="W16" i="16" s="1"/>
  <c r="W2" i="16" s="1"/>
  <c r="Y2" i="17" s="1"/>
  <c r="W6" i="8"/>
  <c r="X16" i="16" s="1"/>
  <c r="X2" i="16" s="1"/>
  <c r="Z2" i="17" s="1"/>
  <c r="X6" i="8"/>
  <c r="Y16" i="16" s="1"/>
  <c r="Y2" i="16" s="1"/>
  <c r="AA2" i="17" s="1"/>
  <c r="Y6" i="8"/>
  <c r="Z16" i="16" s="1"/>
  <c r="Z2" i="16" s="1"/>
  <c r="AB2" i="17" s="1"/>
  <c r="B4" i="13"/>
  <c r="B6" i="13" s="1"/>
  <c r="C6" i="13" s="1"/>
  <c r="D6" i="13" s="1"/>
  <c r="E6" i="13" s="1"/>
  <c r="F6" i="13" s="1"/>
  <c r="G6" i="13" s="1"/>
  <c r="H6" i="13" s="1"/>
  <c r="B7" i="13" s="1"/>
  <c r="C7" i="13" s="1"/>
  <c r="D7" i="13" s="1"/>
  <c r="E7" i="13" s="1"/>
  <c r="F7" i="13" s="1"/>
  <c r="G7" i="13" s="1"/>
  <c r="H7" i="13" s="1"/>
  <c r="B8" i="13" s="1"/>
  <c r="C8" i="13" s="1"/>
  <c r="D8" i="13" s="1"/>
  <c r="E8" i="13" s="1"/>
  <c r="F8" i="13" s="1"/>
  <c r="G8" i="13" s="1"/>
  <c r="H8" i="13" s="1"/>
  <c r="B9" i="13" s="1"/>
  <c r="C9" i="13" s="1"/>
  <c r="D9" i="13" s="1"/>
  <c r="E9" i="13" s="1"/>
  <c r="F9" i="13" s="1"/>
  <c r="G9" i="13" s="1"/>
  <c r="H9" i="13" s="1"/>
  <c r="B10" i="13" s="1"/>
  <c r="C10" i="13" s="1"/>
  <c r="D10" i="13" s="1"/>
  <c r="E10" i="13" s="1"/>
  <c r="F10" i="13" s="1"/>
  <c r="G10" i="13" s="1"/>
  <c r="H10" i="13" s="1"/>
  <c r="B11" i="13" s="1"/>
  <c r="C11" i="13" s="1"/>
  <c r="D11" i="13" s="1"/>
  <c r="E11" i="13" s="1"/>
  <c r="F11" i="13" s="1"/>
  <c r="G11" i="13" s="1"/>
  <c r="H11" i="13" s="1"/>
  <c r="AI5" i="8" l="1"/>
  <c r="AD10" i="8" s="1"/>
  <c r="AD11" i="8" l="1"/>
  <c r="AE17" i="16" s="1"/>
  <c r="AE3" i="16" s="1"/>
  <c r="AG3" i="17" s="1"/>
  <c r="AD13" i="8" l="1"/>
  <c r="E11" i="8"/>
  <c r="F17" i="16" s="1"/>
  <c r="F3" i="16" s="1"/>
  <c r="H3" i="17" s="1"/>
  <c r="F11" i="8"/>
  <c r="G17" i="16" s="1"/>
  <c r="G3" i="16" s="1"/>
  <c r="I3" i="17" s="1"/>
  <c r="G11" i="8"/>
  <c r="H17" i="16" s="1"/>
  <c r="H3" i="16" s="1"/>
  <c r="J3" i="17" s="1"/>
  <c r="H11" i="8"/>
  <c r="I17" i="16" s="1"/>
  <c r="I3" i="16" s="1"/>
  <c r="K3" i="17" s="1"/>
  <c r="I11" i="8"/>
  <c r="J17" i="16" s="1"/>
  <c r="J3" i="16" s="1"/>
  <c r="L3" i="17" s="1"/>
  <c r="J11" i="8"/>
  <c r="K17" i="16" s="1"/>
  <c r="K3" i="16" s="1"/>
  <c r="M3" i="17" s="1"/>
  <c r="K11" i="8"/>
  <c r="L17" i="16" s="1"/>
  <c r="L3" i="16" s="1"/>
  <c r="N3" i="17" s="1"/>
  <c r="L11" i="8"/>
  <c r="M17" i="16" s="1"/>
  <c r="M3" i="16" s="1"/>
  <c r="O3" i="17" s="1"/>
  <c r="M11" i="8"/>
  <c r="N17" i="16" s="1"/>
  <c r="N3" i="16" s="1"/>
  <c r="P3" i="17" s="1"/>
  <c r="N11" i="8"/>
  <c r="O17" i="16" s="1"/>
  <c r="O3" i="16" s="1"/>
  <c r="Q3" i="17" s="1"/>
  <c r="O11" i="8"/>
  <c r="P17" i="16" s="1"/>
  <c r="P3" i="16" s="1"/>
  <c r="R3" i="17" s="1"/>
  <c r="P11" i="8"/>
  <c r="Q17" i="16" s="1"/>
  <c r="Q3" i="16" s="1"/>
  <c r="S3" i="17" s="1"/>
  <c r="Q11" i="8"/>
  <c r="R17" i="16" s="1"/>
  <c r="R3" i="16" s="1"/>
  <c r="T3" i="17" s="1"/>
  <c r="R11" i="8"/>
  <c r="S17" i="16" s="1"/>
  <c r="S3" i="16" s="1"/>
  <c r="U3" i="17" s="1"/>
  <c r="S11" i="8"/>
  <c r="T17" i="16" s="1"/>
  <c r="T3" i="16" s="1"/>
  <c r="V3" i="17" s="1"/>
  <c r="T11" i="8"/>
  <c r="U17" i="16" s="1"/>
  <c r="U3" i="16" s="1"/>
  <c r="W3" i="17" s="1"/>
  <c r="U11" i="8"/>
  <c r="V17" i="16" s="1"/>
  <c r="V3" i="16" s="1"/>
  <c r="X3" i="17" s="1"/>
  <c r="V11" i="8"/>
  <c r="W17" i="16" s="1"/>
  <c r="W3" i="16" s="1"/>
  <c r="Y3" i="17" s="1"/>
  <c r="W11" i="8"/>
  <c r="X17" i="16" s="1"/>
  <c r="X3" i="16" s="1"/>
  <c r="Z3" i="17" s="1"/>
  <c r="X11" i="8"/>
  <c r="Y17" i="16" s="1"/>
  <c r="Y3" i="16" s="1"/>
  <c r="AA3" i="17" s="1"/>
  <c r="Y11" i="8"/>
  <c r="Z17" i="16" s="1"/>
  <c r="Z3" i="16" s="1"/>
  <c r="AB3" i="17" s="1"/>
  <c r="Z11" i="8"/>
  <c r="AA17" i="16" s="1"/>
  <c r="AA3" i="16" s="1"/>
  <c r="AC3" i="17" s="1"/>
  <c r="AA11" i="8"/>
  <c r="AB17" i="16" s="1"/>
  <c r="AB3" i="16" s="1"/>
  <c r="AD3" i="17" s="1"/>
  <c r="AB11" i="8"/>
  <c r="AC17" i="16" s="1"/>
  <c r="AC3" i="16" s="1"/>
  <c r="AE3" i="17" s="1"/>
  <c r="AC11" i="8"/>
  <c r="AD17" i="16" s="1"/>
  <c r="AD3" i="16" s="1"/>
  <c r="AF3" i="17" s="1"/>
  <c r="D7" i="8"/>
  <c r="E7" i="8"/>
  <c r="F7" i="8"/>
  <c r="G7" i="8"/>
  <c r="H7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AA7" i="8"/>
  <c r="AB7" i="8"/>
  <c r="AC7" i="8"/>
  <c r="AD7" i="8"/>
  <c r="AE7" i="8"/>
  <c r="AF7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W8" i="8"/>
  <c r="X8" i="8"/>
  <c r="Y8" i="8"/>
  <c r="Z6" i="8"/>
  <c r="AA6" i="8"/>
  <c r="AB6" i="8"/>
  <c r="AC6" i="8"/>
  <c r="AD6" i="8"/>
  <c r="AE6" i="8"/>
  <c r="AF6" i="8"/>
  <c r="AC8" i="8" l="1"/>
  <c r="AD16" i="16"/>
  <c r="AD2" i="16" s="1"/>
  <c r="AF2" i="17" s="1"/>
  <c r="AB8" i="8"/>
  <c r="AC16" i="16"/>
  <c r="AC2" i="16" s="1"/>
  <c r="AE2" i="17" s="1"/>
  <c r="Z8" i="8"/>
  <c r="AA16" i="16"/>
  <c r="AA2" i="16" s="1"/>
  <c r="AC2" i="17" s="1"/>
  <c r="AA8" i="8"/>
  <c r="AB16" i="16"/>
  <c r="AB2" i="16" s="1"/>
  <c r="AD2" i="17" s="1"/>
  <c r="AD8" i="8"/>
  <c r="AE16" i="16"/>
  <c r="AE2" i="16" s="1"/>
  <c r="AG2" i="17" s="1"/>
  <c r="AF8" i="8"/>
  <c r="AG16" i="16"/>
  <c r="AG2" i="16" s="1"/>
  <c r="AI2" i="17" s="1"/>
  <c r="AE8" i="8"/>
  <c r="AF16" i="16"/>
  <c r="AF2" i="16" s="1"/>
  <c r="AH2" i="17" s="1"/>
  <c r="D6" i="8"/>
  <c r="E16" i="16" s="1"/>
  <c r="E2" i="16" s="1"/>
  <c r="G2" i="17" s="1"/>
  <c r="C6" i="8"/>
  <c r="D16" i="16" s="1"/>
  <c r="D2" i="16" s="1"/>
  <c r="F2" i="17" s="1"/>
  <c r="D73" i="8" l="1"/>
  <c r="D72" i="8"/>
  <c r="S12" i="8" l="1"/>
  <c r="T12" i="8"/>
  <c r="B7" i="8"/>
  <c r="C7" i="8"/>
  <c r="B71" i="8"/>
  <c r="C17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C12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U12" i="8"/>
  <c r="V12" i="8"/>
  <c r="W12" i="8"/>
  <c r="X12" i="8"/>
  <c r="Y12" i="8"/>
  <c r="Z12" i="8"/>
  <c r="AA12" i="8"/>
  <c r="AB12" i="8"/>
  <c r="AC12" i="8"/>
  <c r="C62" i="8"/>
  <c r="D62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AE62" i="8"/>
  <c r="AF62" i="8"/>
  <c r="C57" i="8"/>
  <c r="D57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C52" i="8"/>
  <c r="D52" i="8"/>
  <c r="E52" i="8"/>
  <c r="F52" i="8"/>
  <c r="G52" i="8"/>
  <c r="H52" i="8"/>
  <c r="I52" i="8"/>
  <c r="J52" i="8"/>
  <c r="K52" i="8"/>
  <c r="L52" i="8"/>
  <c r="M52" i="8"/>
  <c r="N52" i="8"/>
  <c r="O52" i="8"/>
  <c r="P52" i="8"/>
  <c r="Q52" i="8"/>
  <c r="R52" i="8"/>
  <c r="S52" i="8"/>
  <c r="T52" i="8"/>
  <c r="U52" i="8"/>
  <c r="V52" i="8"/>
  <c r="W52" i="8"/>
  <c r="X52" i="8"/>
  <c r="Y52" i="8"/>
  <c r="Z52" i="8"/>
  <c r="AA52" i="8"/>
  <c r="AB52" i="8"/>
  <c r="AC52" i="8"/>
  <c r="AD52" i="8"/>
  <c r="AE52" i="8"/>
  <c r="AF52" i="8"/>
  <c r="C47" i="8"/>
  <c r="D47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C42" i="8"/>
  <c r="D42" i="8"/>
  <c r="E42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C37" i="8"/>
  <c r="D37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C27" i="8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B62" i="8"/>
  <c r="B57" i="8"/>
  <c r="B52" i="8"/>
  <c r="B47" i="8"/>
  <c r="B42" i="8"/>
  <c r="B37" i="8"/>
  <c r="B32" i="8"/>
  <c r="B27" i="8"/>
  <c r="B22" i="8"/>
  <c r="B17" i="8"/>
  <c r="B12" i="8"/>
  <c r="J74" i="8"/>
  <c r="T77" i="8" l="1"/>
  <c r="AF72" i="8"/>
  <c r="S88" i="8"/>
  <c r="S84" i="8"/>
  <c r="T84" i="8"/>
  <c r="U84" i="8"/>
  <c r="V84" i="8"/>
  <c r="W84" i="8"/>
  <c r="X84" i="8"/>
  <c r="S85" i="8"/>
  <c r="T85" i="8"/>
  <c r="U85" i="8"/>
  <c r="V85" i="8"/>
  <c r="W85" i="8"/>
  <c r="X85" i="8"/>
  <c r="S86" i="8"/>
  <c r="T86" i="8"/>
  <c r="U86" i="8"/>
  <c r="V86" i="8"/>
  <c r="W86" i="8"/>
  <c r="X86" i="8"/>
  <c r="S87" i="8"/>
  <c r="T87" i="8"/>
  <c r="U87" i="8"/>
  <c r="V87" i="8"/>
  <c r="W87" i="8"/>
  <c r="X87" i="8"/>
  <c r="AA88" i="8"/>
  <c r="AB88" i="8"/>
  <c r="AA84" i="8"/>
  <c r="AB84" i="8"/>
  <c r="AC84" i="8"/>
  <c r="AD84" i="8"/>
  <c r="AE84" i="8"/>
  <c r="AF84" i="8"/>
  <c r="AA85" i="8"/>
  <c r="AB85" i="8"/>
  <c r="AC85" i="8"/>
  <c r="AD85" i="8"/>
  <c r="AE85" i="8"/>
  <c r="AF85" i="8"/>
  <c r="AA86" i="8"/>
  <c r="AB86" i="8"/>
  <c r="AC86" i="8"/>
  <c r="AD86" i="8"/>
  <c r="AE86" i="8"/>
  <c r="AF86" i="8"/>
  <c r="AA87" i="8"/>
  <c r="AB87" i="8"/>
  <c r="AC87" i="8"/>
  <c r="AD87" i="8"/>
  <c r="AE87" i="8"/>
  <c r="AF87" i="8"/>
  <c r="Z88" i="8"/>
  <c r="Z87" i="8"/>
  <c r="Z86" i="8"/>
  <c r="Z85" i="8"/>
  <c r="C88" i="8"/>
  <c r="B88" i="8"/>
  <c r="K88" i="8"/>
  <c r="L88" i="8"/>
  <c r="J88" i="8"/>
  <c r="K84" i="8"/>
  <c r="L84" i="8"/>
  <c r="M84" i="8"/>
  <c r="N84" i="8"/>
  <c r="O84" i="8"/>
  <c r="P84" i="8"/>
  <c r="K85" i="8"/>
  <c r="L85" i="8"/>
  <c r="M85" i="8"/>
  <c r="N85" i="8"/>
  <c r="O85" i="8"/>
  <c r="P85" i="8"/>
  <c r="K86" i="8"/>
  <c r="L86" i="8"/>
  <c r="M86" i="8"/>
  <c r="N86" i="8"/>
  <c r="O86" i="8"/>
  <c r="P86" i="8"/>
  <c r="K87" i="8"/>
  <c r="L87" i="8"/>
  <c r="M87" i="8"/>
  <c r="N87" i="8"/>
  <c r="O87" i="8"/>
  <c r="P87" i="8"/>
  <c r="E84" i="8"/>
  <c r="F84" i="8"/>
  <c r="G84" i="8"/>
  <c r="H84" i="8"/>
  <c r="E85" i="8"/>
  <c r="F85" i="8"/>
  <c r="G85" i="8"/>
  <c r="H85" i="8"/>
  <c r="E86" i="8"/>
  <c r="F86" i="8"/>
  <c r="G86" i="8"/>
  <c r="H86" i="8"/>
  <c r="E87" i="8"/>
  <c r="F87" i="8"/>
  <c r="G87" i="8"/>
  <c r="H87" i="8"/>
  <c r="C84" i="8"/>
  <c r="D84" i="8"/>
  <c r="C85" i="8"/>
  <c r="D85" i="8"/>
  <c r="C86" i="8"/>
  <c r="D86" i="8"/>
  <c r="C87" i="8"/>
  <c r="D87" i="8"/>
  <c r="R87" i="8"/>
  <c r="R88" i="8"/>
  <c r="J87" i="8"/>
  <c r="B87" i="8"/>
  <c r="R86" i="8"/>
  <c r="R85" i="8"/>
  <c r="J86" i="8"/>
  <c r="J85" i="8"/>
  <c r="B86" i="8"/>
  <c r="B85" i="8"/>
  <c r="AA77" i="8"/>
  <c r="AB77" i="8"/>
  <c r="AC77" i="8"/>
  <c r="AD77" i="8"/>
  <c r="AE77" i="8"/>
  <c r="AF77" i="8"/>
  <c r="AA78" i="8"/>
  <c r="AB78" i="8"/>
  <c r="AC78" i="8"/>
  <c r="AD78" i="8"/>
  <c r="AE78" i="8"/>
  <c r="AF78" i="8"/>
  <c r="AA79" i="8"/>
  <c r="AB79" i="8"/>
  <c r="AC79" i="8"/>
  <c r="AD79" i="8"/>
  <c r="AE79" i="8"/>
  <c r="AF79" i="8"/>
  <c r="AA80" i="8"/>
  <c r="AB80" i="8"/>
  <c r="AC80" i="8"/>
  <c r="AD80" i="8"/>
  <c r="AE80" i="8"/>
  <c r="AF80" i="8"/>
  <c r="AA81" i="8"/>
  <c r="AB81" i="8"/>
  <c r="Z81" i="8"/>
  <c r="Z80" i="8"/>
  <c r="Z79" i="8"/>
  <c r="Z78" i="8"/>
  <c r="S81" i="8"/>
  <c r="T81" i="8"/>
  <c r="R81" i="8"/>
  <c r="S77" i="8"/>
  <c r="U77" i="8"/>
  <c r="V77" i="8"/>
  <c r="W77" i="8"/>
  <c r="X77" i="8"/>
  <c r="S78" i="8"/>
  <c r="T78" i="8"/>
  <c r="U78" i="8"/>
  <c r="V78" i="8"/>
  <c r="W78" i="8"/>
  <c r="X78" i="8"/>
  <c r="S79" i="8"/>
  <c r="T79" i="8"/>
  <c r="U79" i="8"/>
  <c r="V79" i="8"/>
  <c r="W79" i="8"/>
  <c r="X79" i="8"/>
  <c r="S80" i="8"/>
  <c r="T80" i="8"/>
  <c r="U80" i="8"/>
  <c r="V80" i="8"/>
  <c r="W80" i="8"/>
  <c r="X80" i="8"/>
  <c r="R80" i="8"/>
  <c r="R79" i="8"/>
  <c r="R78" i="8"/>
  <c r="R77" i="8"/>
  <c r="Z77" i="8"/>
  <c r="B84" i="8"/>
  <c r="J84" i="8"/>
  <c r="R84" i="8"/>
  <c r="Z84" i="8"/>
  <c r="AA74" i="8"/>
  <c r="AA70" i="8"/>
  <c r="AB70" i="8"/>
  <c r="AC70" i="8"/>
  <c r="AD70" i="8"/>
  <c r="AE70" i="8"/>
  <c r="AF70" i="8"/>
  <c r="AA71" i="8"/>
  <c r="AB71" i="8"/>
  <c r="AC71" i="8"/>
  <c r="AD71" i="8"/>
  <c r="AE71" i="8"/>
  <c r="AF71" i="8"/>
  <c r="AA72" i="8"/>
  <c r="AB72" i="8"/>
  <c r="AC72" i="8"/>
  <c r="AD72" i="8"/>
  <c r="AE72" i="8"/>
  <c r="AA73" i="8"/>
  <c r="AB73" i="8"/>
  <c r="AC73" i="8"/>
  <c r="AD73" i="8"/>
  <c r="AE73" i="8"/>
  <c r="AF73" i="8"/>
  <c r="Z74" i="8"/>
  <c r="Z73" i="8"/>
  <c r="Z72" i="8"/>
  <c r="Z71" i="8"/>
  <c r="C81" i="8"/>
  <c r="D81" i="8"/>
  <c r="C77" i="8"/>
  <c r="D77" i="8"/>
  <c r="E77" i="8"/>
  <c r="F77" i="8"/>
  <c r="G77" i="8"/>
  <c r="H77" i="8"/>
  <c r="C78" i="8"/>
  <c r="D78" i="8"/>
  <c r="E78" i="8"/>
  <c r="F78" i="8"/>
  <c r="G78" i="8"/>
  <c r="H78" i="8"/>
  <c r="C79" i="8"/>
  <c r="D79" i="8"/>
  <c r="E79" i="8"/>
  <c r="F79" i="8"/>
  <c r="G79" i="8"/>
  <c r="H79" i="8"/>
  <c r="C80" i="8"/>
  <c r="D80" i="8"/>
  <c r="E80" i="8"/>
  <c r="F80" i="8"/>
  <c r="G80" i="8"/>
  <c r="H80" i="8"/>
  <c r="B81" i="8"/>
  <c r="B80" i="8"/>
  <c r="B79" i="8"/>
  <c r="B78" i="8"/>
  <c r="K81" i="8"/>
  <c r="K80" i="8"/>
  <c r="L80" i="8"/>
  <c r="M80" i="8"/>
  <c r="N80" i="8"/>
  <c r="O80" i="8"/>
  <c r="P80" i="8"/>
  <c r="K79" i="8"/>
  <c r="L79" i="8"/>
  <c r="M79" i="8"/>
  <c r="N79" i="8"/>
  <c r="O79" i="8"/>
  <c r="P79" i="8"/>
  <c r="K78" i="8"/>
  <c r="L78" i="8"/>
  <c r="M78" i="8"/>
  <c r="N78" i="8"/>
  <c r="O78" i="8"/>
  <c r="P78" i="8"/>
  <c r="K77" i="8"/>
  <c r="L77" i="8"/>
  <c r="M77" i="8"/>
  <c r="N77" i="8"/>
  <c r="O77" i="8"/>
  <c r="P77" i="8"/>
  <c r="J81" i="8"/>
  <c r="J80" i="8"/>
  <c r="J79" i="8"/>
  <c r="J78" i="8"/>
  <c r="J77" i="8"/>
  <c r="B77" i="8"/>
  <c r="Z70" i="8"/>
  <c r="S74" i="8"/>
  <c r="T74" i="8"/>
  <c r="S70" i="8"/>
  <c r="T70" i="8"/>
  <c r="U70" i="8"/>
  <c r="V70" i="8"/>
  <c r="W70" i="8"/>
  <c r="X70" i="8"/>
  <c r="S71" i="8"/>
  <c r="T71" i="8"/>
  <c r="U71" i="8"/>
  <c r="V71" i="8"/>
  <c r="W71" i="8"/>
  <c r="X71" i="8"/>
  <c r="S72" i="8"/>
  <c r="T72" i="8"/>
  <c r="U72" i="8"/>
  <c r="V72" i="8"/>
  <c r="W72" i="8"/>
  <c r="X72" i="8"/>
  <c r="S73" i="8"/>
  <c r="T73" i="8"/>
  <c r="U73" i="8"/>
  <c r="V73" i="8"/>
  <c r="W73" i="8"/>
  <c r="X73" i="8"/>
  <c r="R74" i="8"/>
  <c r="R73" i="8"/>
  <c r="R72" i="8"/>
  <c r="R71" i="8"/>
  <c r="R70" i="8"/>
  <c r="K71" i="8"/>
  <c r="L71" i="8"/>
  <c r="M71" i="8"/>
  <c r="N71" i="8"/>
  <c r="O71" i="8"/>
  <c r="P71" i="8"/>
  <c r="K72" i="8"/>
  <c r="L72" i="8"/>
  <c r="M72" i="8"/>
  <c r="N72" i="8"/>
  <c r="O72" i="8"/>
  <c r="P72" i="8"/>
  <c r="K73" i="8"/>
  <c r="L73" i="8"/>
  <c r="M73" i="8"/>
  <c r="N73" i="8"/>
  <c r="O73" i="8"/>
  <c r="P73" i="8"/>
  <c r="J73" i="8"/>
  <c r="J72" i="8"/>
  <c r="J71" i="8"/>
  <c r="K70" i="8"/>
  <c r="L70" i="8"/>
  <c r="M70" i="8"/>
  <c r="N70" i="8"/>
  <c r="O70" i="8"/>
  <c r="P70" i="8"/>
  <c r="J70" i="8"/>
  <c r="C74" i="8"/>
  <c r="D74" i="8"/>
  <c r="B74" i="8"/>
  <c r="C73" i="8"/>
  <c r="E73" i="8"/>
  <c r="F73" i="8"/>
  <c r="G73" i="8"/>
  <c r="H73" i="8"/>
  <c r="B73" i="8"/>
  <c r="C72" i="8"/>
  <c r="E72" i="8"/>
  <c r="F72" i="8"/>
  <c r="G72" i="8"/>
  <c r="H72" i="8"/>
  <c r="B72" i="8"/>
  <c r="C71" i="8"/>
  <c r="D71" i="8"/>
  <c r="E71" i="8"/>
  <c r="F71" i="8"/>
  <c r="G71" i="8"/>
  <c r="H71" i="8"/>
  <c r="B70" i="8"/>
  <c r="C70" i="8"/>
  <c r="D70" i="8"/>
  <c r="E70" i="8"/>
  <c r="F70" i="8"/>
  <c r="G70" i="8"/>
  <c r="H70" i="8"/>
  <c r="C36" i="8"/>
  <c r="C38" i="8" s="1"/>
  <c r="D22" i="16" s="1"/>
  <c r="D8" i="16" s="1"/>
  <c r="F8" i="17" s="1"/>
  <c r="D36" i="8"/>
  <c r="D38" i="8" s="1"/>
  <c r="E22" i="16" s="1"/>
  <c r="E8" i="16" s="1"/>
  <c r="G8" i="17" s="1"/>
  <c r="E36" i="8"/>
  <c r="E38" i="8" s="1"/>
  <c r="F22" i="16" s="1"/>
  <c r="F8" i="16" s="1"/>
  <c r="H8" i="17" s="1"/>
  <c r="F36" i="8"/>
  <c r="F38" i="8" s="1"/>
  <c r="G22" i="16" s="1"/>
  <c r="G8" i="16" s="1"/>
  <c r="I8" i="17" s="1"/>
  <c r="G36" i="8"/>
  <c r="G38" i="8" s="1"/>
  <c r="H22" i="16" s="1"/>
  <c r="H8" i="16" s="1"/>
  <c r="J8" i="17" s="1"/>
  <c r="H36" i="8"/>
  <c r="H38" i="8" s="1"/>
  <c r="I22" i="16" s="1"/>
  <c r="I8" i="16" s="1"/>
  <c r="K8" i="17" s="1"/>
  <c r="I36" i="8"/>
  <c r="I38" i="8" s="1"/>
  <c r="J22" i="16" s="1"/>
  <c r="J8" i="16" s="1"/>
  <c r="L8" i="17" s="1"/>
  <c r="J36" i="8"/>
  <c r="J38" i="8" s="1"/>
  <c r="K22" i="16" s="1"/>
  <c r="K8" i="16" s="1"/>
  <c r="M8" i="17" s="1"/>
  <c r="K36" i="8"/>
  <c r="K38" i="8" s="1"/>
  <c r="L22" i="16" s="1"/>
  <c r="L8" i="16" s="1"/>
  <c r="N8" i="17" s="1"/>
  <c r="L36" i="8"/>
  <c r="L38" i="8" s="1"/>
  <c r="M22" i="16" s="1"/>
  <c r="M8" i="16" s="1"/>
  <c r="O8" i="17" s="1"/>
  <c r="M36" i="8"/>
  <c r="M38" i="8" s="1"/>
  <c r="N22" i="16" s="1"/>
  <c r="N8" i="16" s="1"/>
  <c r="P8" i="17" s="1"/>
  <c r="N36" i="8"/>
  <c r="N38" i="8" s="1"/>
  <c r="O22" i="16" s="1"/>
  <c r="O8" i="16" s="1"/>
  <c r="Q8" i="17" s="1"/>
  <c r="O36" i="8"/>
  <c r="O38" i="8" s="1"/>
  <c r="P22" i="16" s="1"/>
  <c r="P8" i="16" s="1"/>
  <c r="R8" i="17" s="1"/>
  <c r="P36" i="8"/>
  <c r="P38" i="8" s="1"/>
  <c r="Q22" i="16" s="1"/>
  <c r="Q8" i="16" s="1"/>
  <c r="S8" i="17" s="1"/>
  <c r="Q36" i="8"/>
  <c r="Q38" i="8" s="1"/>
  <c r="R22" i="16" s="1"/>
  <c r="R8" i="16" s="1"/>
  <c r="T8" i="17" s="1"/>
  <c r="R36" i="8"/>
  <c r="R38" i="8" s="1"/>
  <c r="S22" i="16" s="1"/>
  <c r="S8" i="16" s="1"/>
  <c r="U8" i="17" s="1"/>
  <c r="S36" i="8"/>
  <c r="S38" i="8" s="1"/>
  <c r="T22" i="16" s="1"/>
  <c r="T8" i="16" s="1"/>
  <c r="V8" i="17" s="1"/>
  <c r="T36" i="8"/>
  <c r="T38" i="8" s="1"/>
  <c r="U22" i="16" s="1"/>
  <c r="U8" i="16" s="1"/>
  <c r="W8" i="17" s="1"/>
  <c r="U36" i="8"/>
  <c r="U38" i="8" s="1"/>
  <c r="V22" i="16" s="1"/>
  <c r="V8" i="16" s="1"/>
  <c r="X8" i="17" s="1"/>
  <c r="V36" i="8"/>
  <c r="V38" i="8" s="1"/>
  <c r="W22" i="16" s="1"/>
  <c r="W8" i="16" s="1"/>
  <c r="Y8" i="17" s="1"/>
  <c r="W36" i="8"/>
  <c r="W38" i="8" s="1"/>
  <c r="X22" i="16" s="1"/>
  <c r="X8" i="16" s="1"/>
  <c r="Z8" i="17" s="1"/>
  <c r="X36" i="8"/>
  <c r="X38" i="8" s="1"/>
  <c r="Y22" i="16" s="1"/>
  <c r="Y8" i="16" s="1"/>
  <c r="AA8" i="17" s="1"/>
  <c r="Y36" i="8"/>
  <c r="Y38" i="8" s="1"/>
  <c r="Z22" i="16" s="1"/>
  <c r="Z8" i="16" s="1"/>
  <c r="AB8" i="17" s="1"/>
  <c r="Z36" i="8"/>
  <c r="Z38" i="8" s="1"/>
  <c r="AA22" i="16" s="1"/>
  <c r="AA8" i="16" s="1"/>
  <c r="AC8" i="17" s="1"/>
  <c r="AA36" i="8"/>
  <c r="AA38" i="8" s="1"/>
  <c r="AB22" i="16" s="1"/>
  <c r="AB8" i="16" s="1"/>
  <c r="AD8" i="17" s="1"/>
  <c r="AB36" i="8"/>
  <c r="AB38" i="8" s="1"/>
  <c r="AC22" i="16" s="1"/>
  <c r="AC8" i="16" s="1"/>
  <c r="AE8" i="17" s="1"/>
  <c r="AC36" i="8"/>
  <c r="AC38" i="8" s="1"/>
  <c r="AD22" i="16" s="1"/>
  <c r="AD8" i="16" s="1"/>
  <c r="AF8" i="17" s="1"/>
  <c r="AD36" i="8"/>
  <c r="AD38" i="8" s="1"/>
  <c r="AE22" i="16" s="1"/>
  <c r="AE8" i="16" s="1"/>
  <c r="AG8" i="17" s="1"/>
  <c r="AE36" i="8"/>
  <c r="AE38" i="8" s="1"/>
  <c r="AF22" i="16" s="1"/>
  <c r="AF8" i="16" s="1"/>
  <c r="AH8" i="17" s="1"/>
  <c r="AF36" i="8"/>
  <c r="AF38" i="8" s="1"/>
  <c r="AG22" i="16" s="1"/>
  <c r="AG8" i="16" s="1"/>
  <c r="AI8" i="17" s="1"/>
  <c r="B36" i="8"/>
  <c r="B38" i="8" s="1"/>
  <c r="C22" i="16" s="1"/>
  <c r="C8" i="16" s="1"/>
  <c r="E8" i="17" s="1"/>
  <c r="C41" i="8"/>
  <c r="C43" i="8" s="1"/>
  <c r="D23" i="16" s="1"/>
  <c r="D9" i="16" s="1"/>
  <c r="F9" i="17" s="1"/>
  <c r="D41" i="8"/>
  <c r="D43" i="8" s="1"/>
  <c r="E23" i="16" s="1"/>
  <c r="E9" i="16" s="1"/>
  <c r="G9" i="17" s="1"/>
  <c r="E41" i="8"/>
  <c r="E43" i="8" s="1"/>
  <c r="F23" i="16" s="1"/>
  <c r="F9" i="16" s="1"/>
  <c r="H9" i="17" s="1"/>
  <c r="F41" i="8"/>
  <c r="F43" i="8" s="1"/>
  <c r="G23" i="16" s="1"/>
  <c r="G9" i="16" s="1"/>
  <c r="I9" i="17" s="1"/>
  <c r="G41" i="8"/>
  <c r="G43" i="8" s="1"/>
  <c r="H23" i="16" s="1"/>
  <c r="H9" i="16" s="1"/>
  <c r="J9" i="17" s="1"/>
  <c r="H41" i="8"/>
  <c r="H43" i="8" s="1"/>
  <c r="I23" i="16" s="1"/>
  <c r="I9" i="16" s="1"/>
  <c r="K9" i="17" s="1"/>
  <c r="I41" i="8"/>
  <c r="I43" i="8" s="1"/>
  <c r="J23" i="16" s="1"/>
  <c r="J9" i="16" s="1"/>
  <c r="L9" i="17" s="1"/>
  <c r="J41" i="8"/>
  <c r="J43" i="8" s="1"/>
  <c r="K23" i="16" s="1"/>
  <c r="K9" i="16" s="1"/>
  <c r="M9" i="17" s="1"/>
  <c r="K41" i="8"/>
  <c r="K43" i="8" s="1"/>
  <c r="L23" i="16" s="1"/>
  <c r="L9" i="16" s="1"/>
  <c r="N9" i="17" s="1"/>
  <c r="L41" i="8"/>
  <c r="L43" i="8" s="1"/>
  <c r="M23" i="16" s="1"/>
  <c r="M9" i="16" s="1"/>
  <c r="O9" i="17" s="1"/>
  <c r="M41" i="8"/>
  <c r="M43" i="8" s="1"/>
  <c r="N23" i="16" s="1"/>
  <c r="N9" i="16" s="1"/>
  <c r="P9" i="17" s="1"/>
  <c r="N41" i="8"/>
  <c r="N43" i="8" s="1"/>
  <c r="O23" i="16" s="1"/>
  <c r="O9" i="16" s="1"/>
  <c r="Q9" i="17" s="1"/>
  <c r="O41" i="8"/>
  <c r="O43" i="8" s="1"/>
  <c r="P23" i="16" s="1"/>
  <c r="P9" i="16" s="1"/>
  <c r="R9" i="17" s="1"/>
  <c r="P41" i="8"/>
  <c r="P43" i="8" s="1"/>
  <c r="Q23" i="16" s="1"/>
  <c r="Q9" i="16" s="1"/>
  <c r="S9" i="17" s="1"/>
  <c r="Q41" i="8"/>
  <c r="Q43" i="8" s="1"/>
  <c r="R23" i="16" s="1"/>
  <c r="R9" i="16" s="1"/>
  <c r="T9" i="17" s="1"/>
  <c r="R41" i="8"/>
  <c r="R43" i="8" s="1"/>
  <c r="S23" i="16" s="1"/>
  <c r="S9" i="16" s="1"/>
  <c r="U9" i="17" s="1"/>
  <c r="S41" i="8"/>
  <c r="S43" i="8" s="1"/>
  <c r="T23" i="16" s="1"/>
  <c r="T9" i="16" s="1"/>
  <c r="V9" i="17" s="1"/>
  <c r="T41" i="8"/>
  <c r="T43" i="8" s="1"/>
  <c r="U23" i="16" s="1"/>
  <c r="U9" i="16" s="1"/>
  <c r="W9" i="17" s="1"/>
  <c r="U41" i="8"/>
  <c r="U43" i="8" s="1"/>
  <c r="V23" i="16" s="1"/>
  <c r="V9" i="16" s="1"/>
  <c r="X9" i="17" s="1"/>
  <c r="V41" i="8"/>
  <c r="V43" i="8" s="1"/>
  <c r="W23" i="16" s="1"/>
  <c r="W9" i="16" s="1"/>
  <c r="Y9" i="17" s="1"/>
  <c r="W41" i="8"/>
  <c r="W43" i="8" s="1"/>
  <c r="X23" i="16" s="1"/>
  <c r="X9" i="16" s="1"/>
  <c r="Z9" i="17" s="1"/>
  <c r="X41" i="8"/>
  <c r="X43" i="8" s="1"/>
  <c r="Y23" i="16" s="1"/>
  <c r="Y9" i="16" s="1"/>
  <c r="AA9" i="17" s="1"/>
  <c r="Y41" i="8"/>
  <c r="Y43" i="8" s="1"/>
  <c r="Z23" i="16" s="1"/>
  <c r="Z9" i="16" s="1"/>
  <c r="AB9" i="17" s="1"/>
  <c r="Z41" i="8"/>
  <c r="Z43" i="8" s="1"/>
  <c r="AA23" i="16" s="1"/>
  <c r="AA9" i="16" s="1"/>
  <c r="AC9" i="17" s="1"/>
  <c r="AA41" i="8"/>
  <c r="AA43" i="8" s="1"/>
  <c r="AB23" i="16" s="1"/>
  <c r="AB9" i="16" s="1"/>
  <c r="AD9" i="17" s="1"/>
  <c r="AB41" i="8"/>
  <c r="AB43" i="8" s="1"/>
  <c r="AC23" i="16" s="1"/>
  <c r="AC9" i="16" s="1"/>
  <c r="AE9" i="17" s="1"/>
  <c r="AC41" i="8"/>
  <c r="AC43" i="8" s="1"/>
  <c r="AD23" i="16" s="1"/>
  <c r="AD9" i="16" s="1"/>
  <c r="AF9" i="17" s="1"/>
  <c r="AD41" i="8"/>
  <c r="AD43" i="8" s="1"/>
  <c r="AE23" i="16" s="1"/>
  <c r="AE9" i="16" s="1"/>
  <c r="AG9" i="17" s="1"/>
  <c r="AE41" i="8"/>
  <c r="AE43" i="8" s="1"/>
  <c r="AF23" i="16" s="1"/>
  <c r="AF9" i="16" s="1"/>
  <c r="AH9" i="17" s="1"/>
  <c r="AF41" i="8"/>
  <c r="AF43" i="8" s="1"/>
  <c r="AG23" i="16" s="1"/>
  <c r="AG9" i="16" s="1"/>
  <c r="AI9" i="17" s="1"/>
  <c r="B41" i="8"/>
  <c r="B43" i="8" s="1"/>
  <c r="C23" i="16" s="1"/>
  <c r="C9" i="16" s="1"/>
  <c r="E9" i="17" s="1"/>
  <c r="C46" i="8"/>
  <c r="C48" i="8" s="1"/>
  <c r="D24" i="16" s="1"/>
  <c r="D10" i="16" s="1"/>
  <c r="F10" i="17" s="1"/>
  <c r="D46" i="8"/>
  <c r="D48" i="8" s="1"/>
  <c r="E24" i="16" s="1"/>
  <c r="E10" i="16" s="1"/>
  <c r="G10" i="17" s="1"/>
  <c r="E46" i="8"/>
  <c r="E48" i="8" s="1"/>
  <c r="F24" i="16" s="1"/>
  <c r="F10" i="16" s="1"/>
  <c r="H10" i="17" s="1"/>
  <c r="F46" i="8"/>
  <c r="F48" i="8" s="1"/>
  <c r="G24" i="16" s="1"/>
  <c r="G10" i="16" s="1"/>
  <c r="I10" i="17" s="1"/>
  <c r="G46" i="8"/>
  <c r="G48" i="8" s="1"/>
  <c r="H24" i="16" s="1"/>
  <c r="H10" i="16" s="1"/>
  <c r="J10" i="17" s="1"/>
  <c r="H46" i="8"/>
  <c r="H48" i="8" s="1"/>
  <c r="I24" i="16" s="1"/>
  <c r="I10" i="16" s="1"/>
  <c r="K10" i="17" s="1"/>
  <c r="I46" i="8"/>
  <c r="I48" i="8" s="1"/>
  <c r="J24" i="16" s="1"/>
  <c r="J10" i="16" s="1"/>
  <c r="L10" i="17" s="1"/>
  <c r="J46" i="8"/>
  <c r="J48" i="8" s="1"/>
  <c r="K24" i="16" s="1"/>
  <c r="K10" i="16" s="1"/>
  <c r="M10" i="17" s="1"/>
  <c r="K46" i="8"/>
  <c r="K48" i="8" s="1"/>
  <c r="L24" i="16" s="1"/>
  <c r="L10" i="16" s="1"/>
  <c r="N10" i="17" s="1"/>
  <c r="L46" i="8"/>
  <c r="L48" i="8" s="1"/>
  <c r="M24" i="16" s="1"/>
  <c r="M10" i="16" s="1"/>
  <c r="O10" i="17" s="1"/>
  <c r="M46" i="8"/>
  <c r="M48" i="8" s="1"/>
  <c r="N24" i="16" s="1"/>
  <c r="N10" i="16" s="1"/>
  <c r="P10" i="17" s="1"/>
  <c r="N46" i="8"/>
  <c r="N48" i="8" s="1"/>
  <c r="O24" i="16" s="1"/>
  <c r="O10" i="16" s="1"/>
  <c r="Q10" i="17" s="1"/>
  <c r="O46" i="8"/>
  <c r="O48" i="8" s="1"/>
  <c r="P24" i="16" s="1"/>
  <c r="P10" i="16" s="1"/>
  <c r="R10" i="17" s="1"/>
  <c r="P46" i="8"/>
  <c r="P48" i="8" s="1"/>
  <c r="Q24" i="16" s="1"/>
  <c r="Q10" i="16" s="1"/>
  <c r="S10" i="17" s="1"/>
  <c r="Q46" i="8"/>
  <c r="Q48" i="8" s="1"/>
  <c r="R24" i="16" s="1"/>
  <c r="R10" i="16" s="1"/>
  <c r="T10" i="17" s="1"/>
  <c r="R46" i="8"/>
  <c r="R48" i="8" s="1"/>
  <c r="S24" i="16" s="1"/>
  <c r="S10" i="16" s="1"/>
  <c r="U10" i="17" s="1"/>
  <c r="S46" i="8"/>
  <c r="S48" i="8" s="1"/>
  <c r="T24" i="16" s="1"/>
  <c r="T10" i="16" s="1"/>
  <c r="V10" i="17" s="1"/>
  <c r="T46" i="8"/>
  <c r="T48" i="8" s="1"/>
  <c r="U24" i="16" s="1"/>
  <c r="U10" i="16" s="1"/>
  <c r="W10" i="17" s="1"/>
  <c r="U46" i="8"/>
  <c r="U48" i="8" s="1"/>
  <c r="V24" i="16" s="1"/>
  <c r="V10" i="16" s="1"/>
  <c r="X10" i="17" s="1"/>
  <c r="V46" i="8"/>
  <c r="V48" i="8" s="1"/>
  <c r="W24" i="16" s="1"/>
  <c r="W10" i="16" s="1"/>
  <c r="Y10" i="17" s="1"/>
  <c r="W46" i="8"/>
  <c r="W48" i="8" s="1"/>
  <c r="X24" i="16" s="1"/>
  <c r="X10" i="16" s="1"/>
  <c r="Z10" i="17" s="1"/>
  <c r="X46" i="8"/>
  <c r="X48" i="8" s="1"/>
  <c r="Y24" i="16" s="1"/>
  <c r="Y10" i="16" s="1"/>
  <c r="AA10" i="17" s="1"/>
  <c r="Y46" i="8"/>
  <c r="Y48" i="8" s="1"/>
  <c r="Z24" i="16" s="1"/>
  <c r="Z10" i="16" s="1"/>
  <c r="AB10" i="17" s="1"/>
  <c r="Z46" i="8"/>
  <c r="Z48" i="8" s="1"/>
  <c r="AA24" i="16" s="1"/>
  <c r="AA10" i="16" s="1"/>
  <c r="AC10" i="17" s="1"/>
  <c r="AA46" i="8"/>
  <c r="AA48" i="8" s="1"/>
  <c r="AB24" i="16" s="1"/>
  <c r="AB10" i="16" s="1"/>
  <c r="AD10" i="17" s="1"/>
  <c r="AB46" i="8"/>
  <c r="AB48" i="8" s="1"/>
  <c r="AC24" i="16" s="1"/>
  <c r="AC10" i="16" s="1"/>
  <c r="AE10" i="17" s="1"/>
  <c r="AC46" i="8"/>
  <c r="AC48" i="8" s="1"/>
  <c r="AD24" i="16" s="1"/>
  <c r="AD10" i="16" s="1"/>
  <c r="AF10" i="17" s="1"/>
  <c r="AD46" i="8"/>
  <c r="AD48" i="8" s="1"/>
  <c r="AE24" i="16" s="1"/>
  <c r="AE10" i="16" s="1"/>
  <c r="AG10" i="17" s="1"/>
  <c r="AE46" i="8"/>
  <c r="AE48" i="8" s="1"/>
  <c r="AF24" i="16" s="1"/>
  <c r="AF10" i="16" s="1"/>
  <c r="AH10" i="17" s="1"/>
  <c r="AF46" i="8"/>
  <c r="C51" i="8"/>
  <c r="D51" i="8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R51" i="8"/>
  <c r="S51" i="8"/>
  <c r="T51" i="8"/>
  <c r="U51" i="8"/>
  <c r="V51" i="8"/>
  <c r="W51" i="8"/>
  <c r="X51" i="8"/>
  <c r="Y51" i="8"/>
  <c r="Z51" i="8"/>
  <c r="AA51" i="8"/>
  <c r="AB51" i="8"/>
  <c r="AC51" i="8"/>
  <c r="AD51" i="8"/>
  <c r="AE51" i="8"/>
  <c r="AF51" i="8"/>
  <c r="B46" i="8"/>
  <c r="B48" i="8" s="1"/>
  <c r="C24" i="16" s="1"/>
  <c r="C10" i="16" s="1"/>
  <c r="E10" i="17" s="1"/>
  <c r="B51" i="8"/>
  <c r="C56" i="8"/>
  <c r="D56" i="8"/>
  <c r="E56" i="8"/>
  <c r="F56" i="8"/>
  <c r="G56" i="8"/>
  <c r="H56" i="8"/>
  <c r="I56" i="8"/>
  <c r="J56" i="8"/>
  <c r="K56" i="8"/>
  <c r="L56" i="8"/>
  <c r="M56" i="8"/>
  <c r="N56" i="8"/>
  <c r="O56" i="8"/>
  <c r="P56" i="8"/>
  <c r="Q56" i="8"/>
  <c r="R56" i="8"/>
  <c r="S56" i="8"/>
  <c r="T56" i="8"/>
  <c r="U56" i="8"/>
  <c r="V56" i="8"/>
  <c r="W56" i="8"/>
  <c r="X56" i="8"/>
  <c r="Y56" i="8"/>
  <c r="Z56" i="8"/>
  <c r="AA56" i="8"/>
  <c r="AB56" i="8"/>
  <c r="AC56" i="8"/>
  <c r="AD56" i="8"/>
  <c r="AE56" i="8"/>
  <c r="AF56" i="8"/>
  <c r="B56" i="8"/>
  <c r="B61" i="8"/>
  <c r="C31" i="8"/>
  <c r="C33" i="8" s="1"/>
  <c r="D21" i="16" s="1"/>
  <c r="D7" i="16" s="1"/>
  <c r="F7" i="17" s="1"/>
  <c r="D31" i="8"/>
  <c r="D33" i="8" s="1"/>
  <c r="E21" i="16" s="1"/>
  <c r="E7" i="16" s="1"/>
  <c r="G7" i="17" s="1"/>
  <c r="E31" i="8"/>
  <c r="E33" i="8" s="1"/>
  <c r="F21" i="16" s="1"/>
  <c r="F7" i="16" s="1"/>
  <c r="H7" i="17" s="1"/>
  <c r="F31" i="8"/>
  <c r="F33" i="8" s="1"/>
  <c r="G21" i="16" s="1"/>
  <c r="G7" i="16" s="1"/>
  <c r="I7" i="17" s="1"/>
  <c r="G31" i="8"/>
  <c r="G33" i="8" s="1"/>
  <c r="H21" i="16" s="1"/>
  <c r="H7" i="16" s="1"/>
  <c r="J7" i="17" s="1"/>
  <c r="H31" i="8"/>
  <c r="H33" i="8" s="1"/>
  <c r="I21" i="16" s="1"/>
  <c r="I7" i="16" s="1"/>
  <c r="K7" i="17" s="1"/>
  <c r="I31" i="8"/>
  <c r="I33" i="8" s="1"/>
  <c r="J21" i="16" s="1"/>
  <c r="J7" i="16" s="1"/>
  <c r="L7" i="17" s="1"/>
  <c r="J31" i="8"/>
  <c r="J33" i="8" s="1"/>
  <c r="K21" i="16" s="1"/>
  <c r="K7" i="16" s="1"/>
  <c r="M7" i="17" s="1"/>
  <c r="K31" i="8"/>
  <c r="K33" i="8" s="1"/>
  <c r="L21" i="16" s="1"/>
  <c r="L7" i="16" s="1"/>
  <c r="N7" i="17" s="1"/>
  <c r="L31" i="8"/>
  <c r="L33" i="8" s="1"/>
  <c r="M21" i="16" s="1"/>
  <c r="M7" i="16" s="1"/>
  <c r="O7" i="17" s="1"/>
  <c r="M31" i="8"/>
  <c r="M33" i="8" s="1"/>
  <c r="N21" i="16" s="1"/>
  <c r="N7" i="16" s="1"/>
  <c r="P7" i="17" s="1"/>
  <c r="N31" i="8"/>
  <c r="N33" i="8" s="1"/>
  <c r="O21" i="16" s="1"/>
  <c r="O7" i="16" s="1"/>
  <c r="Q7" i="17" s="1"/>
  <c r="O31" i="8"/>
  <c r="O33" i="8" s="1"/>
  <c r="P21" i="16" s="1"/>
  <c r="P7" i="16" s="1"/>
  <c r="R7" i="17" s="1"/>
  <c r="P31" i="8"/>
  <c r="P33" i="8" s="1"/>
  <c r="Q21" i="16" s="1"/>
  <c r="Q7" i="16" s="1"/>
  <c r="S7" i="17" s="1"/>
  <c r="Q31" i="8"/>
  <c r="Q33" i="8" s="1"/>
  <c r="R21" i="16" s="1"/>
  <c r="R7" i="16" s="1"/>
  <c r="T7" i="17" s="1"/>
  <c r="R31" i="8"/>
  <c r="R33" i="8" s="1"/>
  <c r="S21" i="16" s="1"/>
  <c r="S7" i="16" s="1"/>
  <c r="U7" i="17" s="1"/>
  <c r="S31" i="8"/>
  <c r="S33" i="8" s="1"/>
  <c r="T21" i="16" s="1"/>
  <c r="T7" i="16" s="1"/>
  <c r="V7" i="17" s="1"/>
  <c r="T31" i="8"/>
  <c r="T33" i="8" s="1"/>
  <c r="U21" i="16" s="1"/>
  <c r="U7" i="16" s="1"/>
  <c r="W7" i="17" s="1"/>
  <c r="U31" i="8"/>
  <c r="U33" i="8" s="1"/>
  <c r="V21" i="16" s="1"/>
  <c r="V7" i="16" s="1"/>
  <c r="X7" i="17" s="1"/>
  <c r="V31" i="8"/>
  <c r="V33" i="8" s="1"/>
  <c r="W21" i="16" s="1"/>
  <c r="W7" i="16" s="1"/>
  <c r="Y7" i="17" s="1"/>
  <c r="W31" i="8"/>
  <c r="W33" i="8" s="1"/>
  <c r="X21" i="16" s="1"/>
  <c r="X7" i="16" s="1"/>
  <c r="Z7" i="17" s="1"/>
  <c r="X31" i="8"/>
  <c r="X33" i="8" s="1"/>
  <c r="Y21" i="16" s="1"/>
  <c r="Y7" i="16" s="1"/>
  <c r="AA7" i="17" s="1"/>
  <c r="Y31" i="8"/>
  <c r="Y33" i="8" s="1"/>
  <c r="Z21" i="16" s="1"/>
  <c r="Z7" i="16" s="1"/>
  <c r="AB7" i="17" s="1"/>
  <c r="Z31" i="8"/>
  <c r="Z33" i="8" s="1"/>
  <c r="AA21" i="16" s="1"/>
  <c r="AA7" i="16" s="1"/>
  <c r="AC7" i="17" s="1"/>
  <c r="AA31" i="8"/>
  <c r="AA33" i="8" s="1"/>
  <c r="AB21" i="16" s="1"/>
  <c r="AB7" i="16" s="1"/>
  <c r="AD7" i="17" s="1"/>
  <c r="AB31" i="8"/>
  <c r="AB33" i="8" s="1"/>
  <c r="AC21" i="16" s="1"/>
  <c r="AC7" i="16" s="1"/>
  <c r="AE7" i="17" s="1"/>
  <c r="AC31" i="8"/>
  <c r="AC33" i="8" s="1"/>
  <c r="AD21" i="16" s="1"/>
  <c r="AD7" i="16" s="1"/>
  <c r="AF7" i="17" s="1"/>
  <c r="AD31" i="8"/>
  <c r="AD33" i="8" s="1"/>
  <c r="AE21" i="16" s="1"/>
  <c r="AE7" i="16" s="1"/>
  <c r="AG7" i="17" s="1"/>
  <c r="AE31" i="8"/>
  <c r="AE33" i="8" s="1"/>
  <c r="AF21" i="16" s="1"/>
  <c r="AF7" i="16" s="1"/>
  <c r="AH7" i="17" s="1"/>
  <c r="AF31" i="8"/>
  <c r="B31" i="8"/>
  <c r="B33" i="8" s="1"/>
  <c r="C21" i="16" s="1"/>
  <c r="C7" i="16" s="1"/>
  <c r="E7" i="17" s="1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B26" i="8"/>
  <c r="C21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B21" i="8"/>
  <c r="C16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B16" i="8"/>
  <c r="AF48" i="8"/>
  <c r="AG24" i="16" s="1"/>
  <c r="AG10" i="16" s="1"/>
  <c r="AI10" i="17" s="1"/>
  <c r="AF58" i="8"/>
  <c r="AF33" i="8"/>
  <c r="AG21" i="16" s="1"/>
  <c r="AG7" i="16" s="1"/>
  <c r="AI7" i="17" s="1"/>
  <c r="AF23" i="8"/>
  <c r="AF13" i="8"/>
  <c r="AE13" i="8"/>
  <c r="C11" i="8"/>
  <c r="D11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E11" i="8"/>
  <c r="AF11" i="8"/>
  <c r="B11" i="8"/>
  <c r="C8" i="8"/>
  <c r="D8" i="8"/>
  <c r="B6" i="8"/>
  <c r="C61" i="8"/>
  <c r="D61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AD12" i="8"/>
  <c r="R63" i="8" l="1"/>
  <c r="S27" i="16"/>
  <c r="S13" i="16" s="1"/>
  <c r="U13" i="17" s="1"/>
  <c r="C16" i="16"/>
  <c r="C2" i="16" s="1"/>
  <c r="E2" i="17" s="1"/>
  <c r="B8" i="8"/>
  <c r="X18" i="8"/>
  <c r="Y18" i="16"/>
  <c r="Y4" i="16" s="1"/>
  <c r="AA4" i="17" s="1"/>
  <c r="W18" i="8"/>
  <c r="X18" i="16"/>
  <c r="X4" i="16" s="1"/>
  <c r="Z4" i="17" s="1"/>
  <c r="N23" i="8"/>
  <c r="O19" i="16"/>
  <c r="O5" i="16" s="1"/>
  <c r="Q5" i="17" s="1"/>
  <c r="U28" i="8"/>
  <c r="V20" i="16"/>
  <c r="V6" i="16" s="1"/>
  <c r="X6" i="17" s="1"/>
  <c r="AB58" i="8"/>
  <c r="AC26" i="16"/>
  <c r="AC12" i="16" s="1"/>
  <c r="AE12" i="17" s="1"/>
  <c r="L58" i="8"/>
  <c r="M26" i="16"/>
  <c r="M12" i="16" s="1"/>
  <c r="O12" i="17" s="1"/>
  <c r="D58" i="8"/>
  <c r="E26" i="16"/>
  <c r="E12" i="16" s="1"/>
  <c r="G12" i="17" s="1"/>
  <c r="AB53" i="8"/>
  <c r="AC25" i="16"/>
  <c r="AC11" i="16" s="1"/>
  <c r="AE11" i="17" s="1"/>
  <c r="T53" i="8"/>
  <c r="U25" i="16"/>
  <c r="U11" i="16" s="1"/>
  <c r="W11" i="17" s="1"/>
  <c r="L53" i="8"/>
  <c r="M25" i="16"/>
  <c r="M11" i="16" s="1"/>
  <c r="O11" i="17" s="1"/>
  <c r="D53" i="8"/>
  <c r="E25" i="16"/>
  <c r="E11" i="16" s="1"/>
  <c r="G11" i="17" s="1"/>
  <c r="AF63" i="8"/>
  <c r="AG27" i="16"/>
  <c r="AG13" i="16" s="1"/>
  <c r="AI13" i="17" s="1"/>
  <c r="X63" i="8"/>
  <c r="Y27" i="16"/>
  <c r="Y13" i="16" s="1"/>
  <c r="AA13" i="17" s="1"/>
  <c r="P63" i="8"/>
  <c r="Q27" i="16"/>
  <c r="Q13" i="16" s="1"/>
  <c r="S13" i="17" s="1"/>
  <c r="H63" i="8"/>
  <c r="I27" i="16"/>
  <c r="I13" i="16" s="1"/>
  <c r="K13" i="17" s="1"/>
  <c r="AD18" i="8"/>
  <c r="AE18" i="16"/>
  <c r="AE4" i="16" s="1"/>
  <c r="AG4" i="17" s="1"/>
  <c r="V18" i="8"/>
  <c r="W18" i="16"/>
  <c r="W4" i="16" s="1"/>
  <c r="Y4" i="17" s="1"/>
  <c r="N18" i="8"/>
  <c r="O18" i="16"/>
  <c r="O4" i="16" s="1"/>
  <c r="Q4" i="17" s="1"/>
  <c r="F18" i="8"/>
  <c r="G18" i="16"/>
  <c r="G4" i="16" s="1"/>
  <c r="I4" i="17" s="1"/>
  <c r="AC23" i="8"/>
  <c r="AD19" i="16"/>
  <c r="AD5" i="16" s="1"/>
  <c r="AF5" i="17" s="1"/>
  <c r="U23" i="8"/>
  <c r="V19" i="16"/>
  <c r="V5" i="16" s="1"/>
  <c r="X5" i="17" s="1"/>
  <c r="M23" i="8"/>
  <c r="N19" i="16"/>
  <c r="N5" i="16" s="1"/>
  <c r="P5" i="17" s="1"/>
  <c r="E23" i="8"/>
  <c r="F19" i="16"/>
  <c r="F5" i="16" s="1"/>
  <c r="H5" i="17" s="1"/>
  <c r="AB28" i="8"/>
  <c r="AC20" i="16"/>
  <c r="AC6" i="16" s="1"/>
  <c r="AE6" i="17" s="1"/>
  <c r="T28" i="8"/>
  <c r="U20" i="16"/>
  <c r="U6" i="16" s="1"/>
  <c r="W6" i="17" s="1"/>
  <c r="L28" i="8"/>
  <c r="M20" i="16"/>
  <c r="M6" i="16" s="1"/>
  <c r="O6" i="17" s="1"/>
  <c r="D28" i="8"/>
  <c r="E20" i="16"/>
  <c r="E6" i="16" s="1"/>
  <c r="G6" i="17" s="1"/>
  <c r="AA58" i="8"/>
  <c r="AB26" i="16"/>
  <c r="AB12" i="16" s="1"/>
  <c r="AD12" i="17" s="1"/>
  <c r="S58" i="8"/>
  <c r="T26" i="16"/>
  <c r="T12" i="16" s="1"/>
  <c r="V12" i="17" s="1"/>
  <c r="K58" i="8"/>
  <c r="L26" i="16"/>
  <c r="L12" i="16" s="1"/>
  <c r="N12" i="17" s="1"/>
  <c r="C58" i="8"/>
  <c r="D26" i="16"/>
  <c r="D12" i="16" s="1"/>
  <c r="F12" i="17" s="1"/>
  <c r="AA53" i="8"/>
  <c r="AB25" i="16"/>
  <c r="AB11" i="16" s="1"/>
  <c r="AD11" i="17" s="1"/>
  <c r="S53" i="8"/>
  <c r="T25" i="16"/>
  <c r="T11" i="16" s="1"/>
  <c r="V11" i="17" s="1"/>
  <c r="K53" i="8"/>
  <c r="L25" i="16"/>
  <c r="L11" i="16" s="1"/>
  <c r="N11" i="17" s="1"/>
  <c r="C53" i="8"/>
  <c r="D25" i="16"/>
  <c r="D11" i="16" s="1"/>
  <c r="F11" i="17" s="1"/>
  <c r="W63" i="8"/>
  <c r="X27" i="16"/>
  <c r="X13" i="16" s="1"/>
  <c r="Z13" i="17" s="1"/>
  <c r="G63" i="8"/>
  <c r="H27" i="16"/>
  <c r="H13" i="16" s="1"/>
  <c r="J13" i="17" s="1"/>
  <c r="AC18" i="8"/>
  <c r="AD18" i="16"/>
  <c r="AD4" i="16" s="1"/>
  <c r="AF4" i="17" s="1"/>
  <c r="AB23" i="8"/>
  <c r="AC19" i="16"/>
  <c r="AC5" i="16" s="1"/>
  <c r="AE5" i="17" s="1"/>
  <c r="AA28" i="8"/>
  <c r="AB20" i="16"/>
  <c r="AB6" i="16" s="1"/>
  <c r="AD6" i="17" s="1"/>
  <c r="K28" i="8"/>
  <c r="L20" i="16"/>
  <c r="L6" i="16" s="1"/>
  <c r="N6" i="17" s="1"/>
  <c r="B63" i="8"/>
  <c r="C27" i="16"/>
  <c r="C13" i="16" s="1"/>
  <c r="E13" i="17" s="1"/>
  <c r="Z58" i="8"/>
  <c r="AA26" i="16"/>
  <c r="AA12" i="16" s="1"/>
  <c r="AC12" i="17" s="1"/>
  <c r="R58" i="8"/>
  <c r="S26" i="16"/>
  <c r="S12" i="16" s="1"/>
  <c r="U12" i="17" s="1"/>
  <c r="J58" i="8"/>
  <c r="K26" i="16"/>
  <c r="K12" i="16" s="1"/>
  <c r="M12" i="17" s="1"/>
  <c r="B53" i="8"/>
  <c r="C25" i="16"/>
  <c r="C11" i="16" s="1"/>
  <c r="E11" i="17" s="1"/>
  <c r="Z53" i="8"/>
  <c r="AA25" i="16"/>
  <c r="AA11" i="16" s="1"/>
  <c r="AC11" i="17" s="1"/>
  <c r="R53" i="8"/>
  <c r="S25" i="16"/>
  <c r="S11" i="16" s="1"/>
  <c r="U11" i="17" s="1"/>
  <c r="J53" i="8"/>
  <c r="K25" i="16"/>
  <c r="K11" i="16" s="1"/>
  <c r="M11" i="17" s="1"/>
  <c r="C13" i="8"/>
  <c r="D17" i="16"/>
  <c r="D3" i="16" s="1"/>
  <c r="F3" i="17" s="1"/>
  <c r="H18" i="8"/>
  <c r="I18" i="16"/>
  <c r="I4" i="16" s="1"/>
  <c r="K4" i="17" s="1"/>
  <c r="AE23" i="8"/>
  <c r="AF19" i="16"/>
  <c r="AF5" i="16" s="1"/>
  <c r="AH5" i="17" s="1"/>
  <c r="O23" i="8"/>
  <c r="P19" i="16"/>
  <c r="P5" i="16" s="1"/>
  <c r="R5" i="17" s="1"/>
  <c r="AD28" i="8"/>
  <c r="AE20" i="16"/>
  <c r="AE6" i="16" s="1"/>
  <c r="AG6" i="17" s="1"/>
  <c r="N28" i="8"/>
  <c r="O20" i="16"/>
  <c r="O6" i="16" s="1"/>
  <c r="Q6" i="17" s="1"/>
  <c r="I63" i="8"/>
  <c r="J27" i="16"/>
  <c r="J13" i="16" s="1"/>
  <c r="L13" i="17" s="1"/>
  <c r="M18" i="8"/>
  <c r="N18" i="16"/>
  <c r="N4" i="16" s="1"/>
  <c r="P4" i="17" s="1"/>
  <c r="L23" i="8"/>
  <c r="M19" i="16"/>
  <c r="M5" i="16" s="1"/>
  <c r="O5" i="17" s="1"/>
  <c r="S28" i="8"/>
  <c r="T20" i="16"/>
  <c r="T6" i="16" s="1"/>
  <c r="V6" i="17" s="1"/>
  <c r="AD63" i="8"/>
  <c r="AE27" i="16"/>
  <c r="AE13" i="16" s="1"/>
  <c r="AG13" i="17" s="1"/>
  <c r="N63" i="8"/>
  <c r="O27" i="16"/>
  <c r="O13" i="16" s="1"/>
  <c r="Q13" i="17" s="1"/>
  <c r="F63" i="8"/>
  <c r="G27" i="16"/>
  <c r="G13" i="16" s="1"/>
  <c r="I13" i="17" s="1"/>
  <c r="AB18" i="8"/>
  <c r="AC18" i="16"/>
  <c r="AC4" i="16" s="1"/>
  <c r="AE4" i="17" s="1"/>
  <c r="T18" i="8"/>
  <c r="U18" i="16"/>
  <c r="U4" i="16" s="1"/>
  <c r="W4" i="17" s="1"/>
  <c r="L18" i="8"/>
  <c r="M18" i="16"/>
  <c r="M4" i="16" s="1"/>
  <c r="O4" i="17" s="1"/>
  <c r="D18" i="8"/>
  <c r="E18" i="16"/>
  <c r="E4" i="16" s="1"/>
  <c r="G4" i="17" s="1"/>
  <c r="AA23" i="8"/>
  <c r="AB19" i="16"/>
  <c r="AB5" i="16" s="1"/>
  <c r="AD5" i="17" s="1"/>
  <c r="S23" i="8"/>
  <c r="T19" i="16"/>
  <c r="T5" i="16" s="1"/>
  <c r="V5" i="17" s="1"/>
  <c r="K23" i="8"/>
  <c r="L19" i="16"/>
  <c r="L5" i="16" s="1"/>
  <c r="N5" i="17" s="1"/>
  <c r="C23" i="8"/>
  <c r="D19" i="16"/>
  <c r="D5" i="16" s="1"/>
  <c r="F5" i="17" s="1"/>
  <c r="Z28" i="8"/>
  <c r="AA20" i="16"/>
  <c r="AA6" i="16" s="1"/>
  <c r="AC6" i="17" s="1"/>
  <c r="R28" i="8"/>
  <c r="S20" i="16"/>
  <c r="S6" i="16" s="1"/>
  <c r="U6" i="17" s="1"/>
  <c r="J28" i="8"/>
  <c r="K20" i="16"/>
  <c r="K6" i="16" s="1"/>
  <c r="M6" i="17" s="1"/>
  <c r="B58" i="8"/>
  <c r="C26" i="16"/>
  <c r="C12" i="16" s="1"/>
  <c r="E12" i="17" s="1"/>
  <c r="Y58" i="8"/>
  <c r="Z26" i="16"/>
  <c r="Z12" i="16" s="1"/>
  <c r="AB12" i="17" s="1"/>
  <c r="Q58" i="8"/>
  <c r="R26" i="16"/>
  <c r="R12" i="16" s="1"/>
  <c r="T12" i="17" s="1"/>
  <c r="I58" i="8"/>
  <c r="J26" i="16"/>
  <c r="J12" i="16" s="1"/>
  <c r="L12" i="17" s="1"/>
  <c r="Y53" i="8"/>
  <c r="Z25" i="16"/>
  <c r="Z11" i="16" s="1"/>
  <c r="AB11" i="17" s="1"/>
  <c r="Q53" i="8"/>
  <c r="R25" i="16"/>
  <c r="R11" i="16" s="1"/>
  <c r="T11" i="17" s="1"/>
  <c r="I53" i="8"/>
  <c r="J25" i="16"/>
  <c r="J11" i="16" s="1"/>
  <c r="L11" i="17" s="1"/>
  <c r="AF18" i="8"/>
  <c r="AG18" i="16"/>
  <c r="AG4" i="16" s="1"/>
  <c r="AI4" i="17" s="1"/>
  <c r="W23" i="8"/>
  <c r="X19" i="16"/>
  <c r="X5" i="16" s="1"/>
  <c r="Z5" i="17" s="1"/>
  <c r="G23" i="8"/>
  <c r="H19" i="16"/>
  <c r="H5" i="16" s="1"/>
  <c r="J5" i="17" s="1"/>
  <c r="V28" i="8"/>
  <c r="W20" i="16"/>
  <c r="W6" i="16" s="1"/>
  <c r="Y6" i="17" s="1"/>
  <c r="F28" i="8"/>
  <c r="G20" i="16"/>
  <c r="G6" i="16" s="1"/>
  <c r="I6" i="17" s="1"/>
  <c r="Q63" i="8"/>
  <c r="R27" i="16"/>
  <c r="R13" i="16" s="1"/>
  <c r="T13" i="17" s="1"/>
  <c r="G18" i="8"/>
  <c r="H18" i="16"/>
  <c r="H4" i="16" s="1"/>
  <c r="J4" i="17" s="1"/>
  <c r="F23" i="8"/>
  <c r="G19" i="16"/>
  <c r="G5" i="16" s="1"/>
  <c r="I5" i="17" s="1"/>
  <c r="E28" i="8"/>
  <c r="F20" i="16"/>
  <c r="F6" i="16" s="1"/>
  <c r="H6" i="17" s="1"/>
  <c r="AE63" i="8"/>
  <c r="AF27" i="16"/>
  <c r="AF13" i="16" s="1"/>
  <c r="AH13" i="17" s="1"/>
  <c r="O63" i="8"/>
  <c r="P27" i="16"/>
  <c r="P13" i="16" s="1"/>
  <c r="R13" i="17" s="1"/>
  <c r="B13" i="8"/>
  <c r="C17" i="16"/>
  <c r="C3" i="16" s="1"/>
  <c r="E3" i="17" s="1"/>
  <c r="U18" i="8"/>
  <c r="V18" i="16"/>
  <c r="V4" i="16" s="1"/>
  <c r="X4" i="17" s="1"/>
  <c r="D23" i="8"/>
  <c r="E19" i="16"/>
  <c r="E5" i="16" s="1"/>
  <c r="G5" i="17" s="1"/>
  <c r="C28" i="8"/>
  <c r="D20" i="16"/>
  <c r="D6" i="16" s="1"/>
  <c r="F6" i="17" s="1"/>
  <c r="V63" i="8"/>
  <c r="W27" i="16"/>
  <c r="W13" i="16" s="1"/>
  <c r="Y13" i="17" s="1"/>
  <c r="AC63" i="8"/>
  <c r="AD27" i="16"/>
  <c r="AD13" i="16" s="1"/>
  <c r="AF13" i="17" s="1"/>
  <c r="U63" i="8"/>
  <c r="V27" i="16"/>
  <c r="V13" i="16" s="1"/>
  <c r="X13" i="17" s="1"/>
  <c r="M63" i="8"/>
  <c r="N27" i="16"/>
  <c r="N13" i="16" s="1"/>
  <c r="P13" i="17" s="1"/>
  <c r="E63" i="8"/>
  <c r="F27" i="16"/>
  <c r="F13" i="16" s="1"/>
  <c r="H13" i="17" s="1"/>
  <c r="AA18" i="8"/>
  <c r="AB18" i="16"/>
  <c r="AB4" i="16" s="1"/>
  <c r="AD4" i="17" s="1"/>
  <c r="S18" i="8"/>
  <c r="T18" i="16"/>
  <c r="T4" i="16" s="1"/>
  <c r="V4" i="17" s="1"/>
  <c r="K18" i="8"/>
  <c r="L18" i="16"/>
  <c r="L4" i="16" s="1"/>
  <c r="N4" i="17" s="1"/>
  <c r="C18" i="8"/>
  <c r="D18" i="16"/>
  <c r="D4" i="16" s="1"/>
  <c r="F4" i="17" s="1"/>
  <c r="Z23" i="8"/>
  <c r="AA19" i="16"/>
  <c r="AA5" i="16" s="1"/>
  <c r="AC5" i="17" s="1"/>
  <c r="R23" i="8"/>
  <c r="S19" i="16"/>
  <c r="S5" i="16" s="1"/>
  <c r="U5" i="17" s="1"/>
  <c r="J23" i="8"/>
  <c r="K19" i="16"/>
  <c r="K5" i="16" s="1"/>
  <c r="M5" i="17" s="1"/>
  <c r="B28" i="8"/>
  <c r="C20" i="16"/>
  <c r="C6" i="16" s="1"/>
  <c r="E6" i="17" s="1"/>
  <c r="Y28" i="8"/>
  <c r="Z20" i="16"/>
  <c r="Z6" i="16" s="1"/>
  <c r="AB6" i="17" s="1"/>
  <c r="Q28" i="8"/>
  <c r="R20" i="16"/>
  <c r="R6" i="16" s="1"/>
  <c r="T6" i="17" s="1"/>
  <c r="I28" i="8"/>
  <c r="J20" i="16"/>
  <c r="J6" i="16" s="1"/>
  <c r="L6" i="17" s="1"/>
  <c r="X58" i="8"/>
  <c r="Y26" i="16"/>
  <c r="Y12" i="16" s="1"/>
  <c r="AA12" i="17" s="1"/>
  <c r="P58" i="8"/>
  <c r="Q26" i="16"/>
  <c r="Q12" i="16" s="1"/>
  <c r="S12" i="17" s="1"/>
  <c r="H58" i="8"/>
  <c r="I26" i="16"/>
  <c r="I12" i="16" s="1"/>
  <c r="K12" i="17" s="1"/>
  <c r="AF53" i="8"/>
  <c r="AG25" i="16"/>
  <c r="AG11" i="16" s="1"/>
  <c r="AI11" i="17" s="1"/>
  <c r="X53" i="8"/>
  <c r="Y25" i="16"/>
  <c r="Y11" i="16" s="1"/>
  <c r="AA11" i="17" s="1"/>
  <c r="P53" i="8"/>
  <c r="Q25" i="16"/>
  <c r="Q11" i="16" s="1"/>
  <c r="S11" i="17" s="1"/>
  <c r="H53" i="8"/>
  <c r="I25" i="16"/>
  <c r="I11" i="16" s="1"/>
  <c r="K11" i="17" s="1"/>
  <c r="P18" i="8"/>
  <c r="Q18" i="16"/>
  <c r="Q4" i="16" s="1"/>
  <c r="S4" i="17" s="1"/>
  <c r="O18" i="8"/>
  <c r="P18" i="16"/>
  <c r="P4" i="16" s="1"/>
  <c r="R4" i="17" s="1"/>
  <c r="V23" i="8"/>
  <c r="W19" i="16"/>
  <c r="W5" i="16" s="1"/>
  <c r="Y5" i="17" s="1"/>
  <c r="M28" i="8"/>
  <c r="N20" i="16"/>
  <c r="N6" i="16" s="1"/>
  <c r="P6" i="17" s="1"/>
  <c r="E18" i="8"/>
  <c r="F18" i="16"/>
  <c r="F4" i="16" s="1"/>
  <c r="H4" i="17" s="1"/>
  <c r="AB63" i="8"/>
  <c r="AC27" i="16"/>
  <c r="AC13" i="16" s="1"/>
  <c r="AE13" i="17" s="1"/>
  <c r="L63" i="8"/>
  <c r="M27" i="16"/>
  <c r="M13" i="16" s="1"/>
  <c r="O13" i="17" s="1"/>
  <c r="D63" i="8"/>
  <c r="E27" i="16"/>
  <c r="E13" i="16" s="1"/>
  <c r="G13" i="17" s="1"/>
  <c r="Z18" i="8"/>
  <c r="AA18" i="16"/>
  <c r="AA4" i="16" s="1"/>
  <c r="AC4" i="17" s="1"/>
  <c r="R18" i="8"/>
  <c r="S18" i="16"/>
  <c r="S4" i="16" s="1"/>
  <c r="U4" i="17" s="1"/>
  <c r="J18" i="8"/>
  <c r="K18" i="16"/>
  <c r="K4" i="16" s="1"/>
  <c r="M4" i="17" s="1"/>
  <c r="B23" i="8"/>
  <c r="C19" i="16"/>
  <c r="C5" i="16" s="1"/>
  <c r="E5" i="17" s="1"/>
  <c r="Y23" i="8"/>
  <c r="Z19" i="16"/>
  <c r="Z5" i="16" s="1"/>
  <c r="AB5" i="17" s="1"/>
  <c r="Q23" i="8"/>
  <c r="R19" i="16"/>
  <c r="R5" i="16" s="1"/>
  <c r="T5" i="17" s="1"/>
  <c r="I23" i="8"/>
  <c r="J19" i="16"/>
  <c r="J5" i="16" s="1"/>
  <c r="L5" i="17" s="1"/>
  <c r="AF28" i="8"/>
  <c r="AG20" i="16"/>
  <c r="AG6" i="16" s="1"/>
  <c r="AI6" i="17" s="1"/>
  <c r="X28" i="8"/>
  <c r="Y20" i="16"/>
  <c r="Y6" i="16" s="1"/>
  <c r="AA6" i="17" s="1"/>
  <c r="P28" i="8"/>
  <c r="Q20" i="16"/>
  <c r="Q6" i="16" s="1"/>
  <c r="S6" i="17" s="1"/>
  <c r="H28" i="8"/>
  <c r="I20" i="16"/>
  <c r="I6" i="16" s="1"/>
  <c r="K6" i="17" s="1"/>
  <c r="AE58" i="8"/>
  <c r="AF26" i="16"/>
  <c r="AF12" i="16" s="1"/>
  <c r="AH12" i="17" s="1"/>
  <c r="W58" i="8"/>
  <c r="X26" i="16"/>
  <c r="X12" i="16" s="1"/>
  <c r="Z12" i="17" s="1"/>
  <c r="O58" i="8"/>
  <c r="P26" i="16"/>
  <c r="P12" i="16" s="1"/>
  <c r="R12" i="17" s="1"/>
  <c r="G58" i="8"/>
  <c r="H26" i="16"/>
  <c r="H12" i="16" s="1"/>
  <c r="J12" i="17" s="1"/>
  <c r="AE53" i="8"/>
  <c r="AF25" i="16"/>
  <c r="AF11" i="16" s="1"/>
  <c r="AH11" i="17" s="1"/>
  <c r="W53" i="8"/>
  <c r="X25" i="16"/>
  <c r="X11" i="16" s="1"/>
  <c r="Z11" i="17" s="1"/>
  <c r="O53" i="8"/>
  <c r="P25" i="16"/>
  <c r="P11" i="16" s="1"/>
  <c r="R11" i="17" s="1"/>
  <c r="G53" i="8"/>
  <c r="H25" i="16"/>
  <c r="H11" i="16" s="1"/>
  <c r="J11" i="17" s="1"/>
  <c r="Z63" i="8"/>
  <c r="AA27" i="16"/>
  <c r="AA13" i="16" s="1"/>
  <c r="AC13" i="17" s="1"/>
  <c r="J63" i="8"/>
  <c r="K27" i="16"/>
  <c r="K13" i="16" s="1"/>
  <c r="M13" i="17" s="1"/>
  <c r="Y63" i="8"/>
  <c r="Z27" i="16"/>
  <c r="Z13" i="16" s="1"/>
  <c r="AB13" i="17" s="1"/>
  <c r="AE18" i="8"/>
  <c r="AF18" i="16"/>
  <c r="AF4" i="16" s="1"/>
  <c r="AH4" i="17" s="1"/>
  <c r="AD23" i="8"/>
  <c r="AE19" i="16"/>
  <c r="AE5" i="16" s="1"/>
  <c r="AG5" i="17" s="1"/>
  <c r="AC28" i="8"/>
  <c r="AD20" i="16"/>
  <c r="AD6" i="16" s="1"/>
  <c r="AF6" i="17" s="1"/>
  <c r="T58" i="8"/>
  <c r="U26" i="16"/>
  <c r="U12" i="16" s="1"/>
  <c r="W12" i="17" s="1"/>
  <c r="T23" i="8"/>
  <c r="U19" i="16"/>
  <c r="U5" i="16" s="1"/>
  <c r="W5" i="17" s="1"/>
  <c r="T63" i="8"/>
  <c r="U27" i="16"/>
  <c r="U13" i="16" s="1"/>
  <c r="W13" i="17" s="1"/>
  <c r="AA63" i="8"/>
  <c r="AB27" i="16"/>
  <c r="AB13" i="16" s="1"/>
  <c r="AD13" i="17" s="1"/>
  <c r="S63" i="8"/>
  <c r="T27" i="16"/>
  <c r="T13" i="16" s="1"/>
  <c r="V13" i="17" s="1"/>
  <c r="K63" i="8"/>
  <c r="L27" i="16"/>
  <c r="L13" i="16" s="1"/>
  <c r="N13" i="17" s="1"/>
  <c r="C63" i="8"/>
  <c r="D27" i="16"/>
  <c r="D13" i="16" s="1"/>
  <c r="F13" i="17" s="1"/>
  <c r="D13" i="8"/>
  <c r="E17" i="16"/>
  <c r="E3" i="16" s="1"/>
  <c r="G3" i="17" s="1"/>
  <c r="B18" i="8"/>
  <c r="C18" i="16"/>
  <c r="C4" i="16" s="1"/>
  <c r="E4" i="17" s="1"/>
  <c r="Y18" i="8"/>
  <c r="Z18" i="16"/>
  <c r="Z4" i="16" s="1"/>
  <c r="AB4" i="17" s="1"/>
  <c r="Q18" i="8"/>
  <c r="R18" i="16"/>
  <c r="R4" i="16" s="1"/>
  <c r="T4" i="17" s="1"/>
  <c r="I18" i="8"/>
  <c r="J18" i="16"/>
  <c r="J4" i="16" s="1"/>
  <c r="L4" i="17" s="1"/>
  <c r="X23" i="8"/>
  <c r="Y19" i="16"/>
  <c r="Y5" i="16" s="1"/>
  <c r="AA5" i="17" s="1"/>
  <c r="P23" i="8"/>
  <c r="Q19" i="16"/>
  <c r="Q5" i="16" s="1"/>
  <c r="S5" i="17" s="1"/>
  <c r="H23" i="8"/>
  <c r="I19" i="16"/>
  <c r="I5" i="16" s="1"/>
  <c r="K5" i="17" s="1"/>
  <c r="AE28" i="8"/>
  <c r="AF20" i="16"/>
  <c r="AF6" i="16" s="1"/>
  <c r="AH6" i="17" s="1"/>
  <c r="W28" i="8"/>
  <c r="X20" i="16"/>
  <c r="X6" i="16" s="1"/>
  <c r="Z6" i="17" s="1"/>
  <c r="O28" i="8"/>
  <c r="P20" i="16"/>
  <c r="P6" i="16" s="1"/>
  <c r="R6" i="17" s="1"/>
  <c r="G28" i="8"/>
  <c r="H20" i="16"/>
  <c r="H6" i="16" s="1"/>
  <c r="J6" i="17" s="1"/>
  <c r="AD58" i="8"/>
  <c r="AE26" i="16"/>
  <c r="AE12" i="16" s="1"/>
  <c r="AG12" i="17" s="1"/>
  <c r="V58" i="8"/>
  <c r="W26" i="16"/>
  <c r="W12" i="16" s="1"/>
  <c r="Y12" i="17" s="1"/>
  <c r="N58" i="8"/>
  <c r="O26" i="16"/>
  <c r="O12" i="16" s="1"/>
  <c r="Q12" i="17" s="1"/>
  <c r="F58" i="8"/>
  <c r="G26" i="16"/>
  <c r="G12" i="16" s="1"/>
  <c r="I12" i="17" s="1"/>
  <c r="AD53" i="8"/>
  <c r="AE25" i="16"/>
  <c r="AE11" i="16" s="1"/>
  <c r="AG11" i="17" s="1"/>
  <c r="V53" i="8"/>
  <c r="W25" i="16"/>
  <c r="W11" i="16" s="1"/>
  <c r="Y11" i="17" s="1"/>
  <c r="N53" i="8"/>
  <c r="O25" i="16"/>
  <c r="O11" i="16" s="1"/>
  <c r="Q11" i="17" s="1"/>
  <c r="F53" i="8"/>
  <c r="G25" i="16"/>
  <c r="G11" i="16" s="1"/>
  <c r="I11" i="17" s="1"/>
  <c r="AC58" i="8"/>
  <c r="AD26" i="16"/>
  <c r="AD12" i="16" s="1"/>
  <c r="AF12" i="17" s="1"/>
  <c r="U58" i="8"/>
  <c r="V26" i="16"/>
  <c r="V12" i="16" s="1"/>
  <c r="X12" i="17" s="1"/>
  <c r="M58" i="8"/>
  <c r="N26" i="16"/>
  <c r="N12" i="16" s="1"/>
  <c r="P12" i="17" s="1"/>
  <c r="E58" i="8"/>
  <c r="F26" i="16"/>
  <c r="F12" i="16" s="1"/>
  <c r="H12" i="17" s="1"/>
  <c r="AC53" i="8"/>
  <c r="AD25" i="16"/>
  <c r="AD11" i="16" s="1"/>
  <c r="AF11" i="17" s="1"/>
  <c r="U53" i="8"/>
  <c r="V25" i="16"/>
  <c r="V11" i="16" s="1"/>
  <c r="X11" i="17" s="1"/>
  <c r="M53" i="8"/>
  <c r="N25" i="16"/>
  <c r="N11" i="16" s="1"/>
  <c r="P11" i="17" s="1"/>
  <c r="E53" i="8"/>
  <c r="F25" i="16"/>
  <c r="F11" i="16" s="1"/>
  <c r="H11" i="17" s="1"/>
</calcChain>
</file>

<file path=xl/sharedStrings.xml><?xml version="1.0" encoding="utf-8"?>
<sst xmlns="http://schemas.openxmlformats.org/spreadsheetml/2006/main" count="186" uniqueCount="73">
  <si>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</si>
  <si>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</si>
  <si>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</si>
  <si>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</si>
  <si>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</si>
  <si>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</si>
  <si>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</si>
  <si>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</si>
  <si>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</si>
  <si>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</si>
  <si>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</si>
  <si>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</si>
  <si>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Prénom</t>
  </si>
  <si>
    <t>Nom</t>
  </si>
  <si>
    <t>Numéro</t>
  </si>
  <si>
    <t>Régime de travail (%)</t>
  </si>
  <si>
    <t>ACCES CHEF DE SERVICE</t>
  </si>
  <si>
    <t>ACCES MEDECINS</t>
  </si>
  <si>
    <t>Emilie Wang et David Hornet</t>
  </si>
  <si>
    <t>Effectifs</t>
  </si>
  <si>
    <t>HÔPITAL BONNE NOUVELLE</t>
  </si>
  <si>
    <t>=&gt; créer un menu pour remplir l'onglet effectif</t>
  </si>
  <si>
    <t xml:space="preserve">=&gt; créer un menu pour modifier, vu que toutes les données sont modifiable se baser sur le numéro du médecin </t>
  </si>
  <si>
    <t>date</t>
  </si>
  <si>
    <t>jour</t>
  </si>
  <si>
    <t>PLANNING</t>
  </si>
  <si>
    <t>juilllet</t>
  </si>
  <si>
    <t>aout</t>
  </si>
  <si>
    <t>Gestion Planning Gardes Nuits, WE et jours Fériés</t>
  </si>
  <si>
    <t>mois</t>
  </si>
  <si>
    <t>ANNEE:</t>
  </si>
  <si>
    <t>MOIS:</t>
  </si>
  <si>
    <t>LUN.</t>
  </si>
  <si>
    <t>MAR.</t>
  </si>
  <si>
    <t>MER.</t>
  </si>
  <si>
    <t>JEU.</t>
  </si>
  <si>
    <t>VEN.</t>
  </si>
  <si>
    <t>SAM.</t>
  </si>
  <si>
    <t>DIM.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</si>
  <si>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</si>
  <si>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</si>
  <si>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</si>
  <si>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</si>
  <si>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</si>
  <si>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</si>
  <si>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</si>
  <si>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</si>
  <si>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</si>
  <si>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</si>
  <si>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</si>
  <si>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</si>
  <si>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Légende</t>
  </si>
  <si>
    <t>jours fériés</t>
  </si>
  <si>
    <t>weekend</t>
  </si>
  <si>
    <t>jours critiques</t>
  </si>
  <si>
    <t>Jours critiques</t>
  </si>
  <si>
    <t>Jours fériés</t>
  </si>
  <si>
    <t>Weekend</t>
  </si>
  <si>
    <t xml:space="preserve">Règle </t>
  </si>
  <si>
    <t>Synthèse planning</t>
  </si>
  <si>
    <t>si critique, férié ou weekend =&gt; 1</t>
  </si>
  <si>
    <t>Synthèse entré médecins</t>
  </si>
  <si>
    <t>Règle</t>
  </si>
  <si>
    <t>médecin de garde=0,3</t>
  </si>
  <si>
    <t>médecin d'astreinte=0,7</t>
  </si>
  <si>
    <t>médecin classique=10</t>
  </si>
  <si>
    <t>Sélectionner</t>
  </si>
  <si>
    <t>0</t>
  </si>
  <si>
    <t>25</t>
  </si>
  <si>
    <t>50</t>
  </si>
  <si>
    <t>75</t>
  </si>
  <si>
    <t>100</t>
  </si>
  <si>
    <t>N°: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</si>
</sst>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"/>
    <numFmt numFmtId="166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0"/>
      <color theme="3" tint="0.39997558519241921"/>
      <name val="Calibri"/>
      <family val="2"/>
      <scheme val="minor"/>
    </font>
    <font>
      <b/>
      <sz val="11"/>
      <name val="Calibri"/>
      <family val="2"/>
      <scheme val="minor"/>
    </font>
    <font>
      <sz val="7"/>
      <color rgb="FF444444"/>
      <name val="Arial"/>
      <family val="2"/>
    </font>
    <font>
      <sz val="9"/>
      <color rgb="FF141414"/>
      <name val="Arial"/>
      <family val="2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2" borderId="0" xfId="0" applyFill="1"/>
    <xf numFmtId="0" fontId="5" fillId="2" borderId="0" xfId="0" applyFont="1" applyFill="1"/>
    <xf numFmtId="0" fontId="0" fillId="4" borderId="0" xfId="0" applyFill="1"/>
    <xf numFmtId="0" fontId="4" fillId="4" borderId="0" xfId="0" applyFont="1" applyFill="1"/>
    <xf numFmtId="0" fontId="0" fillId="0" borderId="0" xfId="0" quotePrefix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5" borderId="1" xfId="0" applyFill="1" applyBorder="1"/>
    <xf numFmtId="0" fontId="0" fillId="5" borderId="0" xfId="0" applyFill="1"/>
    <xf numFmtId="0" fontId="0" fillId="0" borderId="0" xfId="0" applyNumberFormat="1" applyBorder="1"/>
    <xf numFmtId="0" fontId="0" fillId="0" borderId="3" xfId="0" applyBorder="1" applyAlignment="1"/>
    <xf numFmtId="0" fontId="0" fillId="0" borderId="4" xfId="0" applyBorder="1" applyAlignment="1"/>
    <xf numFmtId="0" fontId="0" fillId="0" borderId="2" xfId="0" applyBorder="1" applyAlignment="1">
      <alignment horizontal="center"/>
    </xf>
    <xf numFmtId="0" fontId="0" fillId="0" borderId="0" xfId="0" applyFill="1"/>
    <xf numFmtId="0" fontId="0" fillId="0" borderId="0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6" fillId="4" borderId="0" xfId="0" applyFont="1" applyFill="1" applyAlignment="1">
      <alignment horizontal="center"/>
    </xf>
    <xf numFmtId="0" fontId="0" fillId="0" borderId="3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3" fillId="4" borderId="0" xfId="0" applyFont="1" applyFill="1"/>
    <xf numFmtId="0" fontId="0" fillId="0" borderId="7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16" fontId="0" fillId="0" borderId="0" xfId="0" applyNumberFormat="1"/>
    <xf numFmtId="0" fontId="0" fillId="6" borderId="0" xfId="0" applyFill="1"/>
    <xf numFmtId="0" fontId="0" fillId="0" borderId="1" xfId="0" applyNumberFormat="1" applyBorder="1"/>
    <xf numFmtId="0" fontId="8" fillId="0" borderId="0" xfId="0" applyFont="1"/>
    <xf numFmtId="0" fontId="9" fillId="0" borderId="0" xfId="0" applyFont="1"/>
    <xf numFmtId="0" fontId="0" fillId="7" borderId="1" xfId="0" applyFill="1" applyBorder="1"/>
    <xf numFmtId="0" fontId="0" fillId="8" borderId="1" xfId="0" applyFill="1" applyBorder="1"/>
    <xf numFmtId="0" fontId="0" fillId="0" borderId="1" xfId="0" applyFill="1" applyBorder="1"/>
    <xf numFmtId="0" fontId="0" fillId="0" borderId="0" xfId="0" applyAlignment="1">
      <alignment horizontal="left"/>
    </xf>
    <xf numFmtId="0" fontId="0" fillId="0" borderId="0" xfId="0" applyNumberFormat="1"/>
    <xf numFmtId="0" fontId="13" fillId="10" borderId="0" xfId="0" applyFont="1" applyFill="1" applyAlignment="1">
      <alignment horizontal="center"/>
    </xf>
    <xf numFmtId="165" fontId="0" fillId="0" borderId="1" xfId="0" applyNumberFormat="1" applyBorder="1"/>
    <xf numFmtId="166" fontId="0" fillId="0" borderId="0" xfId="0" applyNumberFormat="1"/>
    <xf numFmtId="0" fontId="10" fillId="0" borderId="0" xfId="0" applyFon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12" borderId="0" xfId="0" applyFill="1" applyBorder="1"/>
    <xf numFmtId="0" fontId="0" fillId="11" borderId="0" xfId="0" applyFill="1" applyBorder="1"/>
    <xf numFmtId="0" fontId="0" fillId="13" borderId="0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5" fillId="0" borderId="0" xfId="0" applyFont="1" applyBorder="1"/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center"/>
    </xf>
    <xf numFmtId="0" fontId="12" fillId="9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/>
  </cellXfs>
  <cellStyles count="1">
    <cellStyle name="Normal" xfId="0" builtinId="0"/>
  </cellStyles>
  <dxfs count="18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0CDCC0F3-9D75-4B09-BADB-688700C89EEB}" type="doc">
      <dgm:prSet loTypeId="urn:microsoft.com/office/officeart/2008/layout/VerticalCurvedList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3855EC34-C956-46C0-BF5E-A993355FF4A1}">
      <dgm:prSet phldrT="[Texte]"/>
      <dgm:spPr/>
      <dgm:t>
        <a:bodyPr/>
        <a:lstStyle/>
        <a:p>
          <a:r>
            <a:rPr lang="fr-FR"/>
            <a:t> </a:t>
          </a:r>
        </a:p>
      </dgm:t>
    </dgm:pt>
    <dgm:pt modelId="{170160DC-036F-41EB-8DE3-0C8BEF7AE07B}" type="sibTrans" cxnId="{E9655D46-22B3-4B45-BF33-227DE8F1BCCF}">
      <dgm:prSet/>
      <dgm:spPr/>
      <dgm:t>
        <a:bodyPr/>
        <a:lstStyle/>
        <a:p>
          <a:endParaRPr lang="fr-FR"/>
        </a:p>
      </dgm:t>
    </dgm:pt>
    <dgm:pt modelId="{3700D67F-D5A6-43EB-BBD2-2CD5F5DF3D0E}" type="parTrans" cxnId="{E9655D46-22B3-4B45-BF33-227DE8F1BCCF}">
      <dgm:prSet/>
      <dgm:spPr/>
      <dgm:t>
        <a:bodyPr/>
        <a:lstStyle/>
        <a:p>
          <a:endParaRPr lang="fr-FR"/>
        </a:p>
      </dgm:t>
    </dgm:pt>
    <dgm:pt modelId="{903AD785-B2FF-4944-990F-437B5CEE2ABA}">
      <dgm:prSet phldrT="[Texte]"/>
      <dgm:spPr/>
      <dgm:t>
        <a:bodyPr/>
        <a:lstStyle/>
        <a:p>
          <a:r>
            <a:rPr lang="fr-FR"/>
            <a:t> </a:t>
          </a:r>
        </a:p>
      </dgm:t>
    </dgm:pt>
    <dgm:pt modelId="{E7ADF5CE-55AF-497C-91B4-9A52E5E6370C}" type="sibTrans" cxnId="{0FEF4390-062A-4AC7-A251-747BBD17BA90}">
      <dgm:prSet/>
      <dgm:spPr/>
      <dgm:t>
        <a:bodyPr/>
        <a:lstStyle/>
        <a:p>
          <a:endParaRPr lang="fr-FR"/>
        </a:p>
      </dgm:t>
    </dgm:pt>
    <dgm:pt modelId="{91A77447-EB4C-4875-9CD1-9D4B638AEA18}" type="parTrans" cxnId="{0FEF4390-062A-4AC7-A251-747BBD17BA90}">
      <dgm:prSet/>
      <dgm:spPr/>
      <dgm:t>
        <a:bodyPr/>
        <a:lstStyle/>
        <a:p>
          <a:endParaRPr lang="fr-FR"/>
        </a:p>
      </dgm:t>
    </dgm:pt>
    <dgm:pt modelId="{A83453F7-89F3-4498-9CA6-CAC409F7ADE7}" type="pres">
      <dgm:prSet presAssocID="{0CDCC0F3-9D75-4B09-BADB-688700C89EEB}" presName="Name0" presStyleCnt="0">
        <dgm:presLayoutVars>
          <dgm:chMax val="7"/>
          <dgm:chPref val="7"/>
          <dgm:dir/>
        </dgm:presLayoutVars>
      </dgm:prSet>
      <dgm:spPr/>
      <dgm:t>
        <a:bodyPr/>
        <a:lstStyle/>
        <a:p>
          <a:endParaRPr lang="fr-FR"/>
        </a:p>
      </dgm:t>
    </dgm:pt>
    <dgm:pt modelId="{0FB48CF6-1B3E-4990-973F-215BF8FD1372}" type="pres">
      <dgm:prSet presAssocID="{0CDCC0F3-9D75-4B09-BADB-688700C89EEB}" presName="Name1" presStyleCnt="0"/>
      <dgm:spPr/>
    </dgm:pt>
    <dgm:pt modelId="{77DFAA89-D25D-45C1-93C3-FDFDB74EF92E}" type="pres">
      <dgm:prSet presAssocID="{0CDCC0F3-9D75-4B09-BADB-688700C89EEB}" presName="cycle" presStyleCnt="0"/>
      <dgm:spPr/>
    </dgm:pt>
    <dgm:pt modelId="{57384350-420D-4643-BCAB-DADA05B913A6}" type="pres">
      <dgm:prSet presAssocID="{0CDCC0F3-9D75-4B09-BADB-688700C89EEB}" presName="srcNode" presStyleLbl="node1" presStyleIdx="0" presStyleCnt="2"/>
      <dgm:spPr/>
    </dgm:pt>
    <dgm:pt modelId="{68C93A83-E918-4237-8E37-8484859106C0}" type="pres">
      <dgm:prSet presAssocID="{0CDCC0F3-9D75-4B09-BADB-688700C89EEB}" presName="conn" presStyleLbl="parChTrans1D2" presStyleIdx="0" presStyleCnt="1"/>
      <dgm:spPr/>
      <dgm:t>
        <a:bodyPr/>
        <a:lstStyle/>
        <a:p>
          <a:endParaRPr lang="fr-FR"/>
        </a:p>
      </dgm:t>
    </dgm:pt>
    <dgm:pt modelId="{A26EEEC9-8BD5-4719-8D09-3A9522BDBE72}" type="pres">
      <dgm:prSet presAssocID="{0CDCC0F3-9D75-4B09-BADB-688700C89EEB}" presName="extraNode" presStyleLbl="node1" presStyleIdx="0" presStyleCnt="2"/>
      <dgm:spPr/>
    </dgm:pt>
    <dgm:pt modelId="{FE4B1454-AD1C-42F1-A2A1-781075241484}" type="pres">
      <dgm:prSet presAssocID="{0CDCC0F3-9D75-4B09-BADB-688700C89EEB}" presName="dstNode" presStyleLbl="node1" presStyleIdx="0" presStyleCnt="2"/>
      <dgm:spPr/>
    </dgm:pt>
    <dgm:pt modelId="{0D0256A5-C653-4FDF-8775-C5F8B081EFC0}" type="pres">
      <dgm:prSet presAssocID="{903AD785-B2FF-4944-990F-437B5CEE2ABA}" presName="text_1" presStyleLbl="node1" presStyleIdx="0" presStyleCnt="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159FCD94-3100-4FF3-86F0-B3E793E44E54}" type="pres">
      <dgm:prSet presAssocID="{903AD785-B2FF-4944-990F-437B5CEE2ABA}" presName="accent_1" presStyleCnt="0"/>
      <dgm:spPr/>
    </dgm:pt>
    <dgm:pt modelId="{2A71BBBB-DAEA-43B0-88D5-EBC05382C55A}" type="pres">
      <dgm:prSet presAssocID="{903AD785-B2FF-4944-990F-437B5CEE2ABA}" presName="accentRepeatNode" presStyleLbl="solidFgAcc1" presStyleIdx="0" presStyleCnt="2"/>
      <dgm:spPr/>
    </dgm:pt>
    <dgm:pt modelId="{B9B5569E-0E52-48E6-9A02-5445274F7EAC}" type="pres">
      <dgm:prSet presAssocID="{3855EC34-C956-46C0-BF5E-A993355FF4A1}" presName="text_2" presStyleLbl="node1" presStyleIdx="1" presStyleCnt="2">
        <dgm:presLayoutVars>
          <dgm:bulletEnabled val="1"/>
        </dgm:presLayoutVars>
      </dgm:prSet>
      <dgm:spPr/>
      <dgm:t>
        <a:bodyPr/>
        <a:lstStyle/>
        <a:p>
          <a:endParaRPr lang="fr-FR"/>
        </a:p>
      </dgm:t>
    </dgm:pt>
    <dgm:pt modelId="{452F61CD-20A4-4EA3-AF6E-9A98B6C68261}" type="pres">
      <dgm:prSet presAssocID="{3855EC34-C956-46C0-BF5E-A993355FF4A1}" presName="accent_2" presStyleCnt="0"/>
      <dgm:spPr/>
    </dgm:pt>
    <dgm:pt modelId="{0E9EC7B4-2395-4BD7-8781-AFB6503BD687}" type="pres">
      <dgm:prSet presAssocID="{3855EC34-C956-46C0-BF5E-A993355FF4A1}" presName="accentRepeatNode" presStyleLbl="solidFgAcc1" presStyleIdx="1" presStyleCnt="2"/>
      <dgm:spPr/>
    </dgm:pt>
  </dgm:ptLst>
  <dgm:cxnLst>
    <dgm:cxn modelId="{9BC5136C-EBC5-4A0E-B1F7-C7C0C60455AF}" type="presOf" srcId="{3855EC34-C956-46C0-BF5E-A993355FF4A1}" destId="{B9B5569E-0E52-48E6-9A02-5445274F7EAC}" srcOrd="0" destOrd="0" presId="urn:microsoft.com/office/officeart/2008/layout/VerticalCurvedList"/>
    <dgm:cxn modelId="{6569DF4A-E3FE-4798-9A6D-EDB3A2A4B489}" type="presOf" srcId="{903AD785-B2FF-4944-990F-437B5CEE2ABA}" destId="{0D0256A5-C653-4FDF-8775-C5F8B081EFC0}" srcOrd="0" destOrd="0" presId="urn:microsoft.com/office/officeart/2008/layout/VerticalCurvedList"/>
    <dgm:cxn modelId="{E9655D46-22B3-4B45-BF33-227DE8F1BCCF}" srcId="{0CDCC0F3-9D75-4B09-BADB-688700C89EEB}" destId="{3855EC34-C956-46C0-BF5E-A993355FF4A1}" srcOrd="1" destOrd="0" parTransId="{3700D67F-D5A6-43EB-BBD2-2CD5F5DF3D0E}" sibTransId="{170160DC-036F-41EB-8DE3-0C8BEF7AE07B}"/>
    <dgm:cxn modelId="{01207CBD-59F1-4679-B7E1-C0AED7CE79C7}" type="presOf" srcId="{E7ADF5CE-55AF-497C-91B4-9A52E5E6370C}" destId="{68C93A83-E918-4237-8E37-8484859106C0}" srcOrd="0" destOrd="0" presId="urn:microsoft.com/office/officeart/2008/layout/VerticalCurvedList"/>
    <dgm:cxn modelId="{D599CDC5-0671-4382-AFD0-7DCB3F3E9C04}" type="presOf" srcId="{0CDCC0F3-9D75-4B09-BADB-688700C89EEB}" destId="{A83453F7-89F3-4498-9CA6-CAC409F7ADE7}" srcOrd="0" destOrd="0" presId="urn:microsoft.com/office/officeart/2008/layout/VerticalCurvedList"/>
    <dgm:cxn modelId="{0FEF4390-062A-4AC7-A251-747BBD17BA90}" srcId="{0CDCC0F3-9D75-4B09-BADB-688700C89EEB}" destId="{903AD785-B2FF-4944-990F-437B5CEE2ABA}" srcOrd="0" destOrd="0" parTransId="{91A77447-EB4C-4875-9CD1-9D4B638AEA18}" sibTransId="{E7ADF5CE-55AF-497C-91B4-9A52E5E6370C}"/>
    <dgm:cxn modelId="{3727F9E0-F636-4EEB-9FBF-2A55DB3478A9}" type="presParOf" srcId="{A83453F7-89F3-4498-9CA6-CAC409F7ADE7}" destId="{0FB48CF6-1B3E-4990-973F-215BF8FD1372}" srcOrd="0" destOrd="0" presId="urn:microsoft.com/office/officeart/2008/layout/VerticalCurvedList"/>
    <dgm:cxn modelId="{BDDB26A2-4C4E-4D66-BCAE-9AA11010C25A}" type="presParOf" srcId="{0FB48CF6-1B3E-4990-973F-215BF8FD1372}" destId="{77DFAA89-D25D-45C1-93C3-FDFDB74EF92E}" srcOrd="0" destOrd="0" presId="urn:microsoft.com/office/officeart/2008/layout/VerticalCurvedList"/>
    <dgm:cxn modelId="{FB4D90EC-9BCF-4ADC-B3EB-8CB5AA4B70C0}" type="presParOf" srcId="{77DFAA89-D25D-45C1-93C3-FDFDB74EF92E}" destId="{57384350-420D-4643-BCAB-DADA05B913A6}" srcOrd="0" destOrd="0" presId="urn:microsoft.com/office/officeart/2008/layout/VerticalCurvedList"/>
    <dgm:cxn modelId="{0C319C58-791B-414D-A76D-D5FDC62E09C0}" type="presParOf" srcId="{77DFAA89-D25D-45C1-93C3-FDFDB74EF92E}" destId="{68C93A83-E918-4237-8E37-8484859106C0}" srcOrd="1" destOrd="0" presId="urn:microsoft.com/office/officeart/2008/layout/VerticalCurvedList"/>
    <dgm:cxn modelId="{29BA2DE5-142F-44DB-9B9F-628A1DE41AE4}" type="presParOf" srcId="{77DFAA89-D25D-45C1-93C3-FDFDB74EF92E}" destId="{A26EEEC9-8BD5-4719-8D09-3A9522BDBE72}" srcOrd="2" destOrd="0" presId="urn:microsoft.com/office/officeart/2008/layout/VerticalCurvedList"/>
    <dgm:cxn modelId="{7044E1F7-FA56-409F-B629-CD83BD6D9A6C}" type="presParOf" srcId="{77DFAA89-D25D-45C1-93C3-FDFDB74EF92E}" destId="{FE4B1454-AD1C-42F1-A2A1-781075241484}" srcOrd="3" destOrd="0" presId="urn:microsoft.com/office/officeart/2008/layout/VerticalCurvedList"/>
    <dgm:cxn modelId="{14F81D86-4DC1-4525-A54E-11116E7CDB9B}" type="presParOf" srcId="{0FB48CF6-1B3E-4990-973F-215BF8FD1372}" destId="{0D0256A5-C653-4FDF-8775-C5F8B081EFC0}" srcOrd="1" destOrd="0" presId="urn:microsoft.com/office/officeart/2008/layout/VerticalCurvedList"/>
    <dgm:cxn modelId="{AE287F44-2AD7-4E61-8447-24863824B2CD}" type="presParOf" srcId="{0FB48CF6-1B3E-4990-973F-215BF8FD1372}" destId="{159FCD94-3100-4FF3-86F0-B3E793E44E54}" srcOrd="2" destOrd="0" presId="urn:microsoft.com/office/officeart/2008/layout/VerticalCurvedList"/>
    <dgm:cxn modelId="{B745FF15-09BE-4F12-A1BE-C536A95E01FA}" type="presParOf" srcId="{159FCD94-3100-4FF3-86F0-B3E793E44E54}" destId="{2A71BBBB-DAEA-43B0-88D5-EBC05382C55A}" srcOrd="0" destOrd="0" presId="urn:microsoft.com/office/officeart/2008/layout/VerticalCurvedList"/>
    <dgm:cxn modelId="{7EC102D7-88F4-4A7E-BE9D-20A11B3DCC27}" type="presParOf" srcId="{0FB48CF6-1B3E-4990-973F-215BF8FD1372}" destId="{B9B5569E-0E52-48E6-9A02-5445274F7EAC}" srcOrd="3" destOrd="0" presId="urn:microsoft.com/office/officeart/2008/layout/VerticalCurvedList"/>
    <dgm:cxn modelId="{873AA244-587F-44C3-8364-2BFBF5C58714}" type="presParOf" srcId="{0FB48CF6-1B3E-4990-973F-215BF8FD1372}" destId="{452F61CD-20A4-4EA3-AF6E-9A98B6C68261}" srcOrd="4" destOrd="0" presId="urn:microsoft.com/office/officeart/2008/layout/VerticalCurvedList"/>
    <dgm:cxn modelId="{5FA9F222-E4AA-40C0-96FE-406B741883F6}" type="presParOf" srcId="{452F61CD-20A4-4EA3-AF6E-9A98B6C68261}" destId="{0E9EC7B4-2395-4BD7-8781-AFB6503BD687}" srcOrd="0" destOrd="0" presId="urn:microsoft.com/office/officeart/2008/layout/VerticalCurvedList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68C93A83-E918-4237-8E37-8484859106C0}">
      <dsp:nvSpPr>
        <dsp:cNvPr id="0" name=""/>
        <dsp:cNvSpPr/>
      </dsp:nvSpPr>
      <dsp:spPr>
        <a:xfrm>
          <a:off x="-1867332" y="-291119"/>
          <a:ext cx="2243399" cy="2243399"/>
        </a:xfrm>
        <a:prstGeom prst="blockArc">
          <a:avLst>
            <a:gd name="adj1" fmla="val 18900000"/>
            <a:gd name="adj2" fmla="val 2700000"/>
            <a:gd name="adj3" fmla="val 963"/>
          </a:avLst>
        </a:prstGeom>
        <a:noFill/>
        <a:ln w="25400" cap="flat" cmpd="sng" algn="ctr">
          <a:solidFill>
            <a:schemeClr val="accent1">
              <a:shade val="6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0D0256A5-C653-4FDF-8775-C5F8B081EFC0}">
      <dsp:nvSpPr>
        <dsp:cNvPr id="0" name=""/>
        <dsp:cNvSpPr/>
      </dsp:nvSpPr>
      <dsp:spPr>
        <a:xfrm>
          <a:off x="305362" y="237313"/>
          <a:ext cx="2937709" cy="47456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76682" tIns="60960" rIns="60960" bIns="60960" numCol="1" spcCol="1270" anchor="ctr" anchorCtr="0">
          <a:noAutofit/>
        </a:bodyPr>
        <a:lstStyle/>
        <a:p>
          <a:pPr lvl="0" algn="l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 </a:t>
          </a:r>
        </a:p>
      </dsp:txBody>
      <dsp:txXfrm>
        <a:off x="305362" y="237313"/>
        <a:ext cx="2937709" cy="474560"/>
      </dsp:txXfrm>
    </dsp:sp>
    <dsp:sp modelId="{2A71BBBB-DAEA-43B0-88D5-EBC05382C55A}">
      <dsp:nvSpPr>
        <dsp:cNvPr id="0" name=""/>
        <dsp:cNvSpPr/>
      </dsp:nvSpPr>
      <dsp:spPr>
        <a:xfrm>
          <a:off x="8762" y="177993"/>
          <a:ext cx="593200" cy="593200"/>
        </a:xfrm>
        <a:prstGeom prst="ellipse">
          <a:avLst/>
        </a:prstGeom>
        <a:solidFill>
          <a:schemeClr val="l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  <dsp:sp modelId="{B9B5569E-0E52-48E6-9A02-5445274F7EAC}">
      <dsp:nvSpPr>
        <dsp:cNvPr id="0" name=""/>
        <dsp:cNvSpPr/>
      </dsp:nvSpPr>
      <dsp:spPr>
        <a:xfrm>
          <a:off x="305362" y="949286"/>
          <a:ext cx="2937709" cy="474560"/>
        </a:xfrm>
        <a:prstGeom prst="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76682" tIns="60960" rIns="60960" bIns="60960" numCol="1" spcCol="1270" anchor="ctr" anchorCtr="0">
          <a:noAutofit/>
        </a:bodyPr>
        <a:lstStyle/>
        <a:p>
          <a:pPr lvl="0" algn="l" defTabSz="10668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fr-FR" sz="2400" kern="1200"/>
            <a:t> </a:t>
          </a:r>
        </a:p>
      </dsp:txBody>
      <dsp:txXfrm>
        <a:off x="305362" y="949286"/>
        <a:ext cx="2937709" cy="474560"/>
      </dsp:txXfrm>
    </dsp:sp>
    <dsp:sp modelId="{0E9EC7B4-2395-4BD7-8781-AFB6503BD687}">
      <dsp:nvSpPr>
        <dsp:cNvPr id="0" name=""/>
        <dsp:cNvSpPr/>
      </dsp:nvSpPr>
      <dsp:spPr>
        <a:xfrm>
          <a:off x="8762" y="889966"/>
          <a:ext cx="593200" cy="593200"/>
        </a:xfrm>
        <a:prstGeom prst="ellipse">
          <a:avLst/>
        </a:prstGeom>
        <a:solidFill>
          <a:schemeClr val="l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8/layout/VerticalCurvedList">
  <dgm:title val=""/>
  <dgm:desc val=""/>
  <dgm:catLst>
    <dgm:cat type="list" pri="20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ampData>
  <dgm:styleData>
    <dgm:dataModel>
      <dgm:ptLst>
        <dgm:pt modelId="0" type="doc"/>
        <dgm:pt modelId="1">
          <dgm:prSet phldr="1"/>
        </dgm:pt>
        <dgm:pt modelId="2">
          <dgm:prSet phldr="1"/>
        </dgm:pt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chMax val="7"/>
      <dgm:chPref val="7"/>
      <dgm:dir/>
    </dgm:varLst>
    <dgm:alg type="composite"/>
    <dgm:shape xmlns:r="http://schemas.openxmlformats.org/officeDocument/2006/relationships" r:blip="">
      <dgm:adjLst/>
    </dgm:shape>
    <dgm:constrLst>
      <dgm:constr type="w" for="ch" refType="h" refFor="ch" op="gte" fact="0.8"/>
    </dgm:constrLst>
    <dgm:layoutNode name="Name1">
      <dgm:alg type="composite"/>
      <dgm:shape xmlns:r="http://schemas.openxmlformats.org/officeDocument/2006/relationships" r:blip="">
        <dgm:adjLst/>
      </dgm:shape>
      <dgm:choose name="Name2">
        <dgm:if name="Name3" func="var" arg="dir" op="equ" val="norm">
          <dgm:choose name="Name4">
            <dgm:if name="Name5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h" fact="0.225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primFontSz" for="ch" ptType="node" op="equ" val="65"/>
              </dgm:constrLst>
            </dgm:if>
            <dgm:if name="Name6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h" fact="0.1891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h" fact="0.1891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primFontSz" for="ch" ptType="node" op="equ" val="65"/>
              </dgm:constrLst>
            </dgm:if>
            <dgm:if name="Name7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h" fact="0.1526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h" fact="0.2253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h" fact="0.1526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primFontSz" for="ch" ptType="node" op="equ" val="65"/>
              </dgm:constrLst>
            </dgm:if>
            <dgm:if name="Name8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h" fact="0.1268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h" fact="0.215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h" fact="0.21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h" fact="0.126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primFontSz" for="ch" ptType="node" op="equ" val="65"/>
              </dgm:constrLst>
            </dgm:if>
            <dgm:if name="Name9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h" fact="0.1082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h" fact="0.197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h" fact="0.2253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h" fact="0.1978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h" fact="0.1082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primFontSz" for="ch" ptType="node" op="equ" val="65"/>
              </dgm:constrLst>
            </dgm:if>
            <dgm:if name="Name10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h" fact="0.0943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h" fact="0.1809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h" fact="0.2205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h" fact="0.2205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h" fact="0.18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h" fact="0.0943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primFontSz" for="ch" ptType="node" op="equ" val="65"/>
              </dgm:constrLst>
            </dgm:if>
            <dgm:else name="Name11">
              <dgm:constrLst>
                <dgm:constr type="h" for="ch" forName="cycle" refType="h"/>
                <dgm:constr type="w" for="ch" forName="cycle" refType="h" refFor="ch" refForName="cycle" fact="0.26"/>
                <dgm:constr type="l" for="ch" forName="cycle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h" fact="0.0835"/>
                <dgm:constr type="l" for="ch" forName="text_1" refType="ctrX" refFor="ch" refForName="accent_1"/>
                <dgm:constr type="r" for="ch" forName="text_1" refType="w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l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h" fact="0.1658"/>
                <dgm:constr type="l" for="ch" forName="text_2" refType="ctrX" refFor="ch" refForName="accent_2"/>
                <dgm:constr type="r" for="ch" forName="text_2" refType="w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l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h" fact="0.2109"/>
                <dgm:constr type="l" for="ch" forName="text_3" refType="ctrX" refFor="ch" refForName="accent_3"/>
                <dgm:constr type="r" for="ch" forName="text_3" refType="w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l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h" fact="0.2253"/>
                <dgm:constr type="l" for="ch" forName="text_4" refType="ctrX" refFor="ch" refForName="accent_4"/>
                <dgm:constr type="r" for="ch" forName="text_4" refType="w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l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h" fact="0.2109"/>
                <dgm:constr type="l" for="ch" forName="text_5" refType="ctrX" refFor="ch" refForName="accent_5"/>
                <dgm:constr type="r" for="ch" forName="text_5" refType="w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l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h" fact="0.1658"/>
                <dgm:constr type="l" for="ch" forName="text_6" refType="ctrX" refFor="ch" refForName="accent_6"/>
                <dgm:constr type="r" for="ch" forName="text_6" refType="w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l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h" fact="0.0835"/>
                <dgm:constr type="l" for="ch" forName="text_7" refType="ctrX" refFor="ch" refForName="accent_7"/>
                <dgm:constr type="r" for="ch" forName="text_7" refType="w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lMarg" for="ch" forName="text_7" refType="w" refFor="ch" refForName="accent_7" fact="1.8"/>
                <dgm:constr type="primFontSz" for="ch" ptType="node" op="equ" val="65"/>
              </dgm:constrLst>
            </dgm:else>
          </dgm:choose>
        </dgm:if>
        <dgm:else name="Name12">
          <dgm:choose name="Name13">
            <dgm:if name="Name14" axis="ch" ptType="node" func="cnt" op="equ" val="1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625"/>
                <dgm:constr type="w" for="ch" forName="accent_1" refType="h" refFor="ch" refForName="accent_1" op="equ"/>
                <dgm:constr type="ctrY" for="ch" forName="accent_1" refType="h" fact="0.5"/>
                <dgm:constr type="ctrX" for="ch" forName="accent_1" refType="w"/>
                <dgm:constr type="ctrXOff" for="ch" forName="accent_1" refType="h" fact="-0.225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primFontSz" for="ch" ptType="node" op="equ" val="65"/>
              </dgm:constrLst>
            </dgm:if>
            <dgm:if name="Name15" axis="ch" ptType="node" func="cnt" op="equ" val="2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3571"/>
                <dgm:constr type="w" for="ch" forName="accent_1" refType="h" refFor="ch" refForName="accent_1" op="equ"/>
                <dgm:constr type="ctrY" for="ch" forName="accent_1" refType="h" fact="0.2857"/>
                <dgm:constr type="ctrX" for="ch" forName="accent_1" refType="w"/>
                <dgm:constr type="ctrXOff" for="ch" forName="accent_1" refType="h" fact="-0.1891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3571"/>
                <dgm:constr type="w" for="ch" forName="accent_2" refType="h" refFor="ch" refForName="accent_2" op="equ"/>
                <dgm:constr type="ctrY" for="ch" forName="accent_2" refType="h" fact="0.7143"/>
                <dgm:constr type="ctrX" for="ch" forName="accent_2" refType="w"/>
                <dgm:constr type="ctrXOff" for="ch" forName="accent_2" refType="h" fact="-0.1891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primFontSz" for="ch" ptType="node" op="equ" val="65"/>
              </dgm:constrLst>
            </dgm:if>
            <dgm:if name="Name16" axis="ch" ptType="node" func="cnt" op="equ" val="3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25"/>
                <dgm:constr type="w" for="ch" forName="accent_1" refType="h" refFor="ch" refForName="accent_1" op="equ"/>
                <dgm:constr type="ctrY" for="ch" forName="accent_1" refType="h" fact="0.2"/>
                <dgm:constr type="ctrX" for="ch" forName="accent_1" refType="w"/>
                <dgm:constr type="ctrXOff" for="ch" forName="accent_1" refType="h" fact="-0.1526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25"/>
                <dgm:constr type="w" for="ch" forName="accent_2" refType="h" refFor="ch" refForName="accent_2" op="equ"/>
                <dgm:constr type="ctrY" for="ch" forName="accent_2" refType="h" fact="0.5"/>
                <dgm:constr type="ctrX" for="ch" forName="accent_2" refType="w"/>
                <dgm:constr type="ctrXOff" for="ch" forName="accent_2" refType="h" fact="-0.2253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25"/>
                <dgm:constr type="w" for="ch" forName="accent_3" refType="h" refFor="ch" refForName="accent_3" op="equ"/>
                <dgm:constr type="ctrY" for="ch" forName="accent_3" refType="h" fact="0.8"/>
                <dgm:constr type="ctrX" for="ch" forName="accent_3" refType="w"/>
                <dgm:constr type="ctrXOff" for="ch" forName="accent_3" refType="h" fact="-0.1526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primFontSz" for="ch" ptType="node" op="equ" val="65"/>
              </dgm:constrLst>
            </dgm:if>
            <dgm:if name="Name17" axis="ch" ptType="node" func="cnt" op="equ" val="4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923"/>
                <dgm:constr type="w" for="ch" forName="accent_1" refType="h" refFor="ch" refForName="accent_1" op="equ"/>
                <dgm:constr type="ctrY" for="ch" forName="accent_1" refType="h" fact="0.1538"/>
                <dgm:constr type="ctrX" for="ch" forName="accent_1" refType="w"/>
                <dgm:constr type="ctrXOff" for="ch" forName="accent_1" refType="h" fact="-0.1268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923"/>
                <dgm:constr type="w" for="ch" forName="accent_2" refType="h" refFor="ch" refForName="accent_2" op="equ"/>
                <dgm:constr type="ctrY" for="ch" forName="accent_2" refType="h" fact="0.3846"/>
                <dgm:constr type="ctrX" for="ch" forName="accent_2" refType="w"/>
                <dgm:constr type="ctrXOff" for="ch" forName="accent_2" refType="h" fact="-0.215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923"/>
                <dgm:constr type="w" for="ch" forName="accent_3" refType="h" refFor="ch" refForName="accent_3" op="equ"/>
                <dgm:constr type="ctrY" for="ch" forName="accent_3" refType="h" fact="0.6154"/>
                <dgm:constr type="ctrX" for="ch" forName="accent_3" refType="w"/>
                <dgm:constr type="ctrXOff" for="ch" forName="accent_3" refType="h" fact="-0.21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923"/>
                <dgm:constr type="w" for="ch" forName="accent_4" refType="h" refFor="ch" refForName="accent_4" op="equ"/>
                <dgm:constr type="ctrY" for="ch" forName="accent_4" refType="h" fact="0.8462"/>
                <dgm:constr type="ctrX" for="ch" forName="accent_4" refType="w"/>
                <dgm:constr type="ctrXOff" for="ch" forName="accent_4" refType="h" fact="-0.126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primFontSz" for="ch" ptType="node" op="equ" val="65"/>
              </dgm:constrLst>
            </dgm:if>
            <dgm:if name="Name18" axis="ch" ptType="node" func="cnt" op="equ" val="5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563"/>
                <dgm:constr type="w" for="ch" forName="accent_1" refType="h" refFor="ch" refForName="accent_1" op="equ"/>
                <dgm:constr type="ctrY" for="ch" forName="accent_1" refType="h" fact="0.125"/>
                <dgm:constr type="ctrX" for="ch" forName="accent_1" refType="w"/>
                <dgm:constr type="ctrXOff" for="ch" forName="accent_1" refType="h" fact="-0.1082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563"/>
                <dgm:constr type="w" for="ch" forName="accent_2" refType="h" refFor="ch" refForName="accent_2" op="equ"/>
                <dgm:constr type="ctrY" for="ch" forName="accent_2" refType="h" fact="0.3125"/>
                <dgm:constr type="ctrX" for="ch" forName="accent_2" refType="w"/>
                <dgm:constr type="ctrXOff" for="ch" forName="accent_2" refType="h" fact="-0.197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563"/>
                <dgm:constr type="w" for="ch" forName="accent_3" refType="h" refFor="ch" refForName="accent_3" op="equ"/>
                <dgm:constr type="ctrY" for="ch" forName="accent_3" refType="h" fact="0.5"/>
                <dgm:constr type="ctrX" for="ch" forName="accent_3" refType="w"/>
                <dgm:constr type="ctrXOff" for="ch" forName="accent_3" refType="h" fact="-0.2253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563"/>
                <dgm:constr type="w" for="ch" forName="accent_4" refType="h" refFor="ch" refForName="accent_4" op="equ"/>
                <dgm:constr type="ctrY" for="ch" forName="accent_4" refType="h" fact="0.6875"/>
                <dgm:constr type="ctrX" for="ch" forName="accent_4" refType="w"/>
                <dgm:constr type="ctrXOff" for="ch" forName="accent_4" refType="h" fact="-0.1978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563"/>
                <dgm:constr type="w" for="ch" forName="accent_5" refType="h" refFor="ch" refForName="accent_5" op="equ"/>
                <dgm:constr type="ctrY" for="ch" forName="accent_5" refType="h" fact="0.875"/>
                <dgm:constr type="ctrX" for="ch" forName="accent_5" refType="w"/>
                <dgm:constr type="ctrXOff" for="ch" forName="accent_5" refType="h" fact="-0.1082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primFontSz" for="ch" ptType="node" op="equ" val="65"/>
              </dgm:constrLst>
            </dgm:if>
            <dgm:if name="Name19" axis="ch" ptType="node" func="cnt" op="equ" val="6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316"/>
                <dgm:constr type="w" for="ch" forName="accent_1" refType="h" refFor="ch" refForName="accent_1" op="equ"/>
                <dgm:constr type="ctrY" for="ch" forName="accent_1" refType="h" fact="0.1053"/>
                <dgm:constr type="ctrX" for="ch" forName="accent_1" refType="w"/>
                <dgm:constr type="ctrXOff" for="ch" forName="accent_1" refType="h" fact="-0.0943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316"/>
                <dgm:constr type="w" for="ch" forName="accent_2" refType="h" refFor="ch" refForName="accent_2" op="equ"/>
                <dgm:constr type="ctrY" for="ch" forName="accent_2" refType="h" fact="0.2632"/>
                <dgm:constr type="ctrX" for="ch" forName="accent_2" refType="w"/>
                <dgm:constr type="ctrXOff" for="ch" forName="accent_2" refType="h" fact="-0.1809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316"/>
                <dgm:constr type="w" for="ch" forName="accent_3" refType="h" refFor="ch" refForName="accent_3" op="equ"/>
                <dgm:constr type="ctrY" for="ch" forName="accent_3" refType="h" fact="0.4211"/>
                <dgm:constr type="ctrX" for="ch" forName="accent_3" refType="w"/>
                <dgm:constr type="ctrXOff" for="ch" forName="accent_3" refType="h" fact="-0.2205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316"/>
                <dgm:constr type="w" for="ch" forName="accent_4" refType="h" refFor="ch" refForName="accent_4" op="equ"/>
                <dgm:constr type="ctrY" for="ch" forName="accent_4" refType="h" fact="0.5789"/>
                <dgm:constr type="ctrX" for="ch" forName="accent_4" refType="w"/>
                <dgm:constr type="ctrXOff" for="ch" forName="accent_4" refType="h" fact="-0.2205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316"/>
                <dgm:constr type="w" for="ch" forName="accent_5" refType="h" refFor="ch" refForName="accent_5" op="equ"/>
                <dgm:constr type="ctrY" for="ch" forName="accent_5" refType="h" fact="0.7368"/>
                <dgm:constr type="ctrX" for="ch" forName="accent_5" refType="w"/>
                <dgm:constr type="ctrXOff" for="ch" forName="accent_5" refType="h" fact="-0.18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316"/>
                <dgm:constr type="w" for="ch" forName="accent_6" refType="h" refFor="ch" refForName="accent_6" op="equ"/>
                <dgm:constr type="ctrY" for="ch" forName="accent_6" refType="h" fact="0.8947"/>
                <dgm:constr type="ctrX" for="ch" forName="accent_6" refType="w"/>
                <dgm:constr type="ctrXOff" for="ch" forName="accent_6" refType="h" fact="-0.0943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primFontSz" for="ch" ptType="node" op="equ" val="65"/>
              </dgm:constrLst>
            </dgm:if>
            <dgm:else name="Name20">
              <dgm:constrLst>
                <dgm:constr type="h" for="ch" forName="cycle" refType="h"/>
                <dgm:constr type="w" for="ch" forName="cycle" refType="h" refFor="ch" refForName="cycle" fact="0.26"/>
                <dgm:constr type="r" for="ch" forName="cycle" refType="w"/>
                <dgm:constr type="ctrY" for="ch" forName="cycle" refType="h" fact="0.5"/>
                <dgm:constr type="diam" for="ch" forName="cycle" refType="h" fact="1.344"/>
                <dgm:constr type="h" for="ch" forName="accent_1" refType="h" fact="0.1136"/>
                <dgm:constr type="w" for="ch" forName="accent_1" refType="h" refFor="ch" refForName="accent_1" op="equ"/>
                <dgm:constr type="ctrY" for="ch" forName="accent_1" refType="h" fact="0.0909"/>
                <dgm:constr type="ctrX" for="ch" forName="accent_1" refType="w"/>
                <dgm:constr type="ctrXOff" for="ch" forName="accent_1" refType="h" fact="-0.0835"/>
                <dgm:constr type="r" for="ch" forName="text_1" refType="ctrX" refFor="ch" refForName="accent_1"/>
                <dgm:constr type="rOff" for="ch" forName="text_1" refType="ctrXOff" refFor="ch" refForName="accent_1"/>
                <dgm:constr type="l" for="ch" forName="text_1"/>
                <dgm:constr type="w" for="ch" forName="text_1" refType="h" refFor="ch" refForName="text_1" op="gte"/>
                <dgm:constr type="h" for="ch" forName="text_1" refType="h" refFor="ch" refForName="accent_1" fact="0.8"/>
                <dgm:constr type="ctrY" for="ch" forName="text_1" refType="ctrY" refFor="ch" refForName="accent_1"/>
                <dgm:constr type="rMarg" for="ch" forName="text_1" refType="w" refFor="ch" refForName="accent_1" fact="1.8"/>
                <dgm:constr type="h" for="ch" forName="accent_2" refType="h" fact="0.1136"/>
                <dgm:constr type="w" for="ch" forName="accent_2" refType="h" refFor="ch" refForName="accent_2" op="equ"/>
                <dgm:constr type="ctrY" for="ch" forName="accent_2" refType="h" fact="0.2273"/>
                <dgm:constr type="ctrX" for="ch" forName="accent_2" refType="w"/>
                <dgm:constr type="ctrXOff" for="ch" forName="accent_2" refType="h" fact="-0.1658"/>
                <dgm:constr type="r" for="ch" forName="text_2" refType="ctrX" refFor="ch" refForName="accent_2"/>
                <dgm:constr type="rOff" for="ch" forName="text_2" refType="ctrXOff" refFor="ch" refForName="accent_2"/>
                <dgm:constr type="l" for="ch" forName="text_2"/>
                <dgm:constr type="w" for="ch" forName="text_2" refType="h" refFor="ch" refForName="text_2" op="gte"/>
                <dgm:constr type="h" for="ch" forName="text_2" refType="h" refFor="ch" refForName="accent_2" fact="0.8"/>
                <dgm:constr type="ctrY" for="ch" forName="text_2" refType="ctrY" refFor="ch" refForName="accent_2"/>
                <dgm:constr type="rMarg" for="ch" forName="text_2" refType="w" refFor="ch" refForName="accent_2" fact="1.8"/>
                <dgm:constr type="h" for="ch" forName="accent_3" refType="h" fact="0.1136"/>
                <dgm:constr type="w" for="ch" forName="accent_3" refType="h" refFor="ch" refForName="accent_3" op="equ"/>
                <dgm:constr type="ctrY" for="ch" forName="accent_3" refType="h" fact="0.3636"/>
                <dgm:constr type="ctrX" for="ch" forName="accent_3" refType="w"/>
                <dgm:constr type="ctrXOff" for="ch" forName="accent_3" refType="h" fact="-0.2109"/>
                <dgm:constr type="r" for="ch" forName="text_3" refType="ctrX" refFor="ch" refForName="accent_3"/>
                <dgm:constr type="rOff" for="ch" forName="text_3" refType="ctrXOff" refFor="ch" refForName="accent_3"/>
                <dgm:constr type="l" for="ch" forName="text_3"/>
                <dgm:constr type="w" for="ch" forName="text_3" refType="h" refFor="ch" refForName="text_3" op="gte"/>
                <dgm:constr type="h" for="ch" forName="text_3" refType="h" refFor="ch" refForName="accent_3" fact="0.8"/>
                <dgm:constr type="ctrY" for="ch" forName="text_3" refType="ctrY" refFor="ch" refForName="accent_3"/>
                <dgm:constr type="rMarg" for="ch" forName="text_3" refType="w" refFor="ch" refForName="accent_3" fact="1.8"/>
                <dgm:constr type="h" for="ch" forName="accent_4" refType="h" fact="0.1136"/>
                <dgm:constr type="w" for="ch" forName="accent_4" refType="h" refFor="ch" refForName="accent_4" op="equ"/>
                <dgm:constr type="ctrY" for="ch" forName="accent_4" refType="h" fact="0.5"/>
                <dgm:constr type="ctrX" for="ch" forName="accent_4" refType="w"/>
                <dgm:constr type="ctrXOff" for="ch" forName="accent_4" refType="h" fact="-0.2253"/>
                <dgm:constr type="r" for="ch" forName="text_4" refType="ctrX" refFor="ch" refForName="accent_4"/>
                <dgm:constr type="rOff" for="ch" forName="text_4" refType="ctrXOff" refFor="ch" refForName="accent_4"/>
                <dgm:constr type="l" for="ch" forName="text_4"/>
                <dgm:constr type="w" for="ch" forName="text_4" refType="h" refFor="ch" refForName="text_4" op="gte"/>
                <dgm:constr type="h" for="ch" forName="text_4" refType="h" refFor="ch" refForName="accent_4" fact="0.8"/>
                <dgm:constr type="ctrY" for="ch" forName="text_4" refType="ctrY" refFor="ch" refForName="accent_4"/>
                <dgm:constr type="rMarg" for="ch" forName="text_4" refType="w" refFor="ch" refForName="accent_4" fact="1.8"/>
                <dgm:constr type="h" for="ch" forName="accent_5" refType="h" fact="0.1136"/>
                <dgm:constr type="w" for="ch" forName="accent_5" refType="h" refFor="ch" refForName="accent_5" op="equ"/>
                <dgm:constr type="ctrY" for="ch" forName="accent_5" refType="h" fact="0.6364"/>
                <dgm:constr type="ctrX" for="ch" forName="accent_5" refType="w"/>
                <dgm:constr type="ctrXOff" for="ch" forName="accent_5" refType="h" fact="-0.2109"/>
                <dgm:constr type="r" for="ch" forName="text_5" refType="ctrX" refFor="ch" refForName="accent_5"/>
                <dgm:constr type="rOff" for="ch" forName="text_5" refType="ctrXOff" refFor="ch" refForName="accent_5"/>
                <dgm:constr type="l" for="ch" forName="text_5"/>
                <dgm:constr type="w" for="ch" forName="text_5" refType="h" refFor="ch" refForName="text_5" op="gte"/>
                <dgm:constr type="h" for="ch" forName="text_5" refType="h" refFor="ch" refForName="accent_5" fact="0.8"/>
                <dgm:constr type="ctrY" for="ch" forName="text_5" refType="ctrY" refFor="ch" refForName="accent_5"/>
                <dgm:constr type="rMarg" for="ch" forName="text_5" refType="w" refFor="ch" refForName="accent_5" fact="1.8"/>
                <dgm:constr type="h" for="ch" forName="accent_6" refType="h" fact="0.1136"/>
                <dgm:constr type="w" for="ch" forName="accent_6" refType="h" refFor="ch" refForName="accent_6" op="equ"/>
                <dgm:constr type="ctrY" for="ch" forName="accent_6" refType="h" fact="0.7727"/>
                <dgm:constr type="ctrX" for="ch" forName="accent_6" refType="w"/>
                <dgm:constr type="ctrXOff" for="ch" forName="accent_6" refType="h" fact="-0.1658"/>
                <dgm:constr type="r" for="ch" forName="text_6" refType="ctrX" refFor="ch" refForName="accent_6"/>
                <dgm:constr type="rOff" for="ch" forName="text_6" refType="ctrXOff" refFor="ch" refForName="accent_6"/>
                <dgm:constr type="l" for="ch" forName="text_6"/>
                <dgm:constr type="w" for="ch" forName="text_6" refType="h" refFor="ch" refForName="text_6" op="gte"/>
                <dgm:constr type="h" for="ch" forName="text_6" refType="h" refFor="ch" refForName="accent_6" fact="0.8"/>
                <dgm:constr type="ctrY" for="ch" forName="text_6" refType="ctrY" refFor="ch" refForName="accent_6"/>
                <dgm:constr type="rMarg" for="ch" forName="text_6" refType="w" refFor="ch" refForName="accent_6" fact="1.8"/>
                <dgm:constr type="h" for="ch" forName="accent_7" refType="h" fact="0.1136"/>
                <dgm:constr type="w" for="ch" forName="accent_7" refType="h" refFor="ch" refForName="accent_7" op="equ"/>
                <dgm:constr type="ctrY" for="ch" forName="accent_7" refType="h" fact="0.9091"/>
                <dgm:constr type="ctrX" for="ch" forName="accent_7" refType="w"/>
                <dgm:constr type="ctrXOff" for="ch" forName="accent_7" refType="h" fact="-0.0835"/>
                <dgm:constr type="r" for="ch" forName="text_7" refType="ctrX" refFor="ch" refForName="accent_7"/>
                <dgm:constr type="rOff" for="ch" forName="text_7" refType="ctrXOff" refFor="ch" refForName="accent_7"/>
                <dgm:constr type="l" for="ch" forName="text_7"/>
                <dgm:constr type="w" for="ch" forName="text_7" refType="h" refFor="ch" refForName="text_7" op="gte"/>
                <dgm:constr type="h" for="ch" forName="text_7" refType="h" refFor="ch" refForName="accent_7" fact="0.8"/>
                <dgm:constr type="ctrY" for="ch" forName="text_7" refType="ctrY" refFor="ch" refForName="accent_7"/>
                <dgm:constr type="rMarg" for="ch" forName="text_7" refType="w" refFor="ch" refForName="accent_7" fact="1.8"/>
                <dgm:constr type="primFontSz" for="ch" ptType="node" op="equ" val="65"/>
              </dgm:constrLst>
            </dgm:else>
          </dgm:choose>
        </dgm:else>
      </dgm:choose>
      <dgm:layoutNode name="cycle">
        <dgm:choose name="Name21">
          <dgm:if name="Name22" func="var" arg="dir" op="equ" val="norm">
            <dgm:alg type="cycle">
              <dgm:param type="stAng" val="45"/>
              <dgm:param type="spanAng" val="90"/>
            </dgm:alg>
          </dgm:if>
          <dgm:else name="Name23">
            <dgm:alg type="cycle">
              <dgm:param type="stAng" val="225"/>
              <dgm:param type="spanAng" val="90"/>
            </dgm:alg>
          </dgm:else>
        </dgm:choose>
        <dgm:shape xmlns:r="http://schemas.openxmlformats.org/officeDocument/2006/relationships" r:blip="">
          <dgm:adjLst/>
        </dgm:shape>
        <dgm:presOf/>
        <dgm:constrLst>
          <dgm:constr type="w" for="ch" val="1"/>
          <dgm:constr type="h" for="ch" val="1"/>
          <dgm:constr type="diam" for="ch" forName="conn" refType="diam"/>
        </dgm:constrLst>
        <dgm:layoutNode name="src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conn" styleLbl="parChTrans1D2">
          <dgm:alg type="conn">
            <dgm:param type="connRout" val="curve"/>
            <dgm:param type="srcNode" val="srcNode"/>
            <dgm:param type="dstNode" val="dstNode"/>
            <dgm:param type="begPts" val="ctr"/>
            <dgm:param type="endPts" val="ctr"/>
            <dgm:param type="endSty" val="noArr"/>
          </dgm:alg>
          <dgm:shape xmlns:r="http://schemas.openxmlformats.org/officeDocument/2006/relationships" type="conn" r:blip="">
            <dgm:adjLst/>
          </dgm:shape>
          <dgm:presOf axis="desOrSelf" ptType="sibTrans" hideLastTrans="0" st="0" cnt="1"/>
          <dgm:constrLst>
            <dgm:constr type="begPad"/>
            <dgm:constr type="endPad"/>
          </dgm:constrLst>
        </dgm:layoutNode>
        <dgm:layoutNode name="extraNode">
          <dgm:alg type="sp"/>
          <dgm:shape xmlns:r="http://schemas.openxmlformats.org/officeDocument/2006/relationships" type="rect" r:blip="" hideGeom="1">
            <dgm:adjLst/>
          </dgm:shape>
          <dgm:presOf/>
        </dgm:layoutNode>
        <dgm:layoutNode name="dstNode">
          <dgm:alg type="sp"/>
          <dgm:shape xmlns:r="http://schemas.openxmlformats.org/officeDocument/2006/relationships" type="rect" r:blip="" hideGeom="1">
            <dgm:adjLst/>
          </dgm:shape>
          <dgm:presOf/>
        </dgm:layoutNode>
      </dgm:layoutNode>
      <dgm:forEach name="wrapper" axis="self" ptType="parTrans">
        <dgm:forEach name="wrapper2" axis="self" ptType="sibTrans" st="2">
          <dgm:forEach name="accentRepeat" axis="self">
            <dgm:layoutNode name="accentRepeatNode" styleLbl="solidFgAcc1">
              <dgm:alg type="sp"/>
              <dgm:shape xmlns:r="http://schemas.openxmlformats.org/officeDocument/2006/relationships" type="ellipse" r:blip="">
                <dgm:adjLst/>
              </dgm:shape>
              <dgm:presOf/>
            </dgm:layoutNode>
          </dgm:forEach>
        </dgm:forEach>
      </dgm:forEach>
      <dgm:forEach name="Name24" axis="ch" ptType="node" cnt="1">
        <dgm:layoutNode name="text_1" styleLbl="node1">
          <dgm:varLst>
            <dgm:bulletEnabled val="1"/>
          </dgm:varLst>
          <dgm:choose name="Name25">
            <dgm:if name="Name2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2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1">
          <dgm:alg type="sp"/>
          <dgm:shape xmlns:r="http://schemas.openxmlformats.org/officeDocument/2006/relationships" r:blip="">
            <dgm:adjLst/>
          </dgm:shape>
          <dgm:presOf/>
          <dgm:constrLst/>
          <dgm:forEach name="Name28" ref="accentRepeat"/>
        </dgm:layoutNode>
      </dgm:forEach>
      <dgm:forEach name="Name29" axis="ch" ptType="node" st="2" cnt="1">
        <dgm:layoutNode name="text_2" styleLbl="node1">
          <dgm:varLst>
            <dgm:bulletEnabled val="1"/>
          </dgm:varLst>
          <dgm:choose name="Name30">
            <dgm:if name="Name3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2">
          <dgm:alg type="sp"/>
          <dgm:shape xmlns:r="http://schemas.openxmlformats.org/officeDocument/2006/relationships" r:blip="">
            <dgm:adjLst/>
          </dgm:shape>
          <dgm:presOf/>
          <dgm:constrLst/>
          <dgm:forEach name="Name33" ref="accentRepeat"/>
        </dgm:layoutNode>
      </dgm:forEach>
      <dgm:forEach name="Name34" axis="ch" ptType="node" st="3" cnt="1">
        <dgm:layoutNode name="text_3" styleLbl="node1">
          <dgm:varLst>
            <dgm:bulletEnabled val="1"/>
          </dgm:varLst>
          <dgm:choose name="Name35">
            <dgm:if name="Name3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3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3">
          <dgm:alg type="sp"/>
          <dgm:shape xmlns:r="http://schemas.openxmlformats.org/officeDocument/2006/relationships" r:blip="">
            <dgm:adjLst/>
          </dgm:shape>
          <dgm:presOf/>
          <dgm:constrLst/>
          <dgm:forEach name="Name38" ref="accentRepeat"/>
        </dgm:layoutNode>
      </dgm:forEach>
      <dgm:forEach name="Name39" axis="ch" ptType="node" st="4" cnt="1">
        <dgm:layoutNode name="text_4" styleLbl="node1">
          <dgm:varLst>
            <dgm:bulletEnabled val="1"/>
          </dgm:varLst>
          <dgm:choose name="Name40">
            <dgm:if name="Name4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4">
          <dgm:alg type="sp"/>
          <dgm:shape xmlns:r="http://schemas.openxmlformats.org/officeDocument/2006/relationships" r:blip="">
            <dgm:adjLst/>
          </dgm:shape>
          <dgm:presOf/>
          <dgm:constrLst/>
          <dgm:forEach name="Name43" ref="accentRepeat"/>
        </dgm:layoutNode>
      </dgm:forEach>
      <dgm:forEach name="Name44" axis="ch" ptType="node" st="5" cnt="1">
        <dgm:layoutNode name="text_5" styleLbl="node1">
          <dgm:varLst>
            <dgm:bulletEnabled val="1"/>
          </dgm:varLst>
          <dgm:choose name="Name45">
            <dgm:if name="Name4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4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5">
          <dgm:alg type="sp"/>
          <dgm:shape xmlns:r="http://schemas.openxmlformats.org/officeDocument/2006/relationships" r:blip="">
            <dgm:adjLst/>
          </dgm:shape>
          <dgm:presOf/>
          <dgm:constrLst/>
          <dgm:forEach name="Name48" ref="accentRepeat"/>
        </dgm:layoutNode>
      </dgm:forEach>
      <dgm:forEach name="Name49" axis="ch" ptType="node" st="6" cnt="1">
        <dgm:layoutNode name="text_6" styleLbl="node1">
          <dgm:varLst>
            <dgm:bulletEnabled val="1"/>
          </dgm:varLst>
          <dgm:choose name="Name50">
            <dgm:if name="Name51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2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6">
          <dgm:alg type="sp"/>
          <dgm:shape xmlns:r="http://schemas.openxmlformats.org/officeDocument/2006/relationships" r:blip="">
            <dgm:adjLst/>
          </dgm:shape>
          <dgm:presOf/>
          <dgm:constrLst/>
          <dgm:forEach name="Name53" ref="accentRepeat"/>
        </dgm:layoutNode>
      </dgm:forEach>
      <dgm:forEach name="Name54" axis="ch" ptType="node" st="7" cnt="1">
        <dgm:layoutNode name="text_7" styleLbl="node1">
          <dgm:varLst>
            <dgm:bulletEnabled val="1"/>
          </dgm:varLst>
          <dgm:choose name="Name55">
            <dgm:if name="Name56" func="var" arg="dir" op="equ" val="norm">
              <dgm:alg type="tx">
                <dgm:param type="parTxLTRAlign" val="l"/>
                <dgm:param type="shpTxLTRAlignCh" val="l"/>
                <dgm:param type="parTxRTLAlign" val="l"/>
                <dgm:param type="shpTxRTLAlignCh" val="l"/>
              </dgm:alg>
            </dgm:if>
            <dgm:else name="Name57">
              <dgm:alg type="tx">
                <dgm:param type="parTxLTRAlign" val="r"/>
                <dgm:param type="shpTxLTRAlignCh" val="r"/>
                <dgm:param type="parTxRTLAlign" val="r"/>
                <dgm:param type="shpTxRTLAlignCh" val="r"/>
              </dgm:alg>
            </dgm:else>
          </dgm:choose>
          <dgm:shape xmlns:r="http://schemas.openxmlformats.org/officeDocument/2006/relationships" type="rect" r:blip="">
            <dgm:adjLst/>
          </dgm:shape>
          <dgm:presOf axis="desOrSelf" ptType="node"/>
          <dgm:constrLst>
            <dgm:constr type="primFontSz" val="65"/>
            <dgm:constr type="lMarg" refType="primFontSz" fact="0.2"/>
            <dgm:constr type="rMarg" refType="primFontSz" fact="0.2"/>
            <dgm:constr type="tMarg" refType="primFontSz" fact="0.2"/>
            <dgm:constr type="bMarg" refType="primFontSz" fact="0.2"/>
          </dgm:constrLst>
          <dgm:ruleLst>
            <dgm:rule type="primFontSz" val="5" fact="NaN" max="NaN"/>
          </dgm:ruleLst>
        </dgm:layoutNode>
        <dgm:layoutNode name="accent_7">
          <dgm:alg type="sp"/>
          <dgm:shape xmlns:r="http://schemas.openxmlformats.org/officeDocument/2006/relationships" r:blip="">
            <dgm:adjLst/>
          </dgm:shape>
          <dgm:presOf/>
          <dgm:constrLst/>
          <dgm:forEach name="Name58" ref="accentRepeat"/>
        </dgm:layoutNode>
      </dgm:forEach>
    </dgm:layoutNode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diagramQuickStyle" Target="../diagrams/quickStyle1.xml"/><Relationship Id="rId7" Type="http://schemas.openxmlformats.org/officeDocument/2006/relationships/image" Target="../media/image2.jpeg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image" Target="../media/image1.jpeg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Relationship Id="rId9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5</xdr:col>
      <xdr:colOff>180975</xdr:colOff>
      <xdr:row>10</xdr:row>
      <xdr:rowOff>144780</xdr:rowOff>
    </xdr:to>
    <xdr:graphicFrame macro="">
      <xdr:nvGraphicFramePr>
        <xdr:cNvPr id="13" name="Diagramme 12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297180</xdr:colOff>
          <xdr:row>3</xdr:row>
          <xdr:rowOff>137160</xdr:rowOff>
        </xdr:from>
        <xdr:to>
          <xdr:col>4</xdr:col>
          <xdr:colOff>114300</xdr:colOff>
          <xdr:row>5</xdr:row>
          <xdr:rowOff>76200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chef de service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327660</xdr:colOff>
          <xdr:row>7</xdr:row>
          <xdr:rowOff>83820</xdr:rowOff>
        </xdr:from>
        <xdr:to>
          <xdr:col>4</xdr:col>
          <xdr:colOff>144780</xdr:colOff>
          <xdr:row>9</xdr:row>
          <xdr:rowOff>30480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médecins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10</xdr:row>
      <xdr:rowOff>171449</xdr:rowOff>
    </xdr:from>
    <xdr:to>
      <xdr:col>7</xdr:col>
      <xdr:colOff>9525</xdr:colOff>
      <xdr:row>24</xdr:row>
      <xdr:rowOff>38100</xdr:rowOff>
    </xdr:to>
    <xdr:pic>
      <xdr:nvPicPr>
        <xdr:cNvPr id="7" name="Image 6" descr="Résultat d’images pour hopital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49829"/>
          <a:ext cx="5244465" cy="2533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659130</xdr:colOff>
      <xdr:row>2</xdr:row>
      <xdr:rowOff>52769</xdr:rowOff>
    </xdr:from>
    <xdr:to>
      <xdr:col>6</xdr:col>
      <xdr:colOff>678180</xdr:colOff>
      <xdr:row>10</xdr:row>
      <xdr:rowOff>160021</xdr:rowOff>
    </xdr:to>
    <xdr:pic>
      <xdr:nvPicPr>
        <xdr:cNvPr id="18" name="Image 17" descr="Résultat d’images pour symbole ordre médecins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9990" y="814769"/>
          <a:ext cx="1390650" cy="16236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40575</xdr:colOff>
      <xdr:row>6</xdr:row>
      <xdr:rowOff>186904</xdr:rowOff>
    </xdr:from>
    <xdr:to>
      <xdr:col>0</xdr:col>
      <xdr:colOff>563880</xdr:colOff>
      <xdr:row>9</xdr:row>
      <xdr:rowOff>109840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0575" y="1703284"/>
          <a:ext cx="523305" cy="494436"/>
        </a:xfrm>
        <a:prstGeom prst="ellipse">
          <a:avLst/>
        </a:prstGeom>
      </xdr:spPr>
    </xdr:pic>
    <xdr:clientData/>
  </xdr:twoCellAnchor>
  <xdr:twoCellAnchor editAs="oneCell">
    <xdr:from>
      <xdr:col>0</xdr:col>
      <xdr:colOff>34125</xdr:colOff>
      <xdr:row>3</xdr:row>
      <xdr:rowOff>48040</xdr:rowOff>
    </xdr:from>
    <xdr:to>
      <xdr:col>0</xdr:col>
      <xdr:colOff>563881</xdr:colOff>
      <xdr:row>5</xdr:row>
      <xdr:rowOff>158370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4125" y="992920"/>
          <a:ext cx="529756" cy="491330"/>
        </a:xfrm>
        <a:prstGeom prst="ellipse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2</xdr:col>
          <xdr:colOff>754380</xdr:colOff>
          <xdr:row>5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Effectifs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7620</xdr:rowOff>
        </xdr:from>
        <xdr:to>
          <xdr:col>2</xdr:col>
          <xdr:colOff>754380</xdr:colOff>
          <xdr:row>19</xdr:row>
          <xdr:rowOff>7620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menu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</xdr:row>
          <xdr:rowOff>0</xdr:rowOff>
        </xdr:from>
        <xdr:to>
          <xdr:col>2</xdr:col>
          <xdr:colOff>754380</xdr:colOff>
          <xdr:row>8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2</xdr:col>
          <xdr:colOff>754380</xdr:colOff>
          <xdr:row>5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médecin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190500</xdr:rowOff>
        </xdr:from>
        <xdr:to>
          <xdr:col>2</xdr:col>
          <xdr:colOff>754380</xdr:colOff>
          <xdr:row>9</xdr:row>
          <xdr:rowOff>7620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données personnelles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7620</xdr:rowOff>
        </xdr:from>
        <xdr:to>
          <xdr:col>2</xdr:col>
          <xdr:colOff>754380</xdr:colOff>
          <xdr:row>12</xdr:row>
          <xdr:rowOff>7620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7620</xdr:rowOff>
        </xdr:from>
        <xdr:to>
          <xdr:col>2</xdr:col>
          <xdr:colOff>754380</xdr:colOff>
          <xdr:row>15</xdr:row>
          <xdr:rowOff>7620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menu principal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3</xdr:row>
          <xdr:rowOff>144780</xdr:rowOff>
        </xdr:from>
        <xdr:to>
          <xdr:col>7</xdr:col>
          <xdr:colOff>182880</xdr:colOff>
          <xdr:row>7</xdr:row>
          <xdr:rowOff>22860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menu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182880</xdr:colOff>
          <xdr:row>8</xdr:row>
          <xdr:rowOff>0</xdr:rowOff>
        </xdr:from>
        <xdr:to>
          <xdr:col>7</xdr:col>
          <xdr:colOff>175260</xdr:colOff>
          <xdr:row>11</xdr:row>
          <xdr:rowOff>60960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Modifications effectifs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90</xdr:row>
          <xdr:rowOff>0</xdr:rowOff>
        </xdr:from>
        <xdr:to>
          <xdr:col>8</xdr:col>
          <xdr:colOff>7620</xdr:colOff>
          <xdr:row>92</xdr:row>
          <xdr:rowOff>175260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menu principal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</xdr:colOff>
          <xdr:row>89</xdr:row>
          <xdr:rowOff>182880</xdr:rowOff>
        </xdr:from>
        <xdr:to>
          <xdr:col>16</xdr:col>
          <xdr:colOff>7620</xdr:colOff>
          <xdr:row>92</xdr:row>
          <xdr:rowOff>175260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médecins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53340</xdr:colOff>
          <xdr:row>90</xdr:row>
          <xdr:rowOff>0</xdr:rowOff>
        </xdr:from>
        <xdr:to>
          <xdr:col>32</xdr:col>
          <xdr:colOff>30480</xdr:colOff>
          <xdr:row>92</xdr:row>
          <xdr:rowOff>175260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les Jours Critiques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53340</xdr:colOff>
          <xdr:row>90</xdr:row>
          <xdr:rowOff>0</xdr:rowOff>
        </xdr:from>
        <xdr:to>
          <xdr:col>24</xdr:col>
          <xdr:colOff>30480</xdr:colOff>
          <xdr:row>92</xdr:row>
          <xdr:rowOff>175260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les Jours Fériés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-Exc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Principal"/>
      <sheetName val="Acces Chef de Service"/>
      <sheetName val="Acces Medecins"/>
      <sheetName val="Effectifs"/>
      <sheetName val="Planning"/>
      <sheetName val="Affichage"/>
      <sheetName val="Mois mise à jour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N7">
            <v>2017</v>
          </cell>
        </row>
        <row r="8">
          <cell r="N8">
            <v>2018</v>
          </cell>
        </row>
        <row r="9">
          <cell r="N9">
            <v>2019</v>
          </cell>
        </row>
        <row r="10">
          <cell r="N10">
            <v>2020</v>
          </cell>
        </row>
        <row r="11">
          <cell r="N11">
            <v>2021</v>
          </cell>
        </row>
        <row r="12">
          <cell r="N12">
            <v>2022</v>
          </cell>
        </row>
        <row r="13">
          <cell r="N13">
            <v>2023</v>
          </cell>
        </row>
        <row r="14">
          <cell r="N14">
            <v>2024</v>
          </cell>
        </row>
        <row r="15">
          <cell r="N15">
            <v>2025</v>
          </cell>
        </row>
        <row r="16">
          <cell r="N16">
            <v>2026</v>
          </cell>
        </row>
        <row r="17">
          <cell r="N17">
            <v>2027</v>
          </cell>
        </row>
        <row r="18">
          <cell r="N18">
            <v>2028</v>
          </cell>
        </row>
        <row r="19">
          <cell r="N19">
            <v>2029</v>
          </cell>
        </row>
        <row r="20">
          <cell r="N20">
            <v>2030</v>
          </cell>
        </row>
        <row r="21">
          <cell r="N21">
            <v>2031</v>
          </cell>
        </row>
        <row r="22">
          <cell r="N22">
            <v>2032</v>
          </cell>
        </row>
        <row r="23">
          <cell r="N23">
            <v>2033</v>
          </cell>
        </row>
        <row r="24">
          <cell r="N24">
            <v>2034</v>
          </cell>
        </row>
        <row r="25">
          <cell r="N25">
            <v>2035</v>
          </cell>
        </row>
        <row r="26">
          <cell r="N26">
            <v>2036</v>
          </cell>
        </row>
        <row r="27">
          <cell r="N27">
            <v>2037</v>
          </cell>
        </row>
        <row r="28">
          <cell r="N28">
            <v>2038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1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H56"/>
  <sheetViews>
    <sheetView showGridLines="0" tabSelected="1" view="pageBreakPreview" zoomScaleNormal="100" zoomScaleSheetLayoutView="100" workbookViewId="0">
      <selection activeCell="K13" sqref="K13"/>
    </sheetView>
  </sheetViews>
  <sheetFormatPr baseColWidth="10" defaultRowHeight="14.4" x14ac:dyDescent="0.3"/>
  <cols>
    <col min="3" max="3" width="8.33203125" bestFit="1" customWidth="1"/>
    <col min="4" max="4" width="8" bestFit="1" customWidth="1"/>
    <col min="5" max="5" width="5.33203125" bestFit="1" customWidth="1"/>
    <col min="6" max="6" width="20" bestFit="1" customWidth="1"/>
  </cols>
  <sheetData>
    <row r="1" spans="1:8" s="3" customFormat="1" ht="30" customHeight="1" x14ac:dyDescent="0.6">
      <c r="A1" s="4" t="s">
        <v>20</v>
      </c>
    </row>
    <row r="2" spans="1:8" s="5" customFormat="1" ht="30" customHeight="1" x14ac:dyDescent="0.45">
      <c r="A2" s="35" t="s">
        <v>28</v>
      </c>
    </row>
    <row r="4" spans="1:8" ht="15" customHeight="1" x14ac:dyDescent="0.3"/>
    <row r="5" spans="1:8" ht="15" customHeight="1" x14ac:dyDescent="0.3">
      <c r="F5" s="2"/>
    </row>
    <row r="6" spans="1:8" ht="15" customHeight="1" x14ac:dyDescent="0.3"/>
    <row r="7" spans="1:8" ht="15" customHeight="1" x14ac:dyDescent="0.3">
      <c r="H7" s="2"/>
    </row>
    <row r="8" spans="1:8" ht="15" customHeight="1" x14ac:dyDescent="0.3"/>
    <row r="9" spans="1:8" ht="15" customHeight="1" x14ac:dyDescent="0.3"/>
    <row r="10" spans="1:8" ht="15" customHeight="1" x14ac:dyDescent="0.3"/>
    <row r="11" spans="1:8" ht="15" customHeight="1" x14ac:dyDescent="0.3"/>
    <row r="12" spans="1:8" ht="15" customHeight="1" x14ac:dyDescent="0.3">
      <c r="C12" s="40"/>
      <c r="D12" s="40"/>
      <c r="E12" s="40"/>
      <c r="F12" s="40"/>
    </row>
    <row r="13" spans="1:8" ht="15" customHeight="1" x14ac:dyDescent="0.3">
      <c r="C13" s="40"/>
      <c r="D13" s="40"/>
      <c r="E13" s="40"/>
      <c r="F13" s="40"/>
    </row>
    <row r="14" spans="1:8" ht="15" customHeight="1" x14ac:dyDescent="0.3">
      <c r="C14" s="40"/>
      <c r="D14" s="40"/>
      <c r="E14" s="40"/>
      <c r="F14" s="40"/>
    </row>
    <row r="15" spans="1:8" ht="15" customHeight="1" x14ac:dyDescent="0.3">
      <c r="C15" s="40"/>
      <c r="D15" s="40"/>
      <c r="E15" s="40"/>
      <c r="F15" s="40"/>
    </row>
    <row r="16" spans="1:8" ht="15" customHeight="1" x14ac:dyDescent="0.3">
      <c r="C16" s="40"/>
      <c r="D16" s="40"/>
      <c r="E16" s="40"/>
      <c r="F16" s="40"/>
    </row>
    <row r="17" spans="6:6" ht="15" customHeight="1" x14ac:dyDescent="0.3"/>
    <row r="18" spans="6:6" ht="15" customHeight="1" x14ac:dyDescent="0.3"/>
    <row r="19" spans="6:6" ht="15" customHeight="1" x14ac:dyDescent="0.3"/>
    <row r="20" spans="6:6" ht="15" customHeight="1" x14ac:dyDescent="0.3"/>
    <row r="21" spans="6:6" ht="15" customHeight="1" x14ac:dyDescent="0.3"/>
    <row r="22" spans="6:6" ht="15" customHeight="1" x14ac:dyDescent="0.3"/>
    <row r="23" spans="6:6" ht="15" customHeight="1" x14ac:dyDescent="0.3"/>
    <row r="24" spans="6:6" ht="15" customHeight="1" x14ac:dyDescent="0.3"/>
    <row r="25" spans="6:6" ht="15" customHeight="1" x14ac:dyDescent="0.3"/>
    <row r="26" spans="6:6" ht="15" customHeight="1" x14ac:dyDescent="0.3"/>
    <row r="27" spans="6:6" ht="15" customHeight="1" x14ac:dyDescent="0.3">
      <c r="F27" t="s">
        <v>18</v>
      </c>
    </row>
    <row r="28" spans="6:6" ht="15" customHeight="1" x14ac:dyDescent="0.3"/>
    <row r="29" spans="6:6" ht="15" customHeight="1" x14ac:dyDescent="0.3"/>
    <row r="30" spans="6:6" ht="15" customHeight="1" x14ac:dyDescent="0.3"/>
    <row r="31" spans="6:6" ht="15" customHeight="1" x14ac:dyDescent="0.3"/>
    <row r="32" spans="6:6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</sheetData>
  <pageMargins left="0.7" right="0.7" top="0.75" bottom="0.75" header="0.3" footer="0.3"/>
  <pageSetup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Bouton1_Cliquer">
                <anchor moveWithCells="1" sizeWithCells="1">
                  <from>
                    <xdr:col>1</xdr:col>
                    <xdr:colOff>297180</xdr:colOff>
                    <xdr:row>3</xdr:row>
                    <xdr:rowOff>137160</xdr:rowOff>
                  </from>
                  <to>
                    <xdr:col>4</xdr:col>
                    <xdr:colOff>114300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Bouton2_Cliquer">
                <anchor moveWithCells="1" sizeWithCells="1">
                  <from>
                    <xdr:col>1</xdr:col>
                    <xdr:colOff>327660</xdr:colOff>
                    <xdr:row>7</xdr:row>
                    <xdr:rowOff>83820</xdr:rowOff>
                  </from>
                  <to>
                    <xdr:col>4</xdr:col>
                    <xdr:colOff>144780</xdr:colOff>
                    <xdr:row>9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D8"/>
  <sheetViews>
    <sheetView workbookViewId="0">
      <selection activeCell="E8" sqref="E8"/>
    </sheetView>
  </sheetViews>
  <sheetFormatPr baseColWidth="10" defaultRowHeight="14.4" x14ac:dyDescent="0.3"/>
  <sheetData>
    <row r="1" spans="1:4" s="3" customFormat="1" ht="30" customHeight="1" x14ac:dyDescent="0.6">
      <c r="A1" s="4" t="s">
        <v>20</v>
      </c>
    </row>
    <row r="2" spans="1:4" s="5" customFormat="1" ht="30" customHeight="1" x14ac:dyDescent="0.5">
      <c r="A2" s="6" t="s">
        <v>16</v>
      </c>
    </row>
    <row r="7" spans="1:4" x14ac:dyDescent="0.3">
      <c r="D7" s="7"/>
    </row>
    <row r="8" spans="1:4" x14ac:dyDescent="0.3">
      <c r="D8" s="7"/>
    </row>
  </sheetData>
  <pageMargins left="0.7" right="0.7" top="0.75" bottom="0.75" header="0.3" footer="0.3"/>
  <pageSetup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Effectif_Cliquer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2</xdr:col>
                    <xdr:colOff>754380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AccesChefdeService_Bouton1_Cliquer">
                <anchor moveWithCells="1" sizeWithCells="1">
                  <from>
                    <xdr:col>1</xdr:col>
                    <xdr:colOff>0</xdr:colOff>
                    <xdr:row>17</xdr:row>
                    <xdr:rowOff>7620</xdr:rowOff>
                  </from>
                  <to>
                    <xdr:col>2</xdr:col>
                    <xdr:colOff>754380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Planning">
                <anchor moveWithCells="1" sizeWithCells="1">
                  <from>
                    <xdr:col>1</xdr:col>
                    <xdr:colOff>0</xdr:colOff>
                    <xdr:row>6</xdr:row>
                    <xdr:rowOff>0</xdr:rowOff>
                  </from>
                  <to>
                    <xdr:col>2</xdr:col>
                    <xdr:colOff>754380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O11"/>
  <sheetViews>
    <sheetView workbookViewId="0"/>
  </sheetViews>
  <sheetFormatPr baseColWidth="10" defaultRowHeight="14.4" x14ac:dyDescent="0.3"/>
  <sheetData>
    <row r="1" spans="1:15" s="3" customFormat="1" ht="30" customHeight="1" x14ac:dyDescent="0.6">
      <c r="A1" s="4" t="s">
        <v>20</v>
      </c>
    </row>
    <row r="2" spans="1:15" s="5" customFormat="1" ht="30" customHeight="1" x14ac:dyDescent="0.5">
      <c r="A2" s="6" t="s">
        <v>17</v>
      </c>
    </row>
    <row r="4" spans="1:15" x14ac:dyDescent="0.3">
      <c r="D4" s="7" t="s">
        <v>21</v>
      </c>
    </row>
    <row r="6" spans="1:15" x14ac:dyDescent="0.3">
      <c r="O6" s="8"/>
    </row>
    <row r="8" spans="1:15" x14ac:dyDescent="0.3">
      <c r="D8" s="7" t="s">
        <v>22</v>
      </c>
    </row>
    <row r="11" spans="1:15" x14ac:dyDescent="0.3">
      <c r="D11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nouveau_medecin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2</xdr:col>
                    <xdr:colOff>754380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modification_donnee_medecin">
                <anchor moveWithCells="1" sizeWithCells="1">
                  <from>
                    <xdr:col>1</xdr:col>
                    <xdr:colOff>0</xdr:colOff>
                    <xdr:row>5</xdr:row>
                    <xdr:rowOff>190500</xdr:rowOff>
                  </from>
                  <to>
                    <xdr:col>2</xdr:col>
                    <xdr:colOff>754380</xdr:colOff>
                    <xdr:row>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Planning">
                <anchor moveWithCells="1" sizeWithCells="1">
                  <from>
                    <xdr:col>1</xdr:col>
                    <xdr:colOff>0</xdr:colOff>
                    <xdr:row>10</xdr:row>
                    <xdr:rowOff>7620</xdr:rowOff>
                  </from>
                  <to>
                    <xdr:col>2</xdr:col>
                    <xdr:colOff>754380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6" name="Button 6">
              <controlPr defaultSize="0" print="0" autoFill="0" autoPict="0" macro="[0]!AccesChefdeService_Bouton1_Cliquer">
                <anchor moveWithCells="1" sizeWithCells="1">
                  <from>
                    <xdr:col>1</xdr:col>
                    <xdr:colOff>0</xdr:colOff>
                    <xdr:row>13</xdr:row>
                    <xdr:rowOff>7620</xdr:rowOff>
                  </from>
                  <to>
                    <xdr:col>2</xdr:col>
                    <xdr:colOff>754380</xdr:colOff>
                    <xdr:row>15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I54"/>
  <sheetViews>
    <sheetView workbookViewId="0">
      <selection activeCell="J16" sqref="J16"/>
    </sheetView>
  </sheetViews>
  <sheetFormatPr baseColWidth="10" defaultRowHeight="14.4" x14ac:dyDescent="0.3"/>
  <cols>
    <col min="1" max="1" width="8.44140625" customWidth="1"/>
    <col min="4" max="4" width="20" bestFit="1" customWidth="1"/>
    <col min="6" max="6" width="4" customWidth="1"/>
    <col min="7" max="7" width="20.33203125" customWidth="1"/>
    <col min="9" max="9" width="6.44140625" hidden="1" customWidth="1"/>
  </cols>
  <sheetData>
    <row r="1" spans="1:9" s="3" customFormat="1" ht="30" customHeight="1" x14ac:dyDescent="0.6">
      <c r="A1" s="4" t="s">
        <v>20</v>
      </c>
    </row>
    <row r="2" spans="1:9" s="5" customFormat="1" ht="30" customHeight="1" x14ac:dyDescent="0.5">
      <c r="A2" s="6" t="s">
        <v>19</v>
      </c>
    </row>
    <row r="3" spans="1:9" x14ac:dyDescent="0.3">
      <c r="F3" t="s">
        <v>72</v>
      </c>
    </row>
    <row r="4" spans="1:9" x14ac:dyDescent="0.3">
      <c r="A4" t="s">
        <v>14</v>
      </c>
      <c r="B4" t="s">
        <v>12</v>
      </c>
      <c r="C4" t="s">
        <v>13</v>
      </c>
      <c r="D4" t="s">
        <v>15</v>
      </c>
    </row>
    <row r="5" spans="1:9" ht="8.25" customHeight="1" x14ac:dyDescent="0.3">
      <c r="A5" s="1">
        <v>1</v>
      </c>
      <c r="B5" s="1"/>
      <c r="C5" s="1"/>
      <c r="D5" s="1"/>
      <c r="I5" s="78" t="s">
        <v>67</v>
      </c>
    </row>
    <row r="6" spans="1:9" ht="8.25" customHeight="1" x14ac:dyDescent="0.3">
      <c r="A6" s="1">
        <v>2</v>
      </c>
      <c r="B6" s="1"/>
      <c r="C6" s="1"/>
      <c r="D6" s="1"/>
      <c r="I6" s="78" t="s">
        <v>68</v>
      </c>
    </row>
    <row r="7" spans="1:9" ht="8.25" customHeight="1" x14ac:dyDescent="0.3">
      <c r="A7" s="1">
        <v>3</v>
      </c>
      <c r="B7" s="1"/>
      <c r="C7" s="1"/>
      <c r="D7" s="1"/>
      <c r="I7" s="78" t="s">
        <v>69</v>
      </c>
    </row>
    <row r="8" spans="1:9" ht="8.25" customHeight="1" x14ac:dyDescent="0.3">
      <c r="A8" s="1">
        <v>4</v>
      </c>
      <c r="B8" s="1"/>
      <c r="C8" s="1"/>
      <c r="D8" s="1"/>
      <c r="I8" s="78" t="s">
        <v>70</v>
      </c>
    </row>
    <row r="9" spans="1:9" ht="8.25" customHeight="1" x14ac:dyDescent="0.3">
      <c r="A9" s="1">
        <v>5</v>
      </c>
      <c r="B9" s="1"/>
      <c r="C9" s="1"/>
      <c r="D9" s="1"/>
      <c r="I9" s="78" t="s">
        <v>71</v>
      </c>
    </row>
    <row r="10" spans="1:9" ht="8.25" customHeight="1" x14ac:dyDescent="0.3">
      <c r="A10" s="1">
        <v>6</v>
      </c>
      <c r="B10" s="1"/>
      <c r="C10" s="1"/>
      <c r="D10" s="1"/>
    </row>
    <row r="11" spans="1:9" ht="8.25" customHeight="1" x14ac:dyDescent="0.3">
      <c r="A11" s="1">
        <v>7</v>
      </c>
      <c r="B11" s="1"/>
      <c r="C11" s="1"/>
      <c r="D11" s="1"/>
    </row>
    <row r="12" spans="1:9" ht="8.25" customHeight="1" x14ac:dyDescent="0.3">
      <c r="A12" s="1">
        <v>8</v>
      </c>
      <c r="B12" s="1"/>
      <c r="C12" s="1"/>
      <c r="D12" s="1"/>
    </row>
    <row r="13" spans="1:9" ht="8.25" customHeight="1" x14ac:dyDescent="0.3">
      <c r="A13" s="1">
        <v>9</v>
      </c>
      <c r="B13" s="1"/>
      <c r="C13" s="1"/>
      <c r="D13" s="1"/>
    </row>
    <row r="14" spans="1:9" ht="8.25" customHeight="1" x14ac:dyDescent="0.3">
      <c r="A14" s="1">
        <v>10</v>
      </c>
      <c r="B14" s="1"/>
      <c r="C14" s="1"/>
      <c r="D14" s="1"/>
    </row>
    <row r="15" spans="1:9" ht="8.25" customHeight="1" x14ac:dyDescent="0.3">
      <c r="A15" s="1">
        <v>11</v>
      </c>
      <c r="B15" s="1"/>
      <c r="C15" s="1"/>
      <c r="D15" s="1"/>
    </row>
    <row r="16" spans="1:9" ht="8.25" customHeight="1" x14ac:dyDescent="0.3">
      <c r="A16" s="1">
        <v>12</v>
      </c>
      <c r="B16" s="1"/>
      <c r="C16" s="1"/>
      <c r="D16" s="1"/>
    </row>
    <row r="17" spans="1:4" ht="8.25" customHeight="1" x14ac:dyDescent="0.3">
      <c r="A17" s="1">
        <v>13</v>
      </c>
      <c r="B17" s="1"/>
      <c r="C17" s="1"/>
      <c r="D17" s="1"/>
    </row>
    <row r="18" spans="1:4" ht="8.25" customHeight="1" x14ac:dyDescent="0.3">
      <c r="A18" s="1">
        <v>14</v>
      </c>
      <c r="B18" s="1"/>
      <c r="C18" s="1"/>
      <c r="D18" s="1"/>
    </row>
    <row r="19" spans="1:4" ht="8.25" customHeight="1" x14ac:dyDescent="0.3">
      <c r="A19" s="1">
        <v>15</v>
      </c>
      <c r="B19" s="1"/>
      <c r="C19" s="1"/>
      <c r="D19" s="1"/>
    </row>
    <row r="20" spans="1:4" ht="8.25" customHeight="1" x14ac:dyDescent="0.3">
      <c r="A20" s="1">
        <v>16</v>
      </c>
      <c r="B20" s="1"/>
      <c r="C20" s="1"/>
      <c r="D20" s="1"/>
    </row>
    <row r="21" spans="1:4" ht="8.25" customHeight="1" x14ac:dyDescent="0.3">
      <c r="A21" s="1">
        <v>17</v>
      </c>
      <c r="B21" s="1"/>
      <c r="C21" s="1"/>
      <c r="D21" s="1"/>
    </row>
    <row r="22" spans="1:4" ht="8.25" customHeight="1" x14ac:dyDescent="0.3">
      <c r="A22" s="1">
        <v>18</v>
      </c>
      <c r="B22" s="1"/>
      <c r="C22" s="1"/>
      <c r="D22" s="1"/>
    </row>
    <row r="23" spans="1:4" ht="8.25" customHeight="1" x14ac:dyDescent="0.3">
      <c r="A23" s="1">
        <v>19</v>
      </c>
      <c r="B23" s="1"/>
      <c r="C23" s="1"/>
      <c r="D23" s="1"/>
    </row>
    <row r="24" spans="1:4" ht="8.25" customHeight="1" x14ac:dyDescent="0.3">
      <c r="A24" s="1">
        <v>20</v>
      </c>
      <c r="B24" s="1"/>
      <c r="C24" s="1"/>
      <c r="D24" s="1"/>
    </row>
    <row r="25" spans="1:4" ht="8.25" customHeight="1" x14ac:dyDescent="0.3">
      <c r="A25" s="1">
        <v>21</v>
      </c>
      <c r="B25" s="1"/>
      <c r="C25" s="1"/>
      <c r="D25" s="1"/>
    </row>
    <row r="26" spans="1:4" ht="8.25" customHeight="1" x14ac:dyDescent="0.3">
      <c r="A26" s="1">
        <v>22</v>
      </c>
      <c r="B26" s="1"/>
      <c r="C26" s="1"/>
      <c r="D26" s="1"/>
    </row>
    <row r="27" spans="1:4" ht="8.25" customHeight="1" x14ac:dyDescent="0.3">
      <c r="A27" s="1">
        <v>23</v>
      </c>
      <c r="B27" s="1"/>
      <c r="C27" s="1"/>
      <c r="D27" s="1"/>
    </row>
    <row r="28" spans="1:4" ht="8.25" customHeight="1" x14ac:dyDescent="0.3">
      <c r="A28" s="1">
        <v>24</v>
      </c>
      <c r="B28" s="1"/>
      <c r="C28" s="1"/>
      <c r="D28" s="1"/>
    </row>
    <row r="29" spans="1:4" ht="8.25" customHeight="1" x14ac:dyDescent="0.3">
      <c r="A29" s="1">
        <v>25</v>
      </c>
      <c r="B29" s="1"/>
      <c r="C29" s="1"/>
      <c r="D29" s="1"/>
    </row>
    <row r="30" spans="1:4" ht="8.25" customHeight="1" x14ac:dyDescent="0.3">
      <c r="A30" s="1">
        <v>26</v>
      </c>
      <c r="B30" s="1"/>
      <c r="C30" s="1"/>
      <c r="D30" s="1"/>
    </row>
    <row r="31" spans="1:4" ht="8.25" customHeight="1" x14ac:dyDescent="0.3">
      <c r="A31" s="1">
        <v>27</v>
      </c>
      <c r="B31" s="1"/>
      <c r="C31" s="1"/>
      <c r="D31" s="1"/>
    </row>
    <row r="32" spans="1:4" ht="8.25" customHeight="1" x14ac:dyDescent="0.3">
      <c r="A32" s="1">
        <v>28</v>
      </c>
      <c r="B32" s="1"/>
      <c r="C32" s="1"/>
      <c r="D32" s="1"/>
    </row>
    <row r="33" spans="1:4" ht="8.25" customHeight="1" x14ac:dyDescent="0.3">
      <c r="A33" s="1">
        <v>29</v>
      </c>
      <c r="B33" s="1"/>
      <c r="C33" s="1"/>
      <c r="D33" s="1"/>
    </row>
    <row r="34" spans="1:4" ht="8.25" customHeight="1" x14ac:dyDescent="0.3">
      <c r="A34" s="1">
        <v>30</v>
      </c>
      <c r="B34" s="1"/>
      <c r="C34" s="1"/>
      <c r="D34" s="1"/>
    </row>
    <row r="35" spans="1:4" ht="8.25" customHeight="1" x14ac:dyDescent="0.3">
      <c r="A35" s="1">
        <v>31</v>
      </c>
      <c r="B35" s="1"/>
      <c r="C35" s="1"/>
      <c r="D35" s="1"/>
    </row>
    <row r="36" spans="1:4" ht="8.25" customHeight="1" x14ac:dyDescent="0.3">
      <c r="A36" s="1">
        <v>32</v>
      </c>
      <c r="B36" s="1"/>
      <c r="C36" s="1"/>
      <c r="D36" s="1"/>
    </row>
    <row r="37" spans="1:4" ht="8.25" customHeight="1" x14ac:dyDescent="0.3">
      <c r="A37" s="1">
        <v>33</v>
      </c>
      <c r="B37" s="1"/>
      <c r="C37" s="1"/>
      <c r="D37" s="1"/>
    </row>
    <row r="38" spans="1:4" ht="8.25" customHeight="1" x14ac:dyDescent="0.3">
      <c r="A38" s="1">
        <v>34</v>
      </c>
      <c r="B38" s="1"/>
      <c r="C38" s="1"/>
      <c r="D38" s="1"/>
    </row>
    <row r="39" spans="1:4" ht="8.25" customHeight="1" x14ac:dyDescent="0.3">
      <c r="A39" s="1">
        <v>35</v>
      </c>
      <c r="B39" s="1"/>
      <c r="C39" s="1"/>
      <c r="D39" s="1"/>
    </row>
    <row r="40" spans="1:4" ht="8.25" customHeight="1" x14ac:dyDescent="0.3">
      <c r="A40" s="1">
        <v>36</v>
      </c>
      <c r="B40" s="1"/>
      <c r="C40" s="1"/>
      <c r="D40" s="1"/>
    </row>
    <row r="41" spans="1:4" ht="8.25" customHeight="1" x14ac:dyDescent="0.3">
      <c r="A41" s="1">
        <v>37</v>
      </c>
      <c r="B41" s="1"/>
      <c r="C41" s="1"/>
      <c r="D41" s="1"/>
    </row>
    <row r="42" spans="1:4" ht="8.25" customHeight="1" x14ac:dyDescent="0.3">
      <c r="A42" s="1">
        <v>38</v>
      </c>
      <c r="B42" s="1"/>
      <c r="C42" s="1"/>
      <c r="D42" s="1"/>
    </row>
    <row r="43" spans="1:4" ht="8.25" customHeight="1" x14ac:dyDescent="0.3">
      <c r="A43" s="1">
        <v>39</v>
      </c>
      <c r="B43" s="1"/>
      <c r="C43" s="1"/>
      <c r="D43" s="1"/>
    </row>
    <row r="44" spans="1:4" ht="8.25" customHeight="1" x14ac:dyDescent="0.3">
      <c r="A44" s="1">
        <v>40</v>
      </c>
      <c r="B44" s="1"/>
      <c r="C44" s="1"/>
      <c r="D44" s="1"/>
    </row>
    <row r="45" spans="1:4" ht="8.25" customHeight="1" x14ac:dyDescent="0.3">
      <c r="A45" s="1">
        <v>41</v>
      </c>
      <c r="B45" s="1"/>
      <c r="C45" s="1"/>
      <c r="D45" s="1"/>
    </row>
    <row r="46" spans="1:4" ht="8.25" customHeight="1" x14ac:dyDescent="0.3">
      <c r="A46" s="1">
        <v>42</v>
      </c>
      <c r="B46" s="1"/>
      <c r="C46" s="1"/>
      <c r="D46" s="1"/>
    </row>
    <row r="47" spans="1:4" ht="8.25" customHeight="1" x14ac:dyDescent="0.3">
      <c r="A47" s="1">
        <v>43</v>
      </c>
      <c r="B47" s="1"/>
      <c r="C47" s="1"/>
      <c r="D47" s="1"/>
    </row>
    <row r="48" spans="1:4" ht="8.25" customHeight="1" x14ac:dyDescent="0.3">
      <c r="A48" s="1">
        <v>44</v>
      </c>
      <c r="B48" s="1"/>
      <c r="C48" s="1"/>
      <c r="D48" s="1"/>
    </row>
    <row r="49" spans="1:4" ht="8.25" customHeight="1" x14ac:dyDescent="0.3">
      <c r="A49" s="1">
        <v>45</v>
      </c>
      <c r="B49" s="1"/>
      <c r="C49" s="1"/>
      <c r="D49" s="1"/>
    </row>
    <row r="50" spans="1:4" ht="8.25" customHeight="1" x14ac:dyDescent="0.3">
      <c r="A50" s="1">
        <v>46</v>
      </c>
      <c r="B50" s="1"/>
      <c r="C50" s="1"/>
      <c r="D50" s="1"/>
    </row>
    <row r="51" spans="1:4" ht="8.25" customHeight="1" x14ac:dyDescent="0.3">
      <c r="A51" s="1">
        <v>47</v>
      </c>
      <c r="B51" s="1"/>
      <c r="C51" s="1"/>
      <c r="D51" s="1"/>
    </row>
    <row r="52" spans="1:4" ht="8.25" customHeight="1" x14ac:dyDescent="0.3">
      <c r="A52" s="1">
        <v>48</v>
      </c>
      <c r="B52" s="1"/>
      <c r="C52" s="1"/>
      <c r="D52" s="1"/>
    </row>
    <row r="53" spans="1:4" ht="8.25" customHeight="1" x14ac:dyDescent="0.3">
      <c r="A53" s="1">
        <v>49</v>
      </c>
      <c r="B53" s="1"/>
      <c r="C53" s="1"/>
      <c r="D53" s="1"/>
    </row>
    <row r="54" spans="1:4" ht="8.25" customHeight="1" x14ac:dyDescent="0.3">
      <c r="A54" s="1">
        <v>50</v>
      </c>
      <c r="B54" s="1"/>
      <c r="C54" s="1"/>
      <c r="D54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AccesChefdeService_Bouton1_Cliquer">
                <anchor moveWithCells="1" sizeWithCells="1">
                  <from>
                    <xdr:col>5</xdr:col>
                    <xdr:colOff>190500</xdr:colOff>
                    <xdr:row>3</xdr:row>
                    <xdr:rowOff>144780</xdr:rowOff>
                  </from>
                  <to>
                    <xdr:col>7</xdr:col>
                    <xdr:colOff>182880</xdr:colOff>
                    <xdr:row>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Modification">
                <anchor moveWithCells="1" sizeWithCells="1">
                  <from>
                    <xdr:col>5</xdr:col>
                    <xdr:colOff>182880</xdr:colOff>
                    <xdr:row>8</xdr:row>
                    <xdr:rowOff>0</xdr:rowOff>
                  </from>
                  <to>
                    <xdr:col>7</xdr:col>
                    <xdr:colOff>175260</xdr:colOff>
                    <xdr:row>11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K141"/>
  <sheetViews>
    <sheetView showGridLines="0" zoomScale="70" zoomScaleNormal="70" workbookViewId="0">
      <selection activeCell="A66" sqref="A66"/>
    </sheetView>
  </sheetViews>
  <sheetFormatPr baseColWidth="10" defaultRowHeight="14.4" x14ac:dyDescent="0.3"/>
  <cols>
    <col min="1" max="1" width="11.5546875" bestFit="1" customWidth="1"/>
    <col min="2" max="16" width="5.6640625" style="9" customWidth="1"/>
    <col min="17" max="31" width="5.6640625" customWidth="1"/>
    <col min="32" max="32" width="5.77734375" customWidth="1"/>
    <col min="34" max="34" width="2.6640625" customWidth="1"/>
    <col min="35" max="35" width="5.5546875" customWidth="1"/>
    <col min="36" max="36" width="13.6640625" customWidth="1"/>
    <col min="37" max="37" width="2.6640625" customWidth="1"/>
  </cols>
  <sheetData>
    <row r="1" spans="1:35" s="3" customFormat="1" ht="30" customHeight="1" x14ac:dyDescent="0.6">
      <c r="A1" s="4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35" s="5" customFormat="1" ht="30" customHeight="1" x14ac:dyDescent="0.5">
      <c r="A2" s="6" t="s">
        <v>25</v>
      </c>
      <c r="B2" s="23"/>
      <c r="C2" s="23"/>
      <c r="D2" s="23"/>
      <c r="E2" s="23"/>
      <c r="F2" s="23"/>
      <c r="G2" s="23"/>
      <c r="H2" s="23"/>
      <c r="I2" s="23"/>
      <c r="J2" s="23"/>
      <c r="K2" s="24"/>
      <c r="L2" s="23"/>
      <c r="M2" s="23"/>
      <c r="N2" s="23"/>
      <c r="O2" s="23"/>
      <c r="P2" s="23"/>
    </row>
    <row r="3" spans="1:35" x14ac:dyDescent="0.3">
      <c r="AF3" s="42"/>
    </row>
    <row r="4" spans="1:35" hidden="1" x14ac:dyDescent="0.3"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I4" s="42"/>
    </row>
    <row r="5" spans="1:35" hidden="1" x14ac:dyDescent="0.3">
      <c r="A5" s="10" t="s">
        <v>0</v>
      </c>
      <c r="B5" s="13">
        <v>1</v>
      </c>
      <c r="C5" s="13">
        <v>2</v>
      </c>
      <c r="D5" s="13">
        <v>3</v>
      </c>
      <c r="E5" s="13">
        <v>4</v>
      </c>
      <c r="F5" s="13">
        <v>5</v>
      </c>
      <c r="G5" s="13">
        <v>6</v>
      </c>
      <c r="H5" s="13">
        <v>7</v>
      </c>
      <c r="I5" s="13">
        <v>8</v>
      </c>
      <c r="J5" s="13">
        <v>9</v>
      </c>
      <c r="K5" s="13">
        <v>10</v>
      </c>
      <c r="L5" s="13">
        <v>11</v>
      </c>
      <c r="M5" s="13">
        <v>12</v>
      </c>
      <c r="N5" s="13">
        <v>13</v>
      </c>
      <c r="O5" s="13">
        <v>14</v>
      </c>
      <c r="P5" s="13">
        <v>15</v>
      </c>
      <c r="Q5" s="13">
        <v>16</v>
      </c>
      <c r="R5" s="13">
        <v>17</v>
      </c>
      <c r="S5" s="13">
        <v>18</v>
      </c>
      <c r="T5" s="13">
        <v>19</v>
      </c>
      <c r="U5" s="13">
        <v>20</v>
      </c>
      <c r="V5" s="13">
        <v>21</v>
      </c>
      <c r="W5" s="13">
        <v>22</v>
      </c>
      <c r="X5" s="13">
        <v>23</v>
      </c>
      <c r="Y5" s="13">
        <v>24</v>
      </c>
      <c r="Z5" s="13">
        <v>25</v>
      </c>
      <c r="AA5" s="13">
        <v>26</v>
      </c>
      <c r="AB5" s="13">
        <v>27</v>
      </c>
      <c r="AC5" s="13">
        <v>28</v>
      </c>
      <c r="AD5" s="13">
        <v>29</v>
      </c>
      <c r="AE5" s="13">
        <v>30</v>
      </c>
      <c r="AF5" s="13">
        <v>31</v>
      </c>
      <c r="AI5" s="43">
        <f>DAY(DATE(B67,3,0))</f>
        <v>29</v>
      </c>
    </row>
    <row r="6" spans="1:35" hidden="1" x14ac:dyDescent="0.3">
      <c r="A6" s="10" t="s">
        <v>23</v>
      </c>
      <c r="B6" s="26" t="str">
        <f t="shared" ref="B6:AF6" si="0">IF(B5="","",B5&amp;" "&amp;$A$5&amp;" "&amp;$B$67)</f>
        <v>1 janvier 2020</v>
      </c>
      <c r="C6" s="26" t="str">
        <f>IF(C5="","",C5&amp;" "&amp;$A$5&amp;" "&amp;$B$67)</f>
        <v>2 janvier 2020</v>
      </c>
      <c r="D6" s="26" t="str">
        <f t="shared" si="0"/>
        <v>3 janvier 2020</v>
      </c>
      <c r="E6" s="26" t="str">
        <f t="shared" si="0"/>
        <v>4 janvier 2020</v>
      </c>
      <c r="F6" s="26" t="str">
        <f t="shared" si="0"/>
        <v>5 janvier 2020</v>
      </c>
      <c r="G6" s="26" t="str">
        <f t="shared" si="0"/>
        <v>6 janvier 2020</v>
      </c>
      <c r="H6" s="26" t="str">
        <f t="shared" si="0"/>
        <v>7 janvier 2020</v>
      </c>
      <c r="I6" s="26" t="str">
        <f t="shared" si="0"/>
        <v>8 janvier 2020</v>
      </c>
      <c r="J6" s="26" t="str">
        <f t="shared" si="0"/>
        <v>9 janvier 2020</v>
      </c>
      <c r="K6" s="26" t="str">
        <f t="shared" si="0"/>
        <v>10 janvier 2020</v>
      </c>
      <c r="L6" s="26" t="str">
        <f t="shared" si="0"/>
        <v>11 janvier 2020</v>
      </c>
      <c r="M6" s="26" t="str">
        <f t="shared" si="0"/>
        <v>12 janvier 2020</v>
      </c>
      <c r="N6" s="26" t="str">
        <f t="shared" si="0"/>
        <v>13 janvier 2020</v>
      </c>
      <c r="O6" s="26" t="str">
        <f t="shared" si="0"/>
        <v>14 janvier 2020</v>
      </c>
      <c r="P6" s="26" t="str">
        <f t="shared" si="0"/>
        <v>15 janvier 2020</v>
      </c>
      <c r="Q6" s="26" t="str">
        <f t="shared" si="0"/>
        <v>16 janvier 2020</v>
      </c>
      <c r="R6" s="26" t="str">
        <f t="shared" si="0"/>
        <v>17 janvier 2020</v>
      </c>
      <c r="S6" s="26" t="str">
        <f t="shared" si="0"/>
        <v>18 janvier 2020</v>
      </c>
      <c r="T6" s="26" t="str">
        <f t="shared" si="0"/>
        <v>19 janvier 2020</v>
      </c>
      <c r="U6" s="26" t="str">
        <f t="shared" si="0"/>
        <v>20 janvier 2020</v>
      </c>
      <c r="V6" s="26" t="str">
        <f t="shared" si="0"/>
        <v>21 janvier 2020</v>
      </c>
      <c r="W6" s="26" t="str">
        <f t="shared" si="0"/>
        <v>22 janvier 2020</v>
      </c>
      <c r="X6" s="26" t="str">
        <f t="shared" si="0"/>
        <v>23 janvier 2020</v>
      </c>
      <c r="Y6" s="26" t="str">
        <f t="shared" si="0"/>
        <v>24 janvier 2020</v>
      </c>
      <c r="Z6" s="26" t="str">
        <f t="shared" si="0"/>
        <v>25 janvier 2020</v>
      </c>
      <c r="AA6" s="26" t="str">
        <f t="shared" si="0"/>
        <v>26 janvier 2020</v>
      </c>
      <c r="AB6" s="26" t="str">
        <f t="shared" si="0"/>
        <v>27 janvier 2020</v>
      </c>
      <c r="AC6" s="26" t="str">
        <f t="shared" si="0"/>
        <v>28 janvier 2020</v>
      </c>
      <c r="AD6" s="26" t="str">
        <f t="shared" si="0"/>
        <v>29 janvier 2020</v>
      </c>
      <c r="AE6" s="26" t="str">
        <f t="shared" si="0"/>
        <v>30 janvier 2020</v>
      </c>
      <c r="AF6" s="26" t="str">
        <f t="shared" si="0"/>
        <v>31 janvier 2020</v>
      </c>
    </row>
    <row r="7" spans="1:35" hidden="1" x14ac:dyDescent="0.3">
      <c r="A7" s="10"/>
      <c r="B7" s="31">
        <f>Affichage!E2</f>
        <v>0</v>
      </c>
      <c r="C7" s="31">
        <f>Affichage!F2</f>
        <v>0</v>
      </c>
      <c r="D7" s="31">
        <f>Affichage!G2</f>
        <v>0</v>
      </c>
      <c r="E7" s="31">
        <f>Affichage!H2</f>
        <v>0</v>
      </c>
      <c r="F7" s="31">
        <f>Affichage!I2</f>
        <v>0</v>
      </c>
      <c r="G7" s="31">
        <f>Affichage!J2</f>
        <v>0</v>
      </c>
      <c r="H7" s="31">
        <f>Affichage!K2</f>
        <v>0</v>
      </c>
      <c r="I7" s="31">
        <f>Affichage!L2</f>
        <v>0</v>
      </c>
      <c r="J7" s="31">
        <f>Affichage!M2</f>
        <v>0</v>
      </c>
      <c r="K7" s="31">
        <f>Affichage!N2</f>
        <v>0</v>
      </c>
      <c r="L7" s="31">
        <f>Affichage!O2</f>
        <v>0</v>
      </c>
      <c r="M7" s="31">
        <f>Affichage!P2</f>
        <v>0</v>
      </c>
      <c r="N7" s="31">
        <f>Affichage!Q2</f>
        <v>0</v>
      </c>
      <c r="O7" s="31">
        <f>Affichage!R2</f>
        <v>0</v>
      </c>
      <c r="P7" s="31">
        <f>Affichage!S2</f>
        <v>0</v>
      </c>
      <c r="Q7" s="31">
        <f>Affichage!T2</f>
        <v>0</v>
      </c>
      <c r="R7" s="31">
        <f>Affichage!U2</f>
        <v>0</v>
      </c>
      <c r="S7" s="31">
        <f>Affichage!V2</f>
        <v>0</v>
      </c>
      <c r="T7" s="31">
        <f>Affichage!W2</f>
        <v>0</v>
      </c>
      <c r="U7" s="31">
        <f>Affichage!X2</f>
        <v>0</v>
      </c>
      <c r="V7" s="31">
        <f>Affichage!Y2</f>
        <v>0</v>
      </c>
      <c r="W7" s="31">
        <f>Affichage!Z2</f>
        <v>0</v>
      </c>
      <c r="X7" s="31">
        <f>Affichage!AA2</f>
        <v>0</v>
      </c>
      <c r="Y7" s="31">
        <f>Affichage!AB2</f>
        <v>0</v>
      </c>
      <c r="Z7" s="31">
        <f>Affichage!AC2</f>
        <v>0</v>
      </c>
      <c r="AA7" s="31">
        <f>Affichage!AD2</f>
        <v>0</v>
      </c>
      <c r="AB7" s="31">
        <f>Affichage!AE2</f>
        <v>0</v>
      </c>
      <c r="AC7" s="31">
        <f>Affichage!AF2</f>
        <v>0</v>
      </c>
      <c r="AD7" s="31">
        <f>Affichage!AG2</f>
        <v>0</v>
      </c>
      <c r="AE7" s="31">
        <f>Affichage!AH2</f>
        <v>0</v>
      </c>
      <c r="AF7" s="31">
        <f>Affichage!AI2</f>
        <v>0</v>
      </c>
    </row>
    <row r="8" spans="1:35" hidden="1" x14ac:dyDescent="0.3">
      <c r="A8" s="10" t="s">
        <v>24</v>
      </c>
      <c r="B8" s="13">
        <f>IF(B5="","",WEEKDAY(B6,2))</f>
        <v>3</v>
      </c>
      <c r="C8" s="13">
        <f t="shared" ref="C8:AF8" si="1">IF(C5="","",WEEKDAY(C6,2))</f>
        <v>4</v>
      </c>
      <c r="D8" s="13">
        <f t="shared" si="1"/>
        <v>5</v>
      </c>
      <c r="E8" s="13">
        <f t="shared" si="1"/>
        <v>6</v>
      </c>
      <c r="F8" s="13">
        <f t="shared" si="1"/>
        <v>7</v>
      </c>
      <c r="G8" s="13">
        <f t="shared" si="1"/>
        <v>1</v>
      </c>
      <c r="H8" s="13">
        <f t="shared" si="1"/>
        <v>2</v>
      </c>
      <c r="I8" s="13">
        <f t="shared" si="1"/>
        <v>3</v>
      </c>
      <c r="J8" s="13">
        <f t="shared" si="1"/>
        <v>4</v>
      </c>
      <c r="K8" s="13">
        <f t="shared" si="1"/>
        <v>5</v>
      </c>
      <c r="L8" s="13">
        <f t="shared" si="1"/>
        <v>6</v>
      </c>
      <c r="M8" s="13">
        <f t="shared" si="1"/>
        <v>7</v>
      </c>
      <c r="N8" s="13">
        <f t="shared" si="1"/>
        <v>1</v>
      </c>
      <c r="O8" s="13">
        <f t="shared" si="1"/>
        <v>2</v>
      </c>
      <c r="P8" s="13">
        <f t="shared" si="1"/>
        <v>3</v>
      </c>
      <c r="Q8" s="13">
        <f t="shared" si="1"/>
        <v>4</v>
      </c>
      <c r="R8" s="13">
        <f t="shared" si="1"/>
        <v>5</v>
      </c>
      <c r="S8" s="13">
        <f t="shared" si="1"/>
        <v>6</v>
      </c>
      <c r="T8" s="13">
        <f t="shared" si="1"/>
        <v>7</v>
      </c>
      <c r="U8" s="13">
        <f t="shared" si="1"/>
        <v>1</v>
      </c>
      <c r="V8" s="13">
        <f t="shared" si="1"/>
        <v>2</v>
      </c>
      <c r="W8" s="13">
        <f t="shared" si="1"/>
        <v>3</v>
      </c>
      <c r="X8" s="13">
        <f t="shared" si="1"/>
        <v>4</v>
      </c>
      <c r="Y8" s="13">
        <f t="shared" si="1"/>
        <v>5</v>
      </c>
      <c r="Z8" s="13">
        <f t="shared" si="1"/>
        <v>6</v>
      </c>
      <c r="AA8" s="13">
        <f t="shared" si="1"/>
        <v>7</v>
      </c>
      <c r="AB8" s="13">
        <f t="shared" si="1"/>
        <v>1</v>
      </c>
      <c r="AC8" s="13">
        <f t="shared" si="1"/>
        <v>2</v>
      </c>
      <c r="AD8" s="13">
        <f t="shared" si="1"/>
        <v>3</v>
      </c>
      <c r="AE8" s="13">
        <f t="shared" si="1"/>
        <v>4</v>
      </c>
      <c r="AF8" s="13">
        <f t="shared" si="1"/>
        <v>5</v>
      </c>
    </row>
    <row r="9" spans="1:35" s="15" customFormat="1" hidden="1" x14ac:dyDescent="0.3">
      <c r="A9" s="14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1:35" hidden="1" x14ac:dyDescent="0.3">
      <c r="A10" s="10" t="s">
        <v>1</v>
      </c>
      <c r="B10" s="13">
        <v>1</v>
      </c>
      <c r="C10" s="13">
        <v>2</v>
      </c>
      <c r="D10" s="13">
        <v>3</v>
      </c>
      <c r="E10" s="13">
        <v>4</v>
      </c>
      <c r="F10" s="13">
        <v>5</v>
      </c>
      <c r="G10" s="13">
        <v>6</v>
      </c>
      <c r="H10" s="13">
        <v>7</v>
      </c>
      <c r="I10" s="13">
        <v>8</v>
      </c>
      <c r="J10" s="13">
        <v>9</v>
      </c>
      <c r="K10" s="13">
        <v>10</v>
      </c>
      <c r="L10" s="13">
        <v>11</v>
      </c>
      <c r="M10" s="13">
        <v>12</v>
      </c>
      <c r="N10" s="13">
        <v>13</v>
      </c>
      <c r="O10" s="13">
        <v>14</v>
      </c>
      <c r="P10" s="13">
        <v>15</v>
      </c>
      <c r="Q10" s="13">
        <v>16</v>
      </c>
      <c r="R10" s="13">
        <v>17</v>
      </c>
      <c r="S10" s="13">
        <v>18</v>
      </c>
      <c r="T10" s="13">
        <v>19</v>
      </c>
      <c r="U10" s="13">
        <v>20</v>
      </c>
      <c r="V10" s="13">
        <v>21</v>
      </c>
      <c r="W10" s="13">
        <v>22</v>
      </c>
      <c r="X10" s="13">
        <v>23</v>
      </c>
      <c r="Y10" s="13">
        <v>24</v>
      </c>
      <c r="Z10" s="13">
        <v>25</v>
      </c>
      <c r="AA10" s="13">
        <v>26</v>
      </c>
      <c r="AB10" s="13">
        <v>27</v>
      </c>
      <c r="AC10" s="13">
        <v>28</v>
      </c>
      <c r="AD10" s="13" t="str">
        <f>IF(AI5=29,"29","")</f>
        <v>29</v>
      </c>
      <c r="AE10" s="10"/>
      <c r="AF10" s="10"/>
    </row>
    <row r="11" spans="1:35" hidden="1" x14ac:dyDescent="0.3">
      <c r="A11" s="10" t="s">
        <v>23</v>
      </c>
      <c r="B11" s="26" t="str">
        <f>IF(B10="","",B10&amp;" "&amp;$A$10&amp;" "&amp;$B$67)</f>
        <v>1 février 2020</v>
      </c>
      <c r="C11" s="26" t="str">
        <f>IF(C10="","",C10&amp;" "&amp;$A$10&amp;" "&amp;$B$67)</f>
        <v>2 février 2020</v>
      </c>
      <c r="D11" s="26" t="str">
        <f>IF(D10="","",D10&amp;" "&amp;$A$10&amp;" "&amp;$B$67)</f>
        <v>3 février 2020</v>
      </c>
      <c r="E11" s="26" t="str">
        <f t="shared" ref="E11:AC11" si="2">IF(E10="","",E10&amp;" "&amp;$A$10&amp;" "&amp;$B$67)</f>
        <v>4 février 2020</v>
      </c>
      <c r="F11" s="26" t="str">
        <f t="shared" si="2"/>
        <v>5 février 2020</v>
      </c>
      <c r="G11" s="26" t="str">
        <f t="shared" si="2"/>
        <v>6 février 2020</v>
      </c>
      <c r="H11" s="26" t="str">
        <f t="shared" si="2"/>
        <v>7 février 2020</v>
      </c>
      <c r="I11" s="26" t="str">
        <f t="shared" si="2"/>
        <v>8 février 2020</v>
      </c>
      <c r="J11" s="26" t="str">
        <f t="shared" si="2"/>
        <v>9 février 2020</v>
      </c>
      <c r="K11" s="26" t="str">
        <f t="shared" si="2"/>
        <v>10 février 2020</v>
      </c>
      <c r="L11" s="26" t="str">
        <f t="shared" si="2"/>
        <v>11 février 2020</v>
      </c>
      <c r="M11" s="26" t="str">
        <f t="shared" si="2"/>
        <v>12 février 2020</v>
      </c>
      <c r="N11" s="26" t="str">
        <f t="shared" si="2"/>
        <v>13 février 2020</v>
      </c>
      <c r="O11" s="26" t="str">
        <f t="shared" si="2"/>
        <v>14 février 2020</v>
      </c>
      <c r="P11" s="26" t="str">
        <f t="shared" si="2"/>
        <v>15 février 2020</v>
      </c>
      <c r="Q11" s="26" t="str">
        <f t="shared" si="2"/>
        <v>16 février 2020</v>
      </c>
      <c r="R11" s="26" t="str">
        <f t="shared" si="2"/>
        <v>17 février 2020</v>
      </c>
      <c r="S11" s="26" t="str">
        <f t="shared" si="2"/>
        <v>18 février 2020</v>
      </c>
      <c r="T11" s="26" t="str">
        <f t="shared" si="2"/>
        <v>19 février 2020</v>
      </c>
      <c r="U11" s="26" t="str">
        <f t="shared" si="2"/>
        <v>20 février 2020</v>
      </c>
      <c r="V11" s="26" t="str">
        <f t="shared" si="2"/>
        <v>21 février 2020</v>
      </c>
      <c r="W11" s="26" t="str">
        <f t="shared" si="2"/>
        <v>22 février 2020</v>
      </c>
      <c r="X11" s="26" t="str">
        <f t="shared" si="2"/>
        <v>23 février 2020</v>
      </c>
      <c r="Y11" s="26" t="str">
        <f t="shared" si="2"/>
        <v>24 février 2020</v>
      </c>
      <c r="Z11" s="26" t="str">
        <f t="shared" si="2"/>
        <v>25 février 2020</v>
      </c>
      <c r="AA11" s="26" t="str">
        <f t="shared" si="2"/>
        <v>26 février 2020</v>
      </c>
      <c r="AB11" s="26" t="str">
        <f t="shared" si="2"/>
        <v>27 février 2020</v>
      </c>
      <c r="AC11" s="26" t="str">
        <f t="shared" si="2"/>
        <v>28 février 2020</v>
      </c>
      <c r="AD11" s="26" t="str">
        <f>IF(AD10="","",AD10&amp;" "&amp;$A$10&amp;" "&amp;$B$67)</f>
        <v>29 février 2020</v>
      </c>
      <c r="AE11" s="12" t="str">
        <f>IF(AE10="","",AE10&amp;" "&amp;$A$10&amp;" "&amp;$B$67)</f>
        <v/>
      </c>
      <c r="AF11" s="12" t="str">
        <f>IF(AF10="","",AF10&amp;" "&amp;$A$10&amp;" "&amp;$B$67)</f>
        <v/>
      </c>
      <c r="AG11" s="8"/>
      <c r="AH11" s="8"/>
    </row>
    <row r="12" spans="1:35" hidden="1" x14ac:dyDescent="0.3">
      <c r="A12" s="10"/>
      <c r="B12" s="31">
        <f>Affichage!E3</f>
        <v>0</v>
      </c>
      <c r="C12" s="31">
        <f>Affichage!F3</f>
        <v>0</v>
      </c>
      <c r="D12" s="31">
        <f>Affichage!G3</f>
        <v>0</v>
      </c>
      <c r="E12" s="31">
        <f>Affichage!H3</f>
        <v>0</v>
      </c>
      <c r="F12" s="31">
        <f>Affichage!I3</f>
        <v>0</v>
      </c>
      <c r="G12" s="31">
        <f>Affichage!J3</f>
        <v>0</v>
      </c>
      <c r="H12" s="31">
        <f>Affichage!K3</f>
        <v>0</v>
      </c>
      <c r="I12" s="31">
        <f>Affichage!L3</f>
        <v>0</v>
      </c>
      <c r="J12" s="31">
        <f>Affichage!M3</f>
        <v>0</v>
      </c>
      <c r="K12" s="31">
        <f>Affichage!N3</f>
        <v>0</v>
      </c>
      <c r="L12" s="31">
        <f>Affichage!O3</f>
        <v>0</v>
      </c>
      <c r="M12" s="31">
        <f>Affichage!P3</f>
        <v>0</v>
      </c>
      <c r="N12" s="31">
        <f>Affichage!Q3</f>
        <v>0</v>
      </c>
      <c r="O12" s="31">
        <f>Affichage!R3</f>
        <v>0</v>
      </c>
      <c r="P12" s="31">
        <f>Affichage!S3</f>
        <v>0</v>
      </c>
      <c r="Q12" s="31">
        <f>Affichage!T3</f>
        <v>0</v>
      </c>
      <c r="R12" s="31">
        <f>Affichage!U3</f>
        <v>0</v>
      </c>
      <c r="S12" s="31">
        <f>Affichage!V3</f>
        <v>0</v>
      </c>
      <c r="T12" s="31">
        <f>Affichage!W3</f>
        <v>0</v>
      </c>
      <c r="U12" s="31">
        <f>Affichage!X3</f>
        <v>0</v>
      </c>
      <c r="V12" s="31">
        <f>Affichage!Y3</f>
        <v>0</v>
      </c>
      <c r="W12" s="31">
        <f>Affichage!Z3</f>
        <v>0</v>
      </c>
      <c r="X12" s="31">
        <f>Affichage!AA3</f>
        <v>0</v>
      </c>
      <c r="Y12" s="31">
        <f>Affichage!AB3</f>
        <v>0</v>
      </c>
      <c r="Z12" s="31">
        <f>Affichage!AC3</f>
        <v>0</v>
      </c>
      <c r="AA12" s="31">
        <f>Affichage!AD3</f>
        <v>0</v>
      </c>
      <c r="AB12" s="31">
        <f>Affichage!AE3</f>
        <v>0</v>
      </c>
      <c r="AC12" s="31">
        <f>Affichage!AF3</f>
        <v>0</v>
      </c>
      <c r="AD12" s="41">
        <f>IF(AD11="","",Affichage!AG3)</f>
        <v>0</v>
      </c>
      <c r="AE12" s="12"/>
      <c r="AF12" s="12"/>
      <c r="AG12" s="8"/>
      <c r="AH12" s="8"/>
    </row>
    <row r="13" spans="1:35" hidden="1" x14ac:dyDescent="0.3">
      <c r="A13" s="10" t="s">
        <v>24</v>
      </c>
      <c r="B13" s="13">
        <f t="shared" ref="B13:AF13" si="3">IF(B10="","",WEEKDAY(B11,2))</f>
        <v>6</v>
      </c>
      <c r="C13" s="13">
        <f t="shared" si="3"/>
        <v>7</v>
      </c>
      <c r="D13" s="13">
        <f t="shared" si="3"/>
        <v>1</v>
      </c>
      <c r="E13" s="13">
        <f t="shared" si="3"/>
        <v>2</v>
      </c>
      <c r="F13" s="13">
        <f t="shared" si="3"/>
        <v>3</v>
      </c>
      <c r="G13" s="13">
        <f t="shared" si="3"/>
        <v>4</v>
      </c>
      <c r="H13" s="13">
        <f t="shared" si="3"/>
        <v>5</v>
      </c>
      <c r="I13" s="13">
        <f t="shared" si="3"/>
        <v>6</v>
      </c>
      <c r="J13" s="13">
        <f t="shared" si="3"/>
        <v>7</v>
      </c>
      <c r="K13" s="13">
        <f t="shared" si="3"/>
        <v>1</v>
      </c>
      <c r="L13" s="13">
        <f t="shared" si="3"/>
        <v>2</v>
      </c>
      <c r="M13" s="13">
        <f t="shared" si="3"/>
        <v>3</v>
      </c>
      <c r="N13" s="13">
        <f t="shared" si="3"/>
        <v>4</v>
      </c>
      <c r="O13" s="13">
        <f t="shared" si="3"/>
        <v>5</v>
      </c>
      <c r="P13" s="13">
        <f t="shared" si="3"/>
        <v>6</v>
      </c>
      <c r="Q13" s="10">
        <f t="shared" si="3"/>
        <v>7</v>
      </c>
      <c r="R13" s="10">
        <f t="shared" si="3"/>
        <v>1</v>
      </c>
      <c r="S13" s="10">
        <f t="shared" si="3"/>
        <v>2</v>
      </c>
      <c r="T13" s="10">
        <f t="shared" si="3"/>
        <v>3</v>
      </c>
      <c r="U13" s="10">
        <f t="shared" si="3"/>
        <v>4</v>
      </c>
      <c r="V13" s="10">
        <f t="shared" si="3"/>
        <v>5</v>
      </c>
      <c r="W13" s="10">
        <f t="shared" si="3"/>
        <v>6</v>
      </c>
      <c r="X13" s="10">
        <f t="shared" si="3"/>
        <v>7</v>
      </c>
      <c r="Y13" s="10">
        <f t="shared" si="3"/>
        <v>1</v>
      </c>
      <c r="Z13" s="10">
        <f t="shared" si="3"/>
        <v>2</v>
      </c>
      <c r="AA13" s="10">
        <f t="shared" si="3"/>
        <v>3</v>
      </c>
      <c r="AB13" s="10">
        <f t="shared" si="3"/>
        <v>4</v>
      </c>
      <c r="AC13" s="10">
        <f t="shared" si="3"/>
        <v>5</v>
      </c>
      <c r="AD13" s="10">
        <f>IF(AD10="","",WEEKDAY(AD11,2))</f>
        <v>6</v>
      </c>
      <c r="AE13" s="10" t="str">
        <f t="shared" si="3"/>
        <v/>
      </c>
      <c r="AF13" s="10" t="str">
        <f t="shared" si="3"/>
        <v/>
      </c>
    </row>
    <row r="14" spans="1:35" s="15" customFormat="1" hidden="1" x14ac:dyDescent="0.3">
      <c r="A14" s="14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</row>
    <row r="15" spans="1:35" hidden="1" x14ac:dyDescent="0.3">
      <c r="A15" s="10" t="s">
        <v>2</v>
      </c>
      <c r="B15" s="13">
        <v>1</v>
      </c>
      <c r="C15" s="13">
        <v>2</v>
      </c>
      <c r="D15" s="13">
        <v>3</v>
      </c>
      <c r="E15" s="13">
        <v>4</v>
      </c>
      <c r="F15" s="13">
        <v>5</v>
      </c>
      <c r="G15" s="13">
        <v>6</v>
      </c>
      <c r="H15" s="13">
        <v>7</v>
      </c>
      <c r="I15" s="13">
        <v>8</v>
      </c>
      <c r="J15" s="13">
        <v>9</v>
      </c>
      <c r="K15" s="13">
        <v>10</v>
      </c>
      <c r="L15" s="13">
        <v>11</v>
      </c>
      <c r="M15" s="13">
        <v>12</v>
      </c>
      <c r="N15" s="13">
        <v>13</v>
      </c>
      <c r="O15" s="13">
        <v>14</v>
      </c>
      <c r="P15" s="13">
        <v>15</v>
      </c>
      <c r="Q15" s="10">
        <v>16</v>
      </c>
      <c r="R15" s="10">
        <v>17</v>
      </c>
      <c r="S15" s="10">
        <v>18</v>
      </c>
      <c r="T15" s="10">
        <v>19</v>
      </c>
      <c r="U15" s="10">
        <v>20</v>
      </c>
      <c r="V15" s="10">
        <v>21</v>
      </c>
      <c r="W15" s="10">
        <v>22</v>
      </c>
      <c r="X15" s="10">
        <v>23</v>
      </c>
      <c r="Y15" s="10">
        <v>24</v>
      </c>
      <c r="Z15" s="10">
        <v>25</v>
      </c>
      <c r="AA15" s="10">
        <v>26</v>
      </c>
      <c r="AB15" s="10">
        <v>27</v>
      </c>
      <c r="AC15" s="10">
        <v>28</v>
      </c>
      <c r="AD15" s="10">
        <v>29</v>
      </c>
      <c r="AE15" s="10">
        <v>30</v>
      </c>
      <c r="AF15" s="10">
        <v>31</v>
      </c>
    </row>
    <row r="16" spans="1:35" hidden="1" x14ac:dyDescent="0.3">
      <c r="A16" s="10" t="s">
        <v>23</v>
      </c>
      <c r="B16" s="26" t="str">
        <f t="shared" ref="B16:AF16" si="4">IF(B15="","",B15&amp;" "&amp;$A$15&amp;" "&amp;$B$67)</f>
        <v>1 mars 2020</v>
      </c>
      <c r="C16" s="26" t="str">
        <f t="shared" si="4"/>
        <v>2 mars 2020</v>
      </c>
      <c r="D16" s="26" t="str">
        <f t="shared" si="4"/>
        <v>3 mars 2020</v>
      </c>
      <c r="E16" s="26" t="str">
        <f t="shared" si="4"/>
        <v>4 mars 2020</v>
      </c>
      <c r="F16" s="26" t="str">
        <f t="shared" si="4"/>
        <v>5 mars 2020</v>
      </c>
      <c r="G16" s="26" t="str">
        <f t="shared" si="4"/>
        <v>6 mars 2020</v>
      </c>
      <c r="H16" s="26" t="str">
        <f t="shared" si="4"/>
        <v>7 mars 2020</v>
      </c>
      <c r="I16" s="26" t="str">
        <f t="shared" si="4"/>
        <v>8 mars 2020</v>
      </c>
      <c r="J16" s="26" t="str">
        <f t="shared" si="4"/>
        <v>9 mars 2020</v>
      </c>
      <c r="K16" s="26" t="str">
        <f t="shared" si="4"/>
        <v>10 mars 2020</v>
      </c>
      <c r="L16" s="26" t="str">
        <f t="shared" si="4"/>
        <v>11 mars 2020</v>
      </c>
      <c r="M16" s="26" t="str">
        <f t="shared" si="4"/>
        <v>12 mars 2020</v>
      </c>
      <c r="N16" s="26" t="str">
        <f t="shared" si="4"/>
        <v>13 mars 2020</v>
      </c>
      <c r="O16" s="26" t="str">
        <f t="shared" si="4"/>
        <v>14 mars 2020</v>
      </c>
      <c r="P16" s="26" t="str">
        <f t="shared" si="4"/>
        <v>15 mars 2020</v>
      </c>
      <c r="Q16" s="12" t="str">
        <f t="shared" si="4"/>
        <v>16 mars 2020</v>
      </c>
      <c r="R16" s="12" t="str">
        <f t="shared" si="4"/>
        <v>17 mars 2020</v>
      </c>
      <c r="S16" s="12" t="str">
        <f t="shared" si="4"/>
        <v>18 mars 2020</v>
      </c>
      <c r="T16" s="12" t="str">
        <f t="shared" si="4"/>
        <v>19 mars 2020</v>
      </c>
      <c r="U16" s="12" t="str">
        <f t="shared" si="4"/>
        <v>20 mars 2020</v>
      </c>
      <c r="V16" s="12" t="str">
        <f t="shared" si="4"/>
        <v>21 mars 2020</v>
      </c>
      <c r="W16" s="12" t="str">
        <f t="shared" si="4"/>
        <v>22 mars 2020</v>
      </c>
      <c r="X16" s="12" t="str">
        <f t="shared" si="4"/>
        <v>23 mars 2020</v>
      </c>
      <c r="Y16" s="12" t="str">
        <f t="shared" si="4"/>
        <v>24 mars 2020</v>
      </c>
      <c r="Z16" s="12" t="str">
        <f t="shared" si="4"/>
        <v>25 mars 2020</v>
      </c>
      <c r="AA16" s="12" t="str">
        <f t="shared" si="4"/>
        <v>26 mars 2020</v>
      </c>
      <c r="AB16" s="12" t="str">
        <f t="shared" si="4"/>
        <v>27 mars 2020</v>
      </c>
      <c r="AC16" s="12" t="str">
        <f t="shared" si="4"/>
        <v>28 mars 2020</v>
      </c>
      <c r="AD16" s="12" t="str">
        <f t="shared" si="4"/>
        <v>29 mars 2020</v>
      </c>
      <c r="AE16" s="12" t="str">
        <f t="shared" si="4"/>
        <v>30 mars 2020</v>
      </c>
      <c r="AF16" s="12" t="str">
        <f t="shared" si="4"/>
        <v>31 mars 2020</v>
      </c>
    </row>
    <row r="17" spans="1:32" hidden="1" x14ac:dyDescent="0.3">
      <c r="A17" s="10"/>
      <c r="B17" s="31">
        <f>Affichage!E4</f>
        <v>0</v>
      </c>
      <c r="C17" s="31">
        <f>Affichage!F4</f>
        <v>0</v>
      </c>
      <c r="D17" s="31">
        <f>Affichage!G4</f>
        <v>0</v>
      </c>
      <c r="E17" s="31">
        <f>Affichage!H4</f>
        <v>0</v>
      </c>
      <c r="F17" s="31">
        <f>Affichage!I4</f>
        <v>0</v>
      </c>
      <c r="G17" s="31">
        <f>Affichage!J4</f>
        <v>0</v>
      </c>
      <c r="H17" s="31">
        <f>Affichage!K4</f>
        <v>0</v>
      </c>
      <c r="I17" s="31">
        <f>Affichage!L4</f>
        <v>0</v>
      </c>
      <c r="J17" s="31">
        <f>Affichage!M4</f>
        <v>0</v>
      </c>
      <c r="K17" s="31">
        <f>Affichage!N4</f>
        <v>0</v>
      </c>
      <c r="L17" s="31">
        <f>Affichage!O4</f>
        <v>0</v>
      </c>
      <c r="M17" s="31">
        <f>Affichage!P4</f>
        <v>0</v>
      </c>
      <c r="N17" s="31">
        <f>Affichage!Q4</f>
        <v>0</v>
      </c>
      <c r="O17" s="31">
        <f>Affichage!R4</f>
        <v>0</v>
      </c>
      <c r="P17" s="31">
        <f>Affichage!S4</f>
        <v>0</v>
      </c>
      <c r="Q17" s="31">
        <f>Affichage!T4</f>
        <v>0</v>
      </c>
      <c r="R17" s="31">
        <f>Affichage!U4</f>
        <v>0</v>
      </c>
      <c r="S17" s="31">
        <f>Affichage!V4</f>
        <v>0</v>
      </c>
      <c r="T17" s="31">
        <f>Affichage!W4</f>
        <v>0</v>
      </c>
      <c r="U17" s="31">
        <f>Affichage!X4</f>
        <v>0</v>
      </c>
      <c r="V17" s="31">
        <f>Affichage!Y4</f>
        <v>0</v>
      </c>
      <c r="W17" s="31">
        <f>Affichage!Z4</f>
        <v>0</v>
      </c>
      <c r="X17" s="31">
        <f>Affichage!AA4</f>
        <v>0</v>
      </c>
      <c r="Y17" s="31">
        <f>Affichage!AB4</f>
        <v>0</v>
      </c>
      <c r="Z17" s="31">
        <f>Affichage!AC4</f>
        <v>0</v>
      </c>
      <c r="AA17" s="31">
        <f>Affichage!AD4</f>
        <v>0</v>
      </c>
      <c r="AB17" s="31">
        <f>Affichage!AE4</f>
        <v>0</v>
      </c>
      <c r="AC17" s="31">
        <f>Affichage!AF4</f>
        <v>0</v>
      </c>
      <c r="AD17" s="31">
        <f>Affichage!AG4</f>
        <v>0</v>
      </c>
      <c r="AE17" s="31">
        <f>Affichage!AH4</f>
        <v>0</v>
      </c>
      <c r="AF17" s="31">
        <f>Affichage!AI4</f>
        <v>0</v>
      </c>
    </row>
    <row r="18" spans="1:32" hidden="1" x14ac:dyDescent="0.3">
      <c r="A18" s="10" t="s">
        <v>24</v>
      </c>
      <c r="B18" s="13">
        <f t="shared" ref="B18:AF18" si="5">IF(B15="","",WEEKDAY(B16,2))</f>
        <v>7</v>
      </c>
      <c r="C18" s="13">
        <f t="shared" si="5"/>
        <v>1</v>
      </c>
      <c r="D18" s="13">
        <f t="shared" si="5"/>
        <v>2</v>
      </c>
      <c r="E18" s="13">
        <f t="shared" si="5"/>
        <v>3</v>
      </c>
      <c r="F18" s="13">
        <f t="shared" si="5"/>
        <v>4</v>
      </c>
      <c r="G18" s="13">
        <f t="shared" si="5"/>
        <v>5</v>
      </c>
      <c r="H18" s="13">
        <f t="shared" si="5"/>
        <v>6</v>
      </c>
      <c r="I18" s="13">
        <f t="shared" si="5"/>
        <v>7</v>
      </c>
      <c r="J18" s="13">
        <f t="shared" si="5"/>
        <v>1</v>
      </c>
      <c r="K18" s="13">
        <f t="shared" si="5"/>
        <v>2</v>
      </c>
      <c r="L18" s="13">
        <f t="shared" si="5"/>
        <v>3</v>
      </c>
      <c r="M18" s="13">
        <f t="shared" si="5"/>
        <v>4</v>
      </c>
      <c r="N18" s="13">
        <f t="shared" si="5"/>
        <v>5</v>
      </c>
      <c r="O18" s="13">
        <f t="shared" si="5"/>
        <v>6</v>
      </c>
      <c r="P18" s="13">
        <f t="shared" si="5"/>
        <v>7</v>
      </c>
      <c r="Q18" s="10">
        <f t="shared" si="5"/>
        <v>1</v>
      </c>
      <c r="R18" s="10">
        <f t="shared" si="5"/>
        <v>2</v>
      </c>
      <c r="S18" s="10">
        <f t="shared" si="5"/>
        <v>3</v>
      </c>
      <c r="T18" s="10">
        <f t="shared" si="5"/>
        <v>4</v>
      </c>
      <c r="U18" s="10">
        <f t="shared" si="5"/>
        <v>5</v>
      </c>
      <c r="V18" s="10">
        <f t="shared" si="5"/>
        <v>6</v>
      </c>
      <c r="W18" s="10">
        <f t="shared" si="5"/>
        <v>7</v>
      </c>
      <c r="X18" s="10">
        <f t="shared" si="5"/>
        <v>1</v>
      </c>
      <c r="Y18" s="10">
        <f t="shared" si="5"/>
        <v>2</v>
      </c>
      <c r="Z18" s="10">
        <f t="shared" si="5"/>
        <v>3</v>
      </c>
      <c r="AA18" s="10">
        <f t="shared" si="5"/>
        <v>4</v>
      </c>
      <c r="AB18" s="10">
        <f t="shared" si="5"/>
        <v>5</v>
      </c>
      <c r="AC18" s="10">
        <f t="shared" si="5"/>
        <v>6</v>
      </c>
      <c r="AD18" s="10">
        <f t="shared" si="5"/>
        <v>7</v>
      </c>
      <c r="AE18" s="10">
        <f t="shared" si="5"/>
        <v>1</v>
      </c>
      <c r="AF18" s="10">
        <f t="shared" si="5"/>
        <v>2</v>
      </c>
    </row>
    <row r="19" spans="1:32" s="15" customFormat="1" hidden="1" x14ac:dyDescent="0.3">
      <c r="A19" s="14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</row>
    <row r="20" spans="1:32" hidden="1" x14ac:dyDescent="0.3">
      <c r="A20" s="10" t="s">
        <v>3</v>
      </c>
      <c r="B20" s="13">
        <v>1</v>
      </c>
      <c r="C20" s="13">
        <v>2</v>
      </c>
      <c r="D20" s="13">
        <v>3</v>
      </c>
      <c r="E20" s="13">
        <v>4</v>
      </c>
      <c r="F20" s="13">
        <v>5</v>
      </c>
      <c r="G20" s="13">
        <v>6</v>
      </c>
      <c r="H20" s="13">
        <v>7</v>
      </c>
      <c r="I20" s="13">
        <v>8</v>
      </c>
      <c r="J20" s="13">
        <v>9</v>
      </c>
      <c r="K20" s="13">
        <v>10</v>
      </c>
      <c r="L20" s="13">
        <v>11</v>
      </c>
      <c r="M20" s="13">
        <v>12</v>
      </c>
      <c r="N20" s="13">
        <v>13</v>
      </c>
      <c r="O20" s="13">
        <v>14</v>
      </c>
      <c r="P20" s="13">
        <v>15</v>
      </c>
      <c r="Q20" s="10">
        <v>16</v>
      </c>
      <c r="R20" s="10">
        <v>17</v>
      </c>
      <c r="S20" s="10">
        <v>18</v>
      </c>
      <c r="T20" s="10">
        <v>19</v>
      </c>
      <c r="U20" s="10">
        <v>20</v>
      </c>
      <c r="V20" s="10">
        <v>21</v>
      </c>
      <c r="W20" s="10">
        <v>22</v>
      </c>
      <c r="X20" s="10">
        <v>23</v>
      </c>
      <c r="Y20" s="10">
        <v>24</v>
      </c>
      <c r="Z20" s="10">
        <v>25</v>
      </c>
      <c r="AA20" s="10">
        <v>26</v>
      </c>
      <c r="AB20" s="10">
        <v>27</v>
      </c>
      <c r="AC20" s="10">
        <v>28</v>
      </c>
      <c r="AD20" s="10">
        <v>29</v>
      </c>
      <c r="AE20" s="10">
        <v>30</v>
      </c>
      <c r="AF20" s="10"/>
    </row>
    <row r="21" spans="1:32" hidden="1" x14ac:dyDescent="0.3">
      <c r="A21" s="10" t="s">
        <v>23</v>
      </c>
      <c r="B21" s="26" t="str">
        <f t="shared" ref="B21:AF21" si="6">IF(B20="","",B20&amp;" "&amp;$A$20&amp;" "&amp;$B$67)</f>
        <v>1 avril 2020</v>
      </c>
      <c r="C21" s="26" t="str">
        <f t="shared" si="6"/>
        <v>2 avril 2020</v>
      </c>
      <c r="D21" s="26" t="str">
        <f t="shared" si="6"/>
        <v>3 avril 2020</v>
      </c>
      <c r="E21" s="26" t="str">
        <f t="shared" si="6"/>
        <v>4 avril 2020</v>
      </c>
      <c r="F21" s="26" t="str">
        <f t="shared" si="6"/>
        <v>5 avril 2020</v>
      </c>
      <c r="G21" s="26" t="str">
        <f t="shared" si="6"/>
        <v>6 avril 2020</v>
      </c>
      <c r="H21" s="26" t="str">
        <f t="shared" si="6"/>
        <v>7 avril 2020</v>
      </c>
      <c r="I21" s="26" t="str">
        <f t="shared" si="6"/>
        <v>8 avril 2020</v>
      </c>
      <c r="J21" s="26" t="str">
        <f t="shared" si="6"/>
        <v>9 avril 2020</v>
      </c>
      <c r="K21" s="26" t="str">
        <f t="shared" si="6"/>
        <v>10 avril 2020</v>
      </c>
      <c r="L21" s="26" t="str">
        <f t="shared" si="6"/>
        <v>11 avril 2020</v>
      </c>
      <c r="M21" s="26" t="str">
        <f t="shared" si="6"/>
        <v>12 avril 2020</v>
      </c>
      <c r="N21" s="26" t="str">
        <f t="shared" si="6"/>
        <v>13 avril 2020</v>
      </c>
      <c r="O21" s="26" t="str">
        <f t="shared" si="6"/>
        <v>14 avril 2020</v>
      </c>
      <c r="P21" s="26" t="str">
        <f t="shared" si="6"/>
        <v>15 avril 2020</v>
      </c>
      <c r="Q21" s="12" t="str">
        <f t="shared" si="6"/>
        <v>16 avril 2020</v>
      </c>
      <c r="R21" s="12" t="str">
        <f t="shared" si="6"/>
        <v>17 avril 2020</v>
      </c>
      <c r="S21" s="12" t="str">
        <f t="shared" si="6"/>
        <v>18 avril 2020</v>
      </c>
      <c r="T21" s="12" t="str">
        <f t="shared" si="6"/>
        <v>19 avril 2020</v>
      </c>
      <c r="U21" s="12" t="str">
        <f t="shared" si="6"/>
        <v>20 avril 2020</v>
      </c>
      <c r="V21" s="12" t="str">
        <f t="shared" si="6"/>
        <v>21 avril 2020</v>
      </c>
      <c r="W21" s="12" t="str">
        <f t="shared" si="6"/>
        <v>22 avril 2020</v>
      </c>
      <c r="X21" s="12" t="str">
        <f t="shared" si="6"/>
        <v>23 avril 2020</v>
      </c>
      <c r="Y21" s="12" t="str">
        <f t="shared" si="6"/>
        <v>24 avril 2020</v>
      </c>
      <c r="Z21" s="12" t="str">
        <f t="shared" si="6"/>
        <v>25 avril 2020</v>
      </c>
      <c r="AA21" s="12" t="str">
        <f t="shared" si="6"/>
        <v>26 avril 2020</v>
      </c>
      <c r="AB21" s="12" t="str">
        <f t="shared" si="6"/>
        <v>27 avril 2020</v>
      </c>
      <c r="AC21" s="12" t="str">
        <f t="shared" si="6"/>
        <v>28 avril 2020</v>
      </c>
      <c r="AD21" s="12" t="str">
        <f t="shared" si="6"/>
        <v>29 avril 2020</v>
      </c>
      <c r="AE21" s="12" t="str">
        <f t="shared" si="6"/>
        <v>30 avril 2020</v>
      </c>
      <c r="AF21" s="12" t="str">
        <f t="shared" si="6"/>
        <v/>
      </c>
    </row>
    <row r="22" spans="1:32" hidden="1" x14ac:dyDescent="0.3">
      <c r="A22" s="10"/>
      <c r="B22" s="31">
        <f>Affichage!E5</f>
        <v>0</v>
      </c>
      <c r="C22" s="31">
        <f>Affichage!F5</f>
        <v>0</v>
      </c>
      <c r="D22" s="31">
        <f>Affichage!G5</f>
        <v>0</v>
      </c>
      <c r="E22" s="31">
        <f>Affichage!H5</f>
        <v>0</v>
      </c>
      <c r="F22" s="31">
        <f>Affichage!I5</f>
        <v>0</v>
      </c>
      <c r="G22" s="31">
        <f>Affichage!J5</f>
        <v>0</v>
      </c>
      <c r="H22" s="31">
        <f>Affichage!K5</f>
        <v>0</v>
      </c>
      <c r="I22" s="31">
        <f>Affichage!L5</f>
        <v>0</v>
      </c>
      <c r="J22" s="31">
        <f>Affichage!M5</f>
        <v>0</v>
      </c>
      <c r="K22" s="31">
        <f>Affichage!N5</f>
        <v>0</v>
      </c>
      <c r="L22" s="31">
        <f>Affichage!O5</f>
        <v>0</v>
      </c>
      <c r="M22" s="31">
        <f>Affichage!P5</f>
        <v>0</v>
      </c>
      <c r="N22" s="31">
        <f>Affichage!Q5</f>
        <v>0</v>
      </c>
      <c r="O22" s="31">
        <f>Affichage!R5</f>
        <v>0</v>
      </c>
      <c r="P22" s="31">
        <f>Affichage!S5</f>
        <v>0</v>
      </c>
      <c r="Q22" s="31">
        <f>Affichage!T5</f>
        <v>0</v>
      </c>
      <c r="R22" s="31">
        <f>Affichage!U5</f>
        <v>0</v>
      </c>
      <c r="S22" s="31">
        <f>Affichage!V5</f>
        <v>0</v>
      </c>
      <c r="T22" s="31">
        <f>Affichage!W5</f>
        <v>0</v>
      </c>
      <c r="U22" s="31">
        <f>Affichage!X5</f>
        <v>0</v>
      </c>
      <c r="V22" s="31">
        <f>Affichage!Y5</f>
        <v>0</v>
      </c>
      <c r="W22" s="31">
        <f>Affichage!Z5</f>
        <v>0</v>
      </c>
      <c r="X22" s="31">
        <f>Affichage!AA5</f>
        <v>0</v>
      </c>
      <c r="Y22" s="31">
        <f>Affichage!AB5</f>
        <v>0</v>
      </c>
      <c r="Z22" s="31">
        <f>Affichage!AC5</f>
        <v>0</v>
      </c>
      <c r="AA22" s="31">
        <f>Affichage!AD5</f>
        <v>0</v>
      </c>
      <c r="AB22" s="31">
        <f>Affichage!AE5</f>
        <v>0</v>
      </c>
      <c r="AC22" s="31">
        <f>Affichage!AF5</f>
        <v>0</v>
      </c>
      <c r="AD22" s="31">
        <f>Affichage!AG5</f>
        <v>0</v>
      </c>
      <c r="AE22" s="31">
        <f>Affichage!AH5</f>
        <v>0</v>
      </c>
      <c r="AF22" s="12"/>
    </row>
    <row r="23" spans="1:32" hidden="1" x14ac:dyDescent="0.3">
      <c r="A23" s="10" t="s">
        <v>24</v>
      </c>
      <c r="B23" s="13">
        <f t="shared" ref="B23:AF23" si="7">IF(B20="","",WEEKDAY(B21,2))</f>
        <v>3</v>
      </c>
      <c r="C23" s="13">
        <f t="shared" si="7"/>
        <v>4</v>
      </c>
      <c r="D23" s="13">
        <f t="shared" si="7"/>
        <v>5</v>
      </c>
      <c r="E23" s="13">
        <f t="shared" si="7"/>
        <v>6</v>
      </c>
      <c r="F23" s="13">
        <f t="shared" si="7"/>
        <v>7</v>
      </c>
      <c r="G23" s="13">
        <f t="shared" si="7"/>
        <v>1</v>
      </c>
      <c r="H23" s="13">
        <f t="shared" si="7"/>
        <v>2</v>
      </c>
      <c r="I23" s="13">
        <f t="shared" si="7"/>
        <v>3</v>
      </c>
      <c r="J23" s="13">
        <f t="shared" si="7"/>
        <v>4</v>
      </c>
      <c r="K23" s="13">
        <f t="shared" si="7"/>
        <v>5</v>
      </c>
      <c r="L23" s="13">
        <f t="shared" si="7"/>
        <v>6</v>
      </c>
      <c r="M23" s="13">
        <f t="shared" si="7"/>
        <v>7</v>
      </c>
      <c r="N23" s="13">
        <f t="shared" si="7"/>
        <v>1</v>
      </c>
      <c r="O23" s="13">
        <f t="shared" si="7"/>
        <v>2</v>
      </c>
      <c r="P23" s="13">
        <f t="shared" si="7"/>
        <v>3</v>
      </c>
      <c r="Q23" s="10">
        <f t="shared" si="7"/>
        <v>4</v>
      </c>
      <c r="R23" s="10">
        <f t="shared" si="7"/>
        <v>5</v>
      </c>
      <c r="S23" s="10">
        <f t="shared" si="7"/>
        <v>6</v>
      </c>
      <c r="T23" s="10">
        <f t="shared" si="7"/>
        <v>7</v>
      </c>
      <c r="U23" s="10">
        <f t="shared" si="7"/>
        <v>1</v>
      </c>
      <c r="V23" s="10">
        <f t="shared" si="7"/>
        <v>2</v>
      </c>
      <c r="W23" s="10">
        <f t="shared" si="7"/>
        <v>3</v>
      </c>
      <c r="X23" s="10">
        <f t="shared" si="7"/>
        <v>4</v>
      </c>
      <c r="Y23" s="10">
        <f t="shared" si="7"/>
        <v>5</v>
      </c>
      <c r="Z23" s="10">
        <f t="shared" si="7"/>
        <v>6</v>
      </c>
      <c r="AA23" s="10">
        <f t="shared" si="7"/>
        <v>7</v>
      </c>
      <c r="AB23" s="10">
        <f t="shared" si="7"/>
        <v>1</v>
      </c>
      <c r="AC23" s="10">
        <f t="shared" si="7"/>
        <v>2</v>
      </c>
      <c r="AD23" s="10">
        <f t="shared" si="7"/>
        <v>3</v>
      </c>
      <c r="AE23" s="10">
        <f t="shared" si="7"/>
        <v>4</v>
      </c>
      <c r="AF23" s="10" t="str">
        <f t="shared" si="7"/>
        <v/>
      </c>
    </row>
    <row r="24" spans="1:32" s="15" customFormat="1" hidden="1" x14ac:dyDescent="0.3">
      <c r="A24" s="14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</row>
    <row r="25" spans="1:32" hidden="1" x14ac:dyDescent="0.3">
      <c r="A25" s="10" t="s">
        <v>4</v>
      </c>
      <c r="B25" s="13">
        <v>1</v>
      </c>
      <c r="C25" s="13">
        <v>2</v>
      </c>
      <c r="D25" s="13">
        <v>3</v>
      </c>
      <c r="E25" s="13">
        <v>4</v>
      </c>
      <c r="F25" s="13">
        <v>5</v>
      </c>
      <c r="G25" s="13">
        <v>6</v>
      </c>
      <c r="H25" s="13">
        <v>7</v>
      </c>
      <c r="I25" s="13">
        <v>8</v>
      </c>
      <c r="J25" s="13">
        <v>9</v>
      </c>
      <c r="K25" s="13">
        <v>10</v>
      </c>
      <c r="L25" s="13">
        <v>11</v>
      </c>
      <c r="M25" s="13">
        <v>12</v>
      </c>
      <c r="N25" s="13">
        <v>13</v>
      </c>
      <c r="O25" s="13">
        <v>14</v>
      </c>
      <c r="P25" s="13">
        <v>15</v>
      </c>
      <c r="Q25" s="10">
        <v>16</v>
      </c>
      <c r="R25" s="10">
        <v>17</v>
      </c>
      <c r="S25" s="10">
        <v>18</v>
      </c>
      <c r="T25" s="10">
        <v>19</v>
      </c>
      <c r="U25" s="10">
        <v>20</v>
      </c>
      <c r="V25" s="10">
        <v>21</v>
      </c>
      <c r="W25" s="10">
        <v>22</v>
      </c>
      <c r="X25" s="10">
        <v>23</v>
      </c>
      <c r="Y25" s="10">
        <v>24</v>
      </c>
      <c r="Z25" s="10">
        <v>25</v>
      </c>
      <c r="AA25" s="10">
        <v>26</v>
      </c>
      <c r="AB25" s="10">
        <v>27</v>
      </c>
      <c r="AC25" s="10">
        <v>28</v>
      </c>
      <c r="AD25" s="10">
        <v>29</v>
      </c>
      <c r="AE25" s="10">
        <v>30</v>
      </c>
      <c r="AF25" s="10">
        <v>31</v>
      </c>
    </row>
    <row r="26" spans="1:32" hidden="1" x14ac:dyDescent="0.3">
      <c r="A26" s="10" t="s">
        <v>23</v>
      </c>
      <c r="B26" s="26" t="str">
        <f t="shared" ref="B26:AF26" si="8">IF(B25="","",B25&amp;" "&amp;$A$25&amp;" "&amp;$B$67)</f>
        <v>1 mai 2020</v>
      </c>
      <c r="C26" s="26" t="str">
        <f t="shared" si="8"/>
        <v>2 mai 2020</v>
      </c>
      <c r="D26" s="26" t="str">
        <f t="shared" si="8"/>
        <v>3 mai 2020</v>
      </c>
      <c r="E26" s="26" t="str">
        <f t="shared" si="8"/>
        <v>4 mai 2020</v>
      </c>
      <c r="F26" s="26" t="str">
        <f t="shared" si="8"/>
        <v>5 mai 2020</v>
      </c>
      <c r="G26" s="26" t="str">
        <f t="shared" si="8"/>
        <v>6 mai 2020</v>
      </c>
      <c r="H26" s="26" t="str">
        <f t="shared" si="8"/>
        <v>7 mai 2020</v>
      </c>
      <c r="I26" s="26" t="str">
        <f t="shared" si="8"/>
        <v>8 mai 2020</v>
      </c>
      <c r="J26" s="26" t="str">
        <f t="shared" si="8"/>
        <v>9 mai 2020</v>
      </c>
      <c r="K26" s="26" t="str">
        <f t="shared" si="8"/>
        <v>10 mai 2020</v>
      </c>
      <c r="L26" s="26" t="str">
        <f t="shared" si="8"/>
        <v>11 mai 2020</v>
      </c>
      <c r="M26" s="26" t="str">
        <f t="shared" si="8"/>
        <v>12 mai 2020</v>
      </c>
      <c r="N26" s="26" t="str">
        <f t="shared" si="8"/>
        <v>13 mai 2020</v>
      </c>
      <c r="O26" s="26" t="str">
        <f t="shared" si="8"/>
        <v>14 mai 2020</v>
      </c>
      <c r="P26" s="26" t="str">
        <f t="shared" si="8"/>
        <v>15 mai 2020</v>
      </c>
      <c r="Q26" s="12" t="str">
        <f t="shared" si="8"/>
        <v>16 mai 2020</v>
      </c>
      <c r="R26" s="12" t="str">
        <f t="shared" si="8"/>
        <v>17 mai 2020</v>
      </c>
      <c r="S26" s="12" t="str">
        <f t="shared" si="8"/>
        <v>18 mai 2020</v>
      </c>
      <c r="T26" s="12" t="str">
        <f t="shared" si="8"/>
        <v>19 mai 2020</v>
      </c>
      <c r="U26" s="12" t="str">
        <f t="shared" si="8"/>
        <v>20 mai 2020</v>
      </c>
      <c r="V26" s="12" t="str">
        <f t="shared" si="8"/>
        <v>21 mai 2020</v>
      </c>
      <c r="W26" s="12" t="str">
        <f t="shared" si="8"/>
        <v>22 mai 2020</v>
      </c>
      <c r="X26" s="12" t="str">
        <f t="shared" si="8"/>
        <v>23 mai 2020</v>
      </c>
      <c r="Y26" s="12" t="str">
        <f t="shared" si="8"/>
        <v>24 mai 2020</v>
      </c>
      <c r="Z26" s="12" t="str">
        <f t="shared" si="8"/>
        <v>25 mai 2020</v>
      </c>
      <c r="AA26" s="12" t="str">
        <f t="shared" si="8"/>
        <v>26 mai 2020</v>
      </c>
      <c r="AB26" s="12" t="str">
        <f t="shared" si="8"/>
        <v>27 mai 2020</v>
      </c>
      <c r="AC26" s="12" t="str">
        <f t="shared" si="8"/>
        <v>28 mai 2020</v>
      </c>
      <c r="AD26" s="12" t="str">
        <f t="shared" si="8"/>
        <v>29 mai 2020</v>
      </c>
      <c r="AE26" s="12" t="str">
        <f t="shared" si="8"/>
        <v>30 mai 2020</v>
      </c>
      <c r="AF26" s="12" t="str">
        <f t="shared" si="8"/>
        <v>31 mai 2020</v>
      </c>
    </row>
    <row r="27" spans="1:32" hidden="1" x14ac:dyDescent="0.3">
      <c r="A27" s="10"/>
      <c r="B27" s="31">
        <f>Affichage!E6</f>
        <v>0</v>
      </c>
      <c r="C27" s="31">
        <f>Affichage!F6</f>
        <v>0</v>
      </c>
      <c r="D27" s="31">
        <f>Affichage!G6</f>
        <v>0</v>
      </c>
      <c r="E27" s="31">
        <f>Affichage!H6</f>
        <v>0</v>
      </c>
      <c r="F27" s="31">
        <f>Affichage!I6</f>
        <v>0</v>
      </c>
      <c r="G27" s="31">
        <f>Affichage!J6</f>
        <v>0</v>
      </c>
      <c r="H27" s="31">
        <f>Affichage!K6</f>
        <v>0</v>
      </c>
      <c r="I27" s="31">
        <f>Affichage!L6</f>
        <v>0</v>
      </c>
      <c r="J27" s="31">
        <f>Affichage!M6</f>
        <v>0</v>
      </c>
      <c r="K27" s="31">
        <f>Affichage!N6</f>
        <v>0</v>
      </c>
      <c r="L27" s="31">
        <f>Affichage!O6</f>
        <v>0</v>
      </c>
      <c r="M27" s="31">
        <f>Affichage!P6</f>
        <v>0</v>
      </c>
      <c r="N27" s="31">
        <f>Affichage!Q6</f>
        <v>0</v>
      </c>
      <c r="O27" s="31">
        <f>Affichage!R6</f>
        <v>0</v>
      </c>
      <c r="P27" s="31">
        <f>Affichage!S6</f>
        <v>0</v>
      </c>
      <c r="Q27" s="31">
        <f>Affichage!T6</f>
        <v>0</v>
      </c>
      <c r="R27" s="31">
        <f>Affichage!U6</f>
        <v>0</v>
      </c>
      <c r="S27" s="31">
        <f>Affichage!V6</f>
        <v>0</v>
      </c>
      <c r="T27" s="31">
        <f>Affichage!W6</f>
        <v>0</v>
      </c>
      <c r="U27" s="31">
        <f>Affichage!X6</f>
        <v>0</v>
      </c>
      <c r="V27" s="31">
        <f>Affichage!Y6</f>
        <v>0</v>
      </c>
      <c r="W27" s="31">
        <f>Affichage!Z6</f>
        <v>0</v>
      </c>
      <c r="X27" s="31">
        <f>Affichage!AA6</f>
        <v>0</v>
      </c>
      <c r="Y27" s="31">
        <f>Affichage!AB6</f>
        <v>0</v>
      </c>
      <c r="Z27" s="31">
        <f>Affichage!AC6</f>
        <v>0</v>
      </c>
      <c r="AA27" s="31">
        <f>Affichage!AD6</f>
        <v>0</v>
      </c>
      <c r="AB27" s="31">
        <f>Affichage!AE6</f>
        <v>0</v>
      </c>
      <c r="AC27" s="31">
        <f>Affichage!AF6</f>
        <v>0</v>
      </c>
      <c r="AD27" s="31">
        <f>Affichage!AG6</f>
        <v>0</v>
      </c>
      <c r="AE27" s="31">
        <f>Affichage!AH6</f>
        <v>0</v>
      </c>
      <c r="AF27" s="31">
        <f>Affichage!AI6</f>
        <v>0</v>
      </c>
    </row>
    <row r="28" spans="1:32" hidden="1" x14ac:dyDescent="0.3">
      <c r="A28" s="10" t="s">
        <v>24</v>
      </c>
      <c r="B28" s="13">
        <f t="shared" ref="B28:AF28" si="9">IF(B25="","",WEEKDAY(B26,2))</f>
        <v>5</v>
      </c>
      <c r="C28" s="13">
        <f t="shared" si="9"/>
        <v>6</v>
      </c>
      <c r="D28" s="13">
        <f t="shared" si="9"/>
        <v>7</v>
      </c>
      <c r="E28" s="13">
        <f t="shared" si="9"/>
        <v>1</v>
      </c>
      <c r="F28" s="13">
        <f t="shared" si="9"/>
        <v>2</v>
      </c>
      <c r="G28" s="13">
        <f t="shared" si="9"/>
        <v>3</v>
      </c>
      <c r="H28" s="13">
        <f t="shared" si="9"/>
        <v>4</v>
      </c>
      <c r="I28" s="13">
        <f t="shared" si="9"/>
        <v>5</v>
      </c>
      <c r="J28" s="13">
        <f t="shared" si="9"/>
        <v>6</v>
      </c>
      <c r="K28" s="13">
        <f t="shared" si="9"/>
        <v>7</v>
      </c>
      <c r="L28" s="13">
        <f t="shared" si="9"/>
        <v>1</v>
      </c>
      <c r="M28" s="13">
        <f t="shared" si="9"/>
        <v>2</v>
      </c>
      <c r="N28" s="13">
        <f t="shared" si="9"/>
        <v>3</v>
      </c>
      <c r="O28" s="13">
        <f t="shared" si="9"/>
        <v>4</v>
      </c>
      <c r="P28" s="13">
        <f t="shared" si="9"/>
        <v>5</v>
      </c>
      <c r="Q28" s="10">
        <f t="shared" si="9"/>
        <v>6</v>
      </c>
      <c r="R28" s="10">
        <f t="shared" si="9"/>
        <v>7</v>
      </c>
      <c r="S28" s="10">
        <f t="shared" si="9"/>
        <v>1</v>
      </c>
      <c r="T28" s="10">
        <f t="shared" si="9"/>
        <v>2</v>
      </c>
      <c r="U28" s="10">
        <f t="shared" si="9"/>
        <v>3</v>
      </c>
      <c r="V28" s="10">
        <f t="shared" si="9"/>
        <v>4</v>
      </c>
      <c r="W28" s="10">
        <f t="shared" si="9"/>
        <v>5</v>
      </c>
      <c r="X28" s="10">
        <f t="shared" si="9"/>
        <v>6</v>
      </c>
      <c r="Y28" s="10">
        <f t="shared" si="9"/>
        <v>7</v>
      </c>
      <c r="Z28" s="10">
        <f t="shared" si="9"/>
        <v>1</v>
      </c>
      <c r="AA28" s="10">
        <f t="shared" si="9"/>
        <v>2</v>
      </c>
      <c r="AB28" s="10">
        <f t="shared" si="9"/>
        <v>3</v>
      </c>
      <c r="AC28" s="10">
        <f t="shared" si="9"/>
        <v>4</v>
      </c>
      <c r="AD28" s="10">
        <f t="shared" si="9"/>
        <v>5</v>
      </c>
      <c r="AE28" s="10">
        <f t="shared" si="9"/>
        <v>6</v>
      </c>
      <c r="AF28" s="10">
        <f t="shared" si="9"/>
        <v>7</v>
      </c>
    </row>
    <row r="29" spans="1:32" s="15" customFormat="1" hidden="1" x14ac:dyDescent="0.3">
      <c r="A29" s="14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</row>
    <row r="30" spans="1:32" hidden="1" x14ac:dyDescent="0.3">
      <c r="A30" s="10" t="s">
        <v>5</v>
      </c>
      <c r="B30" s="13">
        <v>1</v>
      </c>
      <c r="C30" s="13">
        <v>2</v>
      </c>
      <c r="D30" s="13">
        <v>3</v>
      </c>
      <c r="E30" s="13">
        <v>4</v>
      </c>
      <c r="F30" s="13">
        <v>5</v>
      </c>
      <c r="G30" s="13">
        <v>6</v>
      </c>
      <c r="H30" s="13">
        <v>7</v>
      </c>
      <c r="I30" s="13">
        <v>8</v>
      </c>
      <c r="J30" s="13">
        <v>9</v>
      </c>
      <c r="K30" s="13">
        <v>10</v>
      </c>
      <c r="L30" s="13">
        <v>11</v>
      </c>
      <c r="M30" s="13">
        <v>12</v>
      </c>
      <c r="N30" s="13">
        <v>13</v>
      </c>
      <c r="O30" s="13">
        <v>14</v>
      </c>
      <c r="P30" s="13">
        <v>15</v>
      </c>
      <c r="Q30" s="10">
        <v>16</v>
      </c>
      <c r="R30" s="10">
        <v>17</v>
      </c>
      <c r="S30" s="10">
        <v>18</v>
      </c>
      <c r="T30" s="10">
        <v>19</v>
      </c>
      <c r="U30" s="10">
        <v>20</v>
      </c>
      <c r="V30" s="10">
        <v>21</v>
      </c>
      <c r="W30" s="10">
        <v>22</v>
      </c>
      <c r="X30" s="10">
        <v>23</v>
      </c>
      <c r="Y30" s="10">
        <v>24</v>
      </c>
      <c r="Z30" s="10">
        <v>25</v>
      </c>
      <c r="AA30" s="10">
        <v>26</v>
      </c>
      <c r="AB30" s="10">
        <v>27</v>
      </c>
      <c r="AC30" s="10">
        <v>28</v>
      </c>
      <c r="AD30" s="10">
        <v>29</v>
      </c>
      <c r="AE30" s="10">
        <v>30</v>
      </c>
      <c r="AF30" s="10"/>
    </row>
    <row r="31" spans="1:32" hidden="1" x14ac:dyDescent="0.3">
      <c r="A31" s="10" t="s">
        <v>23</v>
      </c>
      <c r="B31" s="26" t="str">
        <f t="shared" ref="B31:AF31" si="10">IF(B30="","",B30&amp;" "&amp;$A$30&amp;" "&amp;$B$67)</f>
        <v>1 juin 2020</v>
      </c>
      <c r="C31" s="26" t="str">
        <f t="shared" si="10"/>
        <v>2 juin 2020</v>
      </c>
      <c r="D31" s="26" t="str">
        <f t="shared" si="10"/>
        <v>3 juin 2020</v>
      </c>
      <c r="E31" s="26" t="str">
        <f t="shared" si="10"/>
        <v>4 juin 2020</v>
      </c>
      <c r="F31" s="26" t="str">
        <f t="shared" si="10"/>
        <v>5 juin 2020</v>
      </c>
      <c r="G31" s="26" t="str">
        <f t="shared" si="10"/>
        <v>6 juin 2020</v>
      </c>
      <c r="H31" s="26" t="str">
        <f t="shared" si="10"/>
        <v>7 juin 2020</v>
      </c>
      <c r="I31" s="26" t="str">
        <f t="shared" si="10"/>
        <v>8 juin 2020</v>
      </c>
      <c r="J31" s="26" t="str">
        <f t="shared" si="10"/>
        <v>9 juin 2020</v>
      </c>
      <c r="K31" s="26" t="str">
        <f t="shared" si="10"/>
        <v>10 juin 2020</v>
      </c>
      <c r="L31" s="26" t="str">
        <f t="shared" si="10"/>
        <v>11 juin 2020</v>
      </c>
      <c r="M31" s="26" t="str">
        <f t="shared" si="10"/>
        <v>12 juin 2020</v>
      </c>
      <c r="N31" s="26" t="str">
        <f t="shared" si="10"/>
        <v>13 juin 2020</v>
      </c>
      <c r="O31" s="26" t="str">
        <f t="shared" si="10"/>
        <v>14 juin 2020</v>
      </c>
      <c r="P31" s="26" t="str">
        <f t="shared" si="10"/>
        <v>15 juin 2020</v>
      </c>
      <c r="Q31" s="12" t="str">
        <f t="shared" si="10"/>
        <v>16 juin 2020</v>
      </c>
      <c r="R31" s="12" t="str">
        <f t="shared" si="10"/>
        <v>17 juin 2020</v>
      </c>
      <c r="S31" s="12" t="str">
        <f t="shared" si="10"/>
        <v>18 juin 2020</v>
      </c>
      <c r="T31" s="12" t="str">
        <f t="shared" si="10"/>
        <v>19 juin 2020</v>
      </c>
      <c r="U31" s="12" t="str">
        <f t="shared" si="10"/>
        <v>20 juin 2020</v>
      </c>
      <c r="V31" s="12" t="str">
        <f t="shared" si="10"/>
        <v>21 juin 2020</v>
      </c>
      <c r="W31" s="12" t="str">
        <f t="shared" si="10"/>
        <v>22 juin 2020</v>
      </c>
      <c r="X31" s="12" t="str">
        <f t="shared" si="10"/>
        <v>23 juin 2020</v>
      </c>
      <c r="Y31" s="12" t="str">
        <f t="shared" si="10"/>
        <v>24 juin 2020</v>
      </c>
      <c r="Z31" s="12" t="str">
        <f t="shared" si="10"/>
        <v>25 juin 2020</v>
      </c>
      <c r="AA31" s="12" t="str">
        <f t="shared" si="10"/>
        <v>26 juin 2020</v>
      </c>
      <c r="AB31" s="12" t="str">
        <f t="shared" si="10"/>
        <v>27 juin 2020</v>
      </c>
      <c r="AC31" s="12" t="str">
        <f t="shared" si="10"/>
        <v>28 juin 2020</v>
      </c>
      <c r="AD31" s="12" t="str">
        <f t="shared" si="10"/>
        <v>29 juin 2020</v>
      </c>
      <c r="AE31" s="12" t="str">
        <f t="shared" si="10"/>
        <v>30 juin 2020</v>
      </c>
      <c r="AF31" s="12" t="str">
        <f t="shared" si="10"/>
        <v/>
      </c>
    </row>
    <row r="32" spans="1:32" hidden="1" x14ac:dyDescent="0.3">
      <c r="A32" s="10"/>
      <c r="B32" s="31">
        <f>Affichage!E7</f>
        <v>0</v>
      </c>
      <c r="C32" s="31">
        <f>Affichage!F7</f>
        <v>0</v>
      </c>
      <c r="D32" s="31">
        <f>Affichage!G7</f>
        <v>0</v>
      </c>
      <c r="E32" s="31">
        <f>Affichage!H7</f>
        <v>0</v>
      </c>
      <c r="F32" s="31">
        <f>Affichage!I7</f>
        <v>0</v>
      </c>
      <c r="G32" s="31">
        <f>Affichage!J7</f>
        <v>0</v>
      </c>
      <c r="H32" s="31">
        <f>Affichage!K7</f>
        <v>0</v>
      </c>
      <c r="I32" s="31">
        <f>Affichage!L7</f>
        <v>0</v>
      </c>
      <c r="J32" s="31">
        <f>Affichage!M7</f>
        <v>0</v>
      </c>
      <c r="K32" s="31">
        <f>Affichage!N7</f>
        <v>0</v>
      </c>
      <c r="L32" s="31">
        <f>Affichage!O7</f>
        <v>0</v>
      </c>
      <c r="M32" s="31">
        <f>Affichage!P7</f>
        <v>0</v>
      </c>
      <c r="N32" s="31">
        <f>Affichage!Q7</f>
        <v>0</v>
      </c>
      <c r="O32" s="31">
        <f>Affichage!R7</f>
        <v>0</v>
      </c>
      <c r="P32" s="31">
        <f>Affichage!S7</f>
        <v>0</v>
      </c>
      <c r="Q32" s="31">
        <f>Affichage!T7</f>
        <v>0</v>
      </c>
      <c r="R32" s="31">
        <f>Affichage!U7</f>
        <v>0</v>
      </c>
      <c r="S32" s="31">
        <f>Affichage!V7</f>
        <v>0</v>
      </c>
      <c r="T32" s="31">
        <f>Affichage!W7</f>
        <v>0</v>
      </c>
      <c r="U32" s="31">
        <f>Affichage!X7</f>
        <v>0</v>
      </c>
      <c r="V32" s="31">
        <f>Affichage!Y7</f>
        <v>0</v>
      </c>
      <c r="W32" s="31">
        <f>Affichage!Z7</f>
        <v>0</v>
      </c>
      <c r="X32" s="31">
        <f>Affichage!AA7</f>
        <v>0</v>
      </c>
      <c r="Y32" s="31">
        <f>Affichage!AB7</f>
        <v>0</v>
      </c>
      <c r="Z32" s="31">
        <f>Affichage!AC7</f>
        <v>0</v>
      </c>
      <c r="AA32" s="31">
        <f>Affichage!AD7</f>
        <v>0</v>
      </c>
      <c r="AB32" s="31">
        <f>Affichage!AE7</f>
        <v>0</v>
      </c>
      <c r="AC32" s="31">
        <f>Affichage!AF7</f>
        <v>0</v>
      </c>
      <c r="AD32" s="31">
        <f>Affichage!AG7</f>
        <v>0</v>
      </c>
      <c r="AE32" s="31">
        <f>Affichage!AH7</f>
        <v>0</v>
      </c>
      <c r="AF32" s="12"/>
    </row>
    <row r="33" spans="1:32" hidden="1" x14ac:dyDescent="0.3">
      <c r="A33" s="10" t="s">
        <v>24</v>
      </c>
      <c r="B33" s="13">
        <f t="shared" ref="B33:AF33" si="11">IF(B30="","",WEEKDAY(B31,2))</f>
        <v>1</v>
      </c>
      <c r="C33" s="13">
        <f t="shared" si="11"/>
        <v>2</v>
      </c>
      <c r="D33" s="13">
        <f t="shared" si="11"/>
        <v>3</v>
      </c>
      <c r="E33" s="13">
        <f t="shared" si="11"/>
        <v>4</v>
      </c>
      <c r="F33" s="13">
        <f t="shared" si="11"/>
        <v>5</v>
      </c>
      <c r="G33" s="13">
        <f t="shared" si="11"/>
        <v>6</v>
      </c>
      <c r="H33" s="13">
        <f t="shared" si="11"/>
        <v>7</v>
      </c>
      <c r="I33" s="13">
        <f t="shared" si="11"/>
        <v>1</v>
      </c>
      <c r="J33" s="13">
        <f t="shared" si="11"/>
        <v>2</v>
      </c>
      <c r="K33" s="13">
        <f t="shared" si="11"/>
        <v>3</v>
      </c>
      <c r="L33" s="13">
        <f t="shared" si="11"/>
        <v>4</v>
      </c>
      <c r="M33" s="13">
        <f t="shared" si="11"/>
        <v>5</v>
      </c>
      <c r="N33" s="13">
        <f t="shared" si="11"/>
        <v>6</v>
      </c>
      <c r="O33" s="13">
        <f t="shared" si="11"/>
        <v>7</v>
      </c>
      <c r="P33" s="13">
        <f t="shared" si="11"/>
        <v>1</v>
      </c>
      <c r="Q33" s="10">
        <f t="shared" si="11"/>
        <v>2</v>
      </c>
      <c r="R33" s="10">
        <f t="shared" si="11"/>
        <v>3</v>
      </c>
      <c r="S33" s="10">
        <f t="shared" si="11"/>
        <v>4</v>
      </c>
      <c r="T33" s="10">
        <f t="shared" si="11"/>
        <v>5</v>
      </c>
      <c r="U33" s="10">
        <f t="shared" si="11"/>
        <v>6</v>
      </c>
      <c r="V33" s="10">
        <f t="shared" si="11"/>
        <v>7</v>
      </c>
      <c r="W33" s="10">
        <f t="shared" si="11"/>
        <v>1</v>
      </c>
      <c r="X33" s="10">
        <f t="shared" si="11"/>
        <v>2</v>
      </c>
      <c r="Y33" s="10">
        <f t="shared" si="11"/>
        <v>3</v>
      </c>
      <c r="Z33" s="10">
        <f t="shared" si="11"/>
        <v>4</v>
      </c>
      <c r="AA33" s="10">
        <f t="shared" si="11"/>
        <v>5</v>
      </c>
      <c r="AB33" s="10">
        <f t="shared" si="11"/>
        <v>6</v>
      </c>
      <c r="AC33" s="10">
        <f t="shared" si="11"/>
        <v>7</v>
      </c>
      <c r="AD33" s="10">
        <f t="shared" si="11"/>
        <v>1</v>
      </c>
      <c r="AE33" s="10">
        <f t="shared" si="11"/>
        <v>2</v>
      </c>
      <c r="AF33" s="10" t="str">
        <f t="shared" si="11"/>
        <v/>
      </c>
    </row>
    <row r="34" spans="1:32" s="15" customFormat="1" hidden="1" x14ac:dyDescent="0.3">
      <c r="A34" s="14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</row>
    <row r="35" spans="1:32" hidden="1" x14ac:dyDescent="0.3">
      <c r="A35" s="10" t="s">
        <v>6</v>
      </c>
      <c r="B35" s="13">
        <v>1</v>
      </c>
      <c r="C35" s="13">
        <v>2</v>
      </c>
      <c r="D35" s="13">
        <v>3</v>
      </c>
      <c r="E35" s="13">
        <v>4</v>
      </c>
      <c r="F35" s="13">
        <v>5</v>
      </c>
      <c r="G35" s="13">
        <v>6</v>
      </c>
      <c r="H35" s="13">
        <v>7</v>
      </c>
      <c r="I35" s="13">
        <v>8</v>
      </c>
      <c r="J35" s="13">
        <v>9</v>
      </c>
      <c r="K35" s="13">
        <v>10</v>
      </c>
      <c r="L35" s="13">
        <v>11</v>
      </c>
      <c r="M35" s="13">
        <v>12</v>
      </c>
      <c r="N35" s="13">
        <v>13</v>
      </c>
      <c r="O35" s="13">
        <v>14</v>
      </c>
      <c r="P35" s="13">
        <v>15</v>
      </c>
      <c r="Q35" s="10">
        <v>16</v>
      </c>
      <c r="R35" s="10">
        <v>17</v>
      </c>
      <c r="S35" s="10">
        <v>18</v>
      </c>
      <c r="T35" s="10">
        <v>19</v>
      </c>
      <c r="U35" s="10">
        <v>20</v>
      </c>
      <c r="V35" s="10">
        <v>21</v>
      </c>
      <c r="W35" s="10">
        <v>22</v>
      </c>
      <c r="X35" s="10">
        <v>23</v>
      </c>
      <c r="Y35" s="10">
        <v>24</v>
      </c>
      <c r="Z35" s="10">
        <v>25</v>
      </c>
      <c r="AA35" s="10">
        <v>26</v>
      </c>
      <c r="AB35" s="10">
        <v>27</v>
      </c>
      <c r="AC35" s="10">
        <v>28</v>
      </c>
      <c r="AD35" s="10">
        <v>29</v>
      </c>
      <c r="AE35" s="10">
        <v>30</v>
      </c>
      <c r="AF35" s="10">
        <v>31</v>
      </c>
    </row>
    <row r="36" spans="1:32" hidden="1" x14ac:dyDescent="0.3">
      <c r="A36" s="10" t="s">
        <v>23</v>
      </c>
      <c r="B36" s="26" t="str">
        <f t="shared" ref="B36:AF36" si="12">IF(B35="","",B35&amp;" "&amp;$A$35&amp;" "&amp;$B$67)</f>
        <v>1 juillet 2020</v>
      </c>
      <c r="C36" s="26" t="str">
        <f t="shared" si="12"/>
        <v>2 juillet 2020</v>
      </c>
      <c r="D36" s="26" t="str">
        <f t="shared" si="12"/>
        <v>3 juillet 2020</v>
      </c>
      <c r="E36" s="26" t="str">
        <f t="shared" si="12"/>
        <v>4 juillet 2020</v>
      </c>
      <c r="F36" s="26" t="str">
        <f t="shared" si="12"/>
        <v>5 juillet 2020</v>
      </c>
      <c r="G36" s="26" t="str">
        <f t="shared" si="12"/>
        <v>6 juillet 2020</v>
      </c>
      <c r="H36" s="26" t="str">
        <f t="shared" si="12"/>
        <v>7 juillet 2020</v>
      </c>
      <c r="I36" s="26" t="str">
        <f t="shared" si="12"/>
        <v>8 juillet 2020</v>
      </c>
      <c r="J36" s="26" t="str">
        <f t="shared" si="12"/>
        <v>9 juillet 2020</v>
      </c>
      <c r="K36" s="26" t="str">
        <f t="shared" si="12"/>
        <v>10 juillet 2020</v>
      </c>
      <c r="L36" s="26" t="str">
        <f t="shared" si="12"/>
        <v>11 juillet 2020</v>
      </c>
      <c r="M36" s="26" t="str">
        <f t="shared" si="12"/>
        <v>12 juillet 2020</v>
      </c>
      <c r="N36" s="26" t="str">
        <f t="shared" si="12"/>
        <v>13 juillet 2020</v>
      </c>
      <c r="O36" s="26" t="str">
        <f t="shared" si="12"/>
        <v>14 juillet 2020</v>
      </c>
      <c r="P36" s="26" t="str">
        <f t="shared" si="12"/>
        <v>15 juillet 2020</v>
      </c>
      <c r="Q36" s="12" t="str">
        <f t="shared" si="12"/>
        <v>16 juillet 2020</v>
      </c>
      <c r="R36" s="12" t="str">
        <f t="shared" si="12"/>
        <v>17 juillet 2020</v>
      </c>
      <c r="S36" s="12" t="str">
        <f t="shared" si="12"/>
        <v>18 juillet 2020</v>
      </c>
      <c r="T36" s="12" t="str">
        <f t="shared" si="12"/>
        <v>19 juillet 2020</v>
      </c>
      <c r="U36" s="12" t="str">
        <f t="shared" si="12"/>
        <v>20 juillet 2020</v>
      </c>
      <c r="V36" s="12" t="str">
        <f t="shared" si="12"/>
        <v>21 juillet 2020</v>
      </c>
      <c r="W36" s="12" t="str">
        <f t="shared" si="12"/>
        <v>22 juillet 2020</v>
      </c>
      <c r="X36" s="12" t="str">
        <f t="shared" si="12"/>
        <v>23 juillet 2020</v>
      </c>
      <c r="Y36" s="12" t="str">
        <f t="shared" si="12"/>
        <v>24 juillet 2020</v>
      </c>
      <c r="Z36" s="12" t="str">
        <f t="shared" si="12"/>
        <v>25 juillet 2020</v>
      </c>
      <c r="AA36" s="12" t="str">
        <f t="shared" si="12"/>
        <v>26 juillet 2020</v>
      </c>
      <c r="AB36" s="12" t="str">
        <f t="shared" si="12"/>
        <v>27 juillet 2020</v>
      </c>
      <c r="AC36" s="12" t="str">
        <f t="shared" si="12"/>
        <v>28 juillet 2020</v>
      </c>
      <c r="AD36" s="12" t="str">
        <f t="shared" si="12"/>
        <v>29 juillet 2020</v>
      </c>
      <c r="AE36" s="12" t="str">
        <f t="shared" si="12"/>
        <v>30 juillet 2020</v>
      </c>
      <c r="AF36" s="12" t="str">
        <f t="shared" si="12"/>
        <v>31 juillet 2020</v>
      </c>
    </row>
    <row r="37" spans="1:32" hidden="1" x14ac:dyDescent="0.3">
      <c r="A37" s="10"/>
      <c r="B37" s="31">
        <f>Affichage!E8</f>
        <v>0</v>
      </c>
      <c r="C37" s="31">
        <f>Affichage!F8</f>
        <v>0</v>
      </c>
      <c r="D37" s="31">
        <f>Affichage!G8</f>
        <v>0</v>
      </c>
      <c r="E37" s="31">
        <f>Affichage!H8</f>
        <v>0</v>
      </c>
      <c r="F37" s="31">
        <f>Affichage!I8</f>
        <v>0</v>
      </c>
      <c r="G37" s="31">
        <f>Affichage!J8</f>
        <v>0</v>
      </c>
      <c r="H37" s="31">
        <f>Affichage!K8</f>
        <v>0</v>
      </c>
      <c r="I37" s="31">
        <f>Affichage!L8</f>
        <v>0</v>
      </c>
      <c r="J37" s="31">
        <f>Affichage!M8</f>
        <v>0</v>
      </c>
      <c r="K37" s="31">
        <f>Affichage!N8</f>
        <v>0</v>
      </c>
      <c r="L37" s="31">
        <f>Affichage!O8</f>
        <v>0</v>
      </c>
      <c r="M37" s="31">
        <f>Affichage!P8</f>
        <v>0</v>
      </c>
      <c r="N37" s="31">
        <f>Affichage!Q8</f>
        <v>0</v>
      </c>
      <c r="O37" s="31">
        <f>Affichage!R8</f>
        <v>0</v>
      </c>
      <c r="P37" s="31">
        <f>Affichage!S8</f>
        <v>0</v>
      </c>
      <c r="Q37" s="31">
        <f>Affichage!T8</f>
        <v>0</v>
      </c>
      <c r="R37" s="31">
        <f>Affichage!U8</f>
        <v>0</v>
      </c>
      <c r="S37" s="31">
        <f>Affichage!V8</f>
        <v>0</v>
      </c>
      <c r="T37" s="31">
        <f>Affichage!W8</f>
        <v>0</v>
      </c>
      <c r="U37" s="31">
        <f>Affichage!X8</f>
        <v>0</v>
      </c>
      <c r="V37" s="31">
        <f>Affichage!Y8</f>
        <v>0</v>
      </c>
      <c r="W37" s="31">
        <f>Affichage!Z8</f>
        <v>0</v>
      </c>
      <c r="X37" s="31">
        <f>Affichage!AA8</f>
        <v>0</v>
      </c>
      <c r="Y37" s="31">
        <f>Affichage!AB8</f>
        <v>0</v>
      </c>
      <c r="Z37" s="31">
        <f>Affichage!AC8</f>
        <v>0</v>
      </c>
      <c r="AA37" s="31">
        <f>Affichage!AD8</f>
        <v>0</v>
      </c>
      <c r="AB37" s="31">
        <f>Affichage!AE8</f>
        <v>0</v>
      </c>
      <c r="AC37" s="31">
        <f>Affichage!AF8</f>
        <v>0</v>
      </c>
      <c r="AD37" s="31">
        <f>Affichage!AG8</f>
        <v>0</v>
      </c>
      <c r="AE37" s="31">
        <f>Affichage!AH8</f>
        <v>0</v>
      </c>
      <c r="AF37" s="31">
        <f>Affichage!AI8</f>
        <v>0</v>
      </c>
    </row>
    <row r="38" spans="1:32" hidden="1" x14ac:dyDescent="0.3">
      <c r="A38" s="10" t="s">
        <v>24</v>
      </c>
      <c r="B38" s="13">
        <f t="shared" ref="B38:AF38" si="13">IF(B35="","",WEEKDAY(B36,2))</f>
        <v>3</v>
      </c>
      <c r="C38" s="13">
        <f t="shared" si="13"/>
        <v>4</v>
      </c>
      <c r="D38" s="13">
        <f t="shared" si="13"/>
        <v>5</v>
      </c>
      <c r="E38" s="13">
        <f t="shared" si="13"/>
        <v>6</v>
      </c>
      <c r="F38" s="13">
        <f t="shared" si="13"/>
        <v>7</v>
      </c>
      <c r="G38" s="13">
        <f t="shared" si="13"/>
        <v>1</v>
      </c>
      <c r="H38" s="13">
        <f t="shared" si="13"/>
        <v>2</v>
      </c>
      <c r="I38" s="13">
        <f t="shared" si="13"/>
        <v>3</v>
      </c>
      <c r="J38" s="13">
        <f t="shared" si="13"/>
        <v>4</v>
      </c>
      <c r="K38" s="13">
        <f t="shared" si="13"/>
        <v>5</v>
      </c>
      <c r="L38" s="13">
        <f t="shared" si="13"/>
        <v>6</v>
      </c>
      <c r="M38" s="13">
        <f t="shared" si="13"/>
        <v>7</v>
      </c>
      <c r="N38" s="13">
        <f t="shared" si="13"/>
        <v>1</v>
      </c>
      <c r="O38" s="13">
        <f t="shared" si="13"/>
        <v>2</v>
      </c>
      <c r="P38" s="13">
        <f t="shared" si="13"/>
        <v>3</v>
      </c>
      <c r="Q38" s="10">
        <f t="shared" si="13"/>
        <v>4</v>
      </c>
      <c r="R38" s="10">
        <f t="shared" si="13"/>
        <v>5</v>
      </c>
      <c r="S38" s="10">
        <f t="shared" si="13"/>
        <v>6</v>
      </c>
      <c r="T38" s="10">
        <f t="shared" si="13"/>
        <v>7</v>
      </c>
      <c r="U38" s="10">
        <f t="shared" si="13"/>
        <v>1</v>
      </c>
      <c r="V38" s="10">
        <f t="shared" si="13"/>
        <v>2</v>
      </c>
      <c r="W38" s="10">
        <f t="shared" si="13"/>
        <v>3</v>
      </c>
      <c r="X38" s="10">
        <f t="shared" si="13"/>
        <v>4</v>
      </c>
      <c r="Y38" s="10">
        <f t="shared" si="13"/>
        <v>5</v>
      </c>
      <c r="Z38" s="10">
        <f t="shared" si="13"/>
        <v>6</v>
      </c>
      <c r="AA38" s="10">
        <f t="shared" si="13"/>
        <v>7</v>
      </c>
      <c r="AB38" s="10">
        <f t="shared" si="13"/>
        <v>1</v>
      </c>
      <c r="AC38" s="10">
        <f t="shared" si="13"/>
        <v>2</v>
      </c>
      <c r="AD38" s="10">
        <f t="shared" si="13"/>
        <v>3</v>
      </c>
      <c r="AE38" s="10">
        <f t="shared" si="13"/>
        <v>4</v>
      </c>
      <c r="AF38" s="10">
        <f t="shared" si="13"/>
        <v>5</v>
      </c>
    </row>
    <row r="39" spans="1:32" s="15" customFormat="1" hidden="1" x14ac:dyDescent="0.3">
      <c r="A39" s="14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</row>
    <row r="40" spans="1:32" hidden="1" x14ac:dyDescent="0.3">
      <c r="A40" s="10" t="s">
        <v>7</v>
      </c>
      <c r="B40" s="13">
        <v>1</v>
      </c>
      <c r="C40" s="13">
        <v>2</v>
      </c>
      <c r="D40" s="13">
        <v>3</v>
      </c>
      <c r="E40" s="13">
        <v>4</v>
      </c>
      <c r="F40" s="13">
        <v>5</v>
      </c>
      <c r="G40" s="13">
        <v>6</v>
      </c>
      <c r="H40" s="13">
        <v>7</v>
      </c>
      <c r="I40" s="13">
        <v>8</v>
      </c>
      <c r="J40" s="13">
        <v>9</v>
      </c>
      <c r="K40" s="13">
        <v>10</v>
      </c>
      <c r="L40" s="13">
        <v>11</v>
      </c>
      <c r="M40" s="13">
        <v>12</v>
      </c>
      <c r="N40" s="13">
        <v>13</v>
      </c>
      <c r="O40" s="13">
        <v>14</v>
      </c>
      <c r="P40" s="13">
        <v>15</v>
      </c>
      <c r="Q40" s="10">
        <v>16</v>
      </c>
      <c r="R40" s="10">
        <v>17</v>
      </c>
      <c r="S40" s="10">
        <v>18</v>
      </c>
      <c r="T40" s="10">
        <v>19</v>
      </c>
      <c r="U40" s="10">
        <v>20</v>
      </c>
      <c r="V40" s="10">
        <v>21</v>
      </c>
      <c r="W40" s="10">
        <v>22</v>
      </c>
      <c r="X40" s="10">
        <v>23</v>
      </c>
      <c r="Y40" s="10">
        <v>24</v>
      </c>
      <c r="Z40" s="10">
        <v>25</v>
      </c>
      <c r="AA40" s="10">
        <v>26</v>
      </c>
      <c r="AB40" s="10">
        <v>27</v>
      </c>
      <c r="AC40" s="10">
        <v>28</v>
      </c>
      <c r="AD40" s="10">
        <v>29</v>
      </c>
      <c r="AE40" s="10">
        <v>30</v>
      </c>
      <c r="AF40" s="10">
        <v>31</v>
      </c>
    </row>
    <row r="41" spans="1:32" hidden="1" x14ac:dyDescent="0.3">
      <c r="A41" s="10" t="s">
        <v>23</v>
      </c>
      <c r="B41" s="26" t="str">
        <f t="shared" ref="B41:AF41" si="14">IF(B40="","",B40&amp;" "&amp;$A$40&amp;" "&amp;$B$67)</f>
        <v>1 août 2020</v>
      </c>
      <c r="C41" s="26" t="str">
        <f t="shared" si="14"/>
        <v>2 août 2020</v>
      </c>
      <c r="D41" s="26" t="str">
        <f t="shared" si="14"/>
        <v>3 août 2020</v>
      </c>
      <c r="E41" s="26" t="str">
        <f t="shared" si="14"/>
        <v>4 août 2020</v>
      </c>
      <c r="F41" s="26" t="str">
        <f t="shared" si="14"/>
        <v>5 août 2020</v>
      </c>
      <c r="G41" s="26" t="str">
        <f t="shared" si="14"/>
        <v>6 août 2020</v>
      </c>
      <c r="H41" s="26" t="str">
        <f t="shared" si="14"/>
        <v>7 août 2020</v>
      </c>
      <c r="I41" s="26" t="str">
        <f t="shared" si="14"/>
        <v>8 août 2020</v>
      </c>
      <c r="J41" s="26" t="str">
        <f t="shared" si="14"/>
        <v>9 août 2020</v>
      </c>
      <c r="K41" s="26" t="str">
        <f t="shared" si="14"/>
        <v>10 août 2020</v>
      </c>
      <c r="L41" s="26" t="str">
        <f t="shared" si="14"/>
        <v>11 août 2020</v>
      </c>
      <c r="M41" s="26" t="str">
        <f t="shared" si="14"/>
        <v>12 août 2020</v>
      </c>
      <c r="N41" s="26" t="str">
        <f t="shared" si="14"/>
        <v>13 août 2020</v>
      </c>
      <c r="O41" s="26" t="str">
        <f t="shared" si="14"/>
        <v>14 août 2020</v>
      </c>
      <c r="P41" s="26" t="str">
        <f t="shared" si="14"/>
        <v>15 août 2020</v>
      </c>
      <c r="Q41" s="12" t="str">
        <f t="shared" si="14"/>
        <v>16 août 2020</v>
      </c>
      <c r="R41" s="12" t="str">
        <f t="shared" si="14"/>
        <v>17 août 2020</v>
      </c>
      <c r="S41" s="12" t="str">
        <f t="shared" si="14"/>
        <v>18 août 2020</v>
      </c>
      <c r="T41" s="12" t="str">
        <f t="shared" si="14"/>
        <v>19 août 2020</v>
      </c>
      <c r="U41" s="12" t="str">
        <f t="shared" si="14"/>
        <v>20 août 2020</v>
      </c>
      <c r="V41" s="12" t="str">
        <f t="shared" si="14"/>
        <v>21 août 2020</v>
      </c>
      <c r="W41" s="12" t="str">
        <f t="shared" si="14"/>
        <v>22 août 2020</v>
      </c>
      <c r="X41" s="12" t="str">
        <f t="shared" si="14"/>
        <v>23 août 2020</v>
      </c>
      <c r="Y41" s="12" t="str">
        <f t="shared" si="14"/>
        <v>24 août 2020</v>
      </c>
      <c r="Z41" s="12" t="str">
        <f t="shared" si="14"/>
        <v>25 août 2020</v>
      </c>
      <c r="AA41" s="12" t="str">
        <f t="shared" si="14"/>
        <v>26 août 2020</v>
      </c>
      <c r="AB41" s="12" t="str">
        <f t="shared" si="14"/>
        <v>27 août 2020</v>
      </c>
      <c r="AC41" s="12" t="str">
        <f t="shared" si="14"/>
        <v>28 août 2020</v>
      </c>
      <c r="AD41" s="12" t="str">
        <f t="shared" si="14"/>
        <v>29 août 2020</v>
      </c>
      <c r="AE41" s="12" t="str">
        <f t="shared" si="14"/>
        <v>30 août 2020</v>
      </c>
      <c r="AF41" s="12" t="str">
        <f t="shared" si="14"/>
        <v>31 août 2020</v>
      </c>
    </row>
    <row r="42" spans="1:32" hidden="1" x14ac:dyDescent="0.3">
      <c r="A42" s="10"/>
      <c r="B42" s="31">
        <f>Affichage!E9</f>
        <v>0</v>
      </c>
      <c r="C42" s="31">
        <f>Affichage!F9</f>
        <v>0</v>
      </c>
      <c r="D42" s="31">
        <f>Affichage!G9</f>
        <v>0</v>
      </c>
      <c r="E42" s="31">
        <f>Affichage!H9</f>
        <v>0</v>
      </c>
      <c r="F42" s="31">
        <f>Affichage!I9</f>
        <v>0</v>
      </c>
      <c r="G42" s="31">
        <f>Affichage!J9</f>
        <v>0</v>
      </c>
      <c r="H42" s="31">
        <f>Affichage!K9</f>
        <v>0</v>
      </c>
      <c r="I42" s="31">
        <f>Affichage!L9</f>
        <v>0</v>
      </c>
      <c r="J42" s="31">
        <f>Affichage!M9</f>
        <v>0</v>
      </c>
      <c r="K42" s="31">
        <f>Affichage!N9</f>
        <v>0</v>
      </c>
      <c r="L42" s="31">
        <f>Affichage!O9</f>
        <v>0</v>
      </c>
      <c r="M42" s="31">
        <f>Affichage!P9</f>
        <v>0</v>
      </c>
      <c r="N42" s="31">
        <f>Affichage!Q9</f>
        <v>0</v>
      </c>
      <c r="O42" s="31">
        <f>Affichage!R9</f>
        <v>0</v>
      </c>
      <c r="P42" s="31">
        <f>Affichage!S9</f>
        <v>0</v>
      </c>
      <c r="Q42" s="31">
        <f>Affichage!T9</f>
        <v>0</v>
      </c>
      <c r="R42" s="31">
        <f>Affichage!U9</f>
        <v>0</v>
      </c>
      <c r="S42" s="31">
        <f>Affichage!V9</f>
        <v>0</v>
      </c>
      <c r="T42" s="31">
        <f>Affichage!W9</f>
        <v>0</v>
      </c>
      <c r="U42" s="31">
        <f>Affichage!X9</f>
        <v>0</v>
      </c>
      <c r="V42" s="31">
        <f>Affichage!Y9</f>
        <v>0</v>
      </c>
      <c r="W42" s="31">
        <f>Affichage!Z9</f>
        <v>0</v>
      </c>
      <c r="X42" s="31">
        <f>Affichage!AA9</f>
        <v>0</v>
      </c>
      <c r="Y42" s="31">
        <f>Affichage!AB9</f>
        <v>0</v>
      </c>
      <c r="Z42" s="31">
        <f>Affichage!AC9</f>
        <v>0</v>
      </c>
      <c r="AA42" s="31">
        <f>Affichage!AD9</f>
        <v>0</v>
      </c>
      <c r="AB42" s="31">
        <f>Affichage!AE9</f>
        <v>0</v>
      </c>
      <c r="AC42" s="31">
        <f>Affichage!AF9</f>
        <v>0</v>
      </c>
      <c r="AD42" s="31">
        <f>Affichage!AG9</f>
        <v>0</v>
      </c>
      <c r="AE42" s="31">
        <f>Affichage!AH9</f>
        <v>0</v>
      </c>
      <c r="AF42" s="31">
        <f>Affichage!AI9</f>
        <v>0</v>
      </c>
    </row>
    <row r="43" spans="1:32" hidden="1" x14ac:dyDescent="0.3">
      <c r="A43" s="10" t="s">
        <v>24</v>
      </c>
      <c r="B43" s="13">
        <f t="shared" ref="B43:AF43" si="15">IF(B40="","",WEEKDAY(B41,2))</f>
        <v>6</v>
      </c>
      <c r="C43" s="13">
        <f t="shared" si="15"/>
        <v>7</v>
      </c>
      <c r="D43" s="13">
        <f t="shared" si="15"/>
        <v>1</v>
      </c>
      <c r="E43" s="13">
        <f t="shared" si="15"/>
        <v>2</v>
      </c>
      <c r="F43" s="13">
        <f t="shared" si="15"/>
        <v>3</v>
      </c>
      <c r="G43" s="13">
        <f t="shared" si="15"/>
        <v>4</v>
      </c>
      <c r="H43" s="13">
        <f t="shared" si="15"/>
        <v>5</v>
      </c>
      <c r="I43" s="13">
        <f t="shared" si="15"/>
        <v>6</v>
      </c>
      <c r="J43" s="13">
        <f t="shared" si="15"/>
        <v>7</v>
      </c>
      <c r="K43" s="13">
        <f t="shared" si="15"/>
        <v>1</v>
      </c>
      <c r="L43" s="13">
        <f t="shared" si="15"/>
        <v>2</v>
      </c>
      <c r="M43" s="13">
        <f t="shared" si="15"/>
        <v>3</v>
      </c>
      <c r="N43" s="13">
        <f t="shared" si="15"/>
        <v>4</v>
      </c>
      <c r="O43" s="13">
        <f t="shared" si="15"/>
        <v>5</v>
      </c>
      <c r="P43" s="13">
        <f t="shared" si="15"/>
        <v>6</v>
      </c>
      <c r="Q43" s="10">
        <f t="shared" si="15"/>
        <v>7</v>
      </c>
      <c r="R43" s="10">
        <f t="shared" si="15"/>
        <v>1</v>
      </c>
      <c r="S43" s="10">
        <f t="shared" si="15"/>
        <v>2</v>
      </c>
      <c r="T43" s="10">
        <f t="shared" si="15"/>
        <v>3</v>
      </c>
      <c r="U43" s="10">
        <f t="shared" si="15"/>
        <v>4</v>
      </c>
      <c r="V43" s="10">
        <f t="shared" si="15"/>
        <v>5</v>
      </c>
      <c r="W43" s="10">
        <f t="shared" si="15"/>
        <v>6</v>
      </c>
      <c r="X43" s="10">
        <f t="shared" si="15"/>
        <v>7</v>
      </c>
      <c r="Y43" s="10">
        <f t="shared" si="15"/>
        <v>1</v>
      </c>
      <c r="Z43" s="10">
        <f t="shared" si="15"/>
        <v>2</v>
      </c>
      <c r="AA43" s="10">
        <f t="shared" si="15"/>
        <v>3</v>
      </c>
      <c r="AB43" s="10">
        <f t="shared" si="15"/>
        <v>4</v>
      </c>
      <c r="AC43" s="10">
        <f t="shared" si="15"/>
        <v>5</v>
      </c>
      <c r="AD43" s="10">
        <f t="shared" si="15"/>
        <v>6</v>
      </c>
      <c r="AE43" s="10">
        <f t="shared" si="15"/>
        <v>7</v>
      </c>
      <c r="AF43" s="10">
        <f t="shared" si="15"/>
        <v>1</v>
      </c>
    </row>
    <row r="44" spans="1:32" s="15" customFormat="1" hidden="1" x14ac:dyDescent="0.3">
      <c r="A44" s="14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</row>
    <row r="45" spans="1:32" hidden="1" x14ac:dyDescent="0.3">
      <c r="A45" s="10" t="s">
        <v>8</v>
      </c>
      <c r="B45" s="13">
        <v>1</v>
      </c>
      <c r="C45" s="13">
        <v>2</v>
      </c>
      <c r="D45" s="13">
        <v>3</v>
      </c>
      <c r="E45" s="13">
        <v>4</v>
      </c>
      <c r="F45" s="13">
        <v>5</v>
      </c>
      <c r="G45" s="13">
        <v>6</v>
      </c>
      <c r="H45" s="13">
        <v>7</v>
      </c>
      <c r="I45" s="13">
        <v>8</v>
      </c>
      <c r="J45" s="13">
        <v>9</v>
      </c>
      <c r="K45" s="13">
        <v>10</v>
      </c>
      <c r="L45" s="13">
        <v>11</v>
      </c>
      <c r="M45" s="13">
        <v>12</v>
      </c>
      <c r="N45" s="13">
        <v>13</v>
      </c>
      <c r="O45" s="13">
        <v>14</v>
      </c>
      <c r="P45" s="13">
        <v>15</v>
      </c>
      <c r="Q45" s="10">
        <v>16</v>
      </c>
      <c r="R45" s="10">
        <v>17</v>
      </c>
      <c r="S45" s="10">
        <v>18</v>
      </c>
      <c r="T45" s="10">
        <v>19</v>
      </c>
      <c r="U45" s="10">
        <v>20</v>
      </c>
      <c r="V45" s="10">
        <v>21</v>
      </c>
      <c r="W45" s="10">
        <v>22</v>
      </c>
      <c r="X45" s="10">
        <v>23</v>
      </c>
      <c r="Y45" s="10">
        <v>24</v>
      </c>
      <c r="Z45" s="10">
        <v>25</v>
      </c>
      <c r="AA45" s="10">
        <v>26</v>
      </c>
      <c r="AB45" s="10">
        <v>27</v>
      </c>
      <c r="AC45" s="10">
        <v>28</v>
      </c>
      <c r="AD45" s="10">
        <v>29</v>
      </c>
      <c r="AE45" s="10">
        <v>30</v>
      </c>
      <c r="AF45" s="10"/>
    </row>
    <row r="46" spans="1:32" hidden="1" x14ac:dyDescent="0.3">
      <c r="A46" s="10" t="s">
        <v>23</v>
      </c>
      <c r="B46" s="26" t="str">
        <f t="shared" ref="B46:AF46" si="16">IF(B45="","",B45&amp;" "&amp;$A$45&amp;" "&amp;$B$67)</f>
        <v>1 septembre 2020</v>
      </c>
      <c r="C46" s="26" t="str">
        <f t="shared" si="16"/>
        <v>2 septembre 2020</v>
      </c>
      <c r="D46" s="26" t="str">
        <f t="shared" si="16"/>
        <v>3 septembre 2020</v>
      </c>
      <c r="E46" s="26" t="str">
        <f t="shared" si="16"/>
        <v>4 septembre 2020</v>
      </c>
      <c r="F46" s="26" t="str">
        <f t="shared" si="16"/>
        <v>5 septembre 2020</v>
      </c>
      <c r="G46" s="26" t="str">
        <f t="shared" si="16"/>
        <v>6 septembre 2020</v>
      </c>
      <c r="H46" s="26" t="str">
        <f t="shared" si="16"/>
        <v>7 septembre 2020</v>
      </c>
      <c r="I46" s="26" t="str">
        <f t="shared" si="16"/>
        <v>8 septembre 2020</v>
      </c>
      <c r="J46" s="26" t="str">
        <f t="shared" si="16"/>
        <v>9 septembre 2020</v>
      </c>
      <c r="K46" s="26" t="str">
        <f t="shared" si="16"/>
        <v>10 septembre 2020</v>
      </c>
      <c r="L46" s="26" t="str">
        <f t="shared" si="16"/>
        <v>11 septembre 2020</v>
      </c>
      <c r="M46" s="26" t="str">
        <f t="shared" si="16"/>
        <v>12 septembre 2020</v>
      </c>
      <c r="N46" s="26" t="str">
        <f t="shared" si="16"/>
        <v>13 septembre 2020</v>
      </c>
      <c r="O46" s="26" t="str">
        <f t="shared" si="16"/>
        <v>14 septembre 2020</v>
      </c>
      <c r="P46" s="26" t="str">
        <f t="shared" si="16"/>
        <v>15 septembre 2020</v>
      </c>
      <c r="Q46" s="12" t="str">
        <f t="shared" si="16"/>
        <v>16 septembre 2020</v>
      </c>
      <c r="R46" s="12" t="str">
        <f t="shared" si="16"/>
        <v>17 septembre 2020</v>
      </c>
      <c r="S46" s="12" t="str">
        <f t="shared" si="16"/>
        <v>18 septembre 2020</v>
      </c>
      <c r="T46" s="12" t="str">
        <f t="shared" si="16"/>
        <v>19 septembre 2020</v>
      </c>
      <c r="U46" s="12" t="str">
        <f t="shared" si="16"/>
        <v>20 septembre 2020</v>
      </c>
      <c r="V46" s="12" t="str">
        <f t="shared" si="16"/>
        <v>21 septembre 2020</v>
      </c>
      <c r="W46" s="12" t="str">
        <f t="shared" si="16"/>
        <v>22 septembre 2020</v>
      </c>
      <c r="X46" s="12" t="str">
        <f t="shared" si="16"/>
        <v>23 septembre 2020</v>
      </c>
      <c r="Y46" s="12" t="str">
        <f t="shared" si="16"/>
        <v>24 septembre 2020</v>
      </c>
      <c r="Z46" s="12" t="str">
        <f t="shared" si="16"/>
        <v>25 septembre 2020</v>
      </c>
      <c r="AA46" s="12" t="str">
        <f t="shared" si="16"/>
        <v>26 septembre 2020</v>
      </c>
      <c r="AB46" s="12" t="str">
        <f t="shared" si="16"/>
        <v>27 septembre 2020</v>
      </c>
      <c r="AC46" s="12" t="str">
        <f t="shared" si="16"/>
        <v>28 septembre 2020</v>
      </c>
      <c r="AD46" s="12" t="str">
        <f t="shared" si="16"/>
        <v>29 septembre 2020</v>
      </c>
      <c r="AE46" s="12" t="str">
        <f t="shared" si="16"/>
        <v>30 septembre 2020</v>
      </c>
      <c r="AF46" s="12" t="str">
        <f t="shared" si="16"/>
        <v/>
      </c>
    </row>
    <row r="47" spans="1:32" hidden="1" x14ac:dyDescent="0.3">
      <c r="A47" s="10"/>
      <c r="B47" s="31">
        <f>Affichage!E10</f>
        <v>0</v>
      </c>
      <c r="C47" s="31">
        <f>Affichage!F10</f>
        <v>0</v>
      </c>
      <c r="D47" s="31">
        <f>Affichage!G10</f>
        <v>0</v>
      </c>
      <c r="E47" s="31">
        <f>Affichage!H10</f>
        <v>0</v>
      </c>
      <c r="F47" s="31">
        <f>Affichage!I10</f>
        <v>0</v>
      </c>
      <c r="G47" s="31">
        <f>Affichage!J10</f>
        <v>0</v>
      </c>
      <c r="H47" s="31">
        <f>Affichage!K10</f>
        <v>0</v>
      </c>
      <c r="I47" s="31">
        <f>Affichage!L10</f>
        <v>0</v>
      </c>
      <c r="J47" s="31">
        <f>Affichage!M10</f>
        <v>0</v>
      </c>
      <c r="K47" s="31">
        <f>Affichage!N10</f>
        <v>0</v>
      </c>
      <c r="L47" s="31">
        <f>Affichage!O10</f>
        <v>0</v>
      </c>
      <c r="M47" s="31">
        <f>Affichage!P10</f>
        <v>0</v>
      </c>
      <c r="N47" s="31">
        <f>Affichage!Q10</f>
        <v>0</v>
      </c>
      <c r="O47" s="31">
        <f>Affichage!R10</f>
        <v>0</v>
      </c>
      <c r="P47" s="31">
        <f>Affichage!S10</f>
        <v>0</v>
      </c>
      <c r="Q47" s="31">
        <f>Affichage!T10</f>
        <v>0</v>
      </c>
      <c r="R47" s="31">
        <f>Affichage!U10</f>
        <v>0</v>
      </c>
      <c r="S47" s="31">
        <f>Affichage!V10</f>
        <v>0</v>
      </c>
      <c r="T47" s="31">
        <f>Affichage!W10</f>
        <v>0</v>
      </c>
      <c r="U47" s="31">
        <f>Affichage!X10</f>
        <v>0</v>
      </c>
      <c r="V47" s="31">
        <f>Affichage!Y10</f>
        <v>0</v>
      </c>
      <c r="W47" s="31">
        <f>Affichage!Z10</f>
        <v>0</v>
      </c>
      <c r="X47" s="31">
        <f>Affichage!AA10</f>
        <v>0</v>
      </c>
      <c r="Y47" s="31">
        <f>Affichage!AB10</f>
        <v>0</v>
      </c>
      <c r="Z47" s="31">
        <f>Affichage!AC10</f>
        <v>0</v>
      </c>
      <c r="AA47" s="31">
        <f>Affichage!AD10</f>
        <v>0</v>
      </c>
      <c r="AB47" s="31">
        <f>Affichage!AE10</f>
        <v>0</v>
      </c>
      <c r="AC47" s="31">
        <f>Affichage!AF10</f>
        <v>0</v>
      </c>
      <c r="AD47" s="31">
        <f>Affichage!AG10</f>
        <v>0</v>
      </c>
      <c r="AE47" s="31">
        <f>Affichage!AH10</f>
        <v>0</v>
      </c>
      <c r="AF47" s="12"/>
    </row>
    <row r="48" spans="1:32" hidden="1" x14ac:dyDescent="0.3">
      <c r="A48" s="10" t="s">
        <v>24</v>
      </c>
      <c r="B48" s="13">
        <f t="shared" ref="B48:AF48" si="17">IF(B45="","",WEEKDAY(B46,2))</f>
        <v>2</v>
      </c>
      <c r="C48" s="13">
        <f t="shared" si="17"/>
        <v>3</v>
      </c>
      <c r="D48" s="13">
        <f t="shared" si="17"/>
        <v>4</v>
      </c>
      <c r="E48" s="13">
        <f t="shared" si="17"/>
        <v>5</v>
      </c>
      <c r="F48" s="13">
        <f t="shared" si="17"/>
        <v>6</v>
      </c>
      <c r="G48" s="13">
        <f t="shared" si="17"/>
        <v>7</v>
      </c>
      <c r="H48" s="13">
        <f t="shared" si="17"/>
        <v>1</v>
      </c>
      <c r="I48" s="13">
        <f t="shared" si="17"/>
        <v>2</v>
      </c>
      <c r="J48" s="13">
        <f t="shared" si="17"/>
        <v>3</v>
      </c>
      <c r="K48" s="13">
        <f t="shared" si="17"/>
        <v>4</v>
      </c>
      <c r="L48" s="13">
        <f t="shared" si="17"/>
        <v>5</v>
      </c>
      <c r="M48" s="13">
        <f t="shared" si="17"/>
        <v>6</v>
      </c>
      <c r="N48" s="13">
        <f t="shared" si="17"/>
        <v>7</v>
      </c>
      <c r="O48" s="13">
        <f t="shared" si="17"/>
        <v>1</v>
      </c>
      <c r="P48" s="13">
        <f t="shared" si="17"/>
        <v>2</v>
      </c>
      <c r="Q48" s="10">
        <f t="shared" si="17"/>
        <v>3</v>
      </c>
      <c r="R48" s="10">
        <f t="shared" si="17"/>
        <v>4</v>
      </c>
      <c r="S48" s="10">
        <f t="shared" si="17"/>
        <v>5</v>
      </c>
      <c r="T48" s="10">
        <f t="shared" si="17"/>
        <v>6</v>
      </c>
      <c r="U48" s="10">
        <f t="shared" si="17"/>
        <v>7</v>
      </c>
      <c r="V48" s="10">
        <f t="shared" si="17"/>
        <v>1</v>
      </c>
      <c r="W48" s="10">
        <f t="shared" si="17"/>
        <v>2</v>
      </c>
      <c r="X48" s="10">
        <f t="shared" si="17"/>
        <v>3</v>
      </c>
      <c r="Y48" s="10">
        <f t="shared" si="17"/>
        <v>4</v>
      </c>
      <c r="Z48" s="10">
        <f t="shared" si="17"/>
        <v>5</v>
      </c>
      <c r="AA48" s="10">
        <f t="shared" si="17"/>
        <v>6</v>
      </c>
      <c r="AB48" s="10">
        <f t="shared" si="17"/>
        <v>7</v>
      </c>
      <c r="AC48" s="10">
        <f t="shared" si="17"/>
        <v>1</v>
      </c>
      <c r="AD48" s="10">
        <f t="shared" si="17"/>
        <v>2</v>
      </c>
      <c r="AE48" s="10">
        <f t="shared" si="17"/>
        <v>3</v>
      </c>
      <c r="AF48" s="10" t="str">
        <f t="shared" si="17"/>
        <v/>
      </c>
    </row>
    <row r="49" spans="1:32" s="15" customFormat="1" hidden="1" x14ac:dyDescent="0.3">
      <c r="A49" s="14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</row>
    <row r="50" spans="1:32" hidden="1" x14ac:dyDescent="0.3">
      <c r="A50" s="10" t="s">
        <v>9</v>
      </c>
      <c r="B50" s="13">
        <v>1</v>
      </c>
      <c r="C50" s="13">
        <v>2</v>
      </c>
      <c r="D50" s="13">
        <v>3</v>
      </c>
      <c r="E50" s="13">
        <v>4</v>
      </c>
      <c r="F50" s="13">
        <v>5</v>
      </c>
      <c r="G50" s="13">
        <v>6</v>
      </c>
      <c r="H50" s="13">
        <v>7</v>
      </c>
      <c r="I50" s="13">
        <v>8</v>
      </c>
      <c r="J50" s="13">
        <v>9</v>
      </c>
      <c r="K50" s="13">
        <v>10</v>
      </c>
      <c r="L50" s="13">
        <v>11</v>
      </c>
      <c r="M50" s="13">
        <v>12</v>
      </c>
      <c r="N50" s="13">
        <v>13</v>
      </c>
      <c r="O50" s="13">
        <v>14</v>
      </c>
      <c r="P50" s="13">
        <v>15</v>
      </c>
      <c r="Q50" s="10">
        <v>16</v>
      </c>
      <c r="R50" s="10">
        <v>17</v>
      </c>
      <c r="S50" s="10">
        <v>18</v>
      </c>
      <c r="T50" s="10">
        <v>19</v>
      </c>
      <c r="U50" s="10">
        <v>20</v>
      </c>
      <c r="V50" s="10">
        <v>21</v>
      </c>
      <c r="W50" s="10">
        <v>22</v>
      </c>
      <c r="X50" s="10">
        <v>23</v>
      </c>
      <c r="Y50" s="10">
        <v>24</v>
      </c>
      <c r="Z50" s="10">
        <v>25</v>
      </c>
      <c r="AA50" s="10">
        <v>26</v>
      </c>
      <c r="AB50" s="10">
        <v>27</v>
      </c>
      <c r="AC50" s="10">
        <v>28</v>
      </c>
      <c r="AD50" s="10">
        <v>29</v>
      </c>
      <c r="AE50" s="10">
        <v>30</v>
      </c>
      <c r="AF50" s="10">
        <v>31</v>
      </c>
    </row>
    <row r="51" spans="1:32" hidden="1" x14ac:dyDescent="0.3">
      <c r="A51" s="10" t="s">
        <v>23</v>
      </c>
      <c r="B51" s="26" t="str">
        <f t="shared" ref="B51:AF51" si="18">IF(B50="","",B50&amp;" "&amp;$A$50&amp;" "&amp;$B$67)</f>
        <v>1 octobre 2020</v>
      </c>
      <c r="C51" s="26" t="str">
        <f t="shared" si="18"/>
        <v>2 octobre 2020</v>
      </c>
      <c r="D51" s="26" t="str">
        <f t="shared" si="18"/>
        <v>3 octobre 2020</v>
      </c>
      <c r="E51" s="26" t="str">
        <f t="shared" si="18"/>
        <v>4 octobre 2020</v>
      </c>
      <c r="F51" s="26" t="str">
        <f t="shared" si="18"/>
        <v>5 octobre 2020</v>
      </c>
      <c r="G51" s="26" t="str">
        <f t="shared" si="18"/>
        <v>6 octobre 2020</v>
      </c>
      <c r="H51" s="26" t="str">
        <f t="shared" si="18"/>
        <v>7 octobre 2020</v>
      </c>
      <c r="I51" s="26" t="str">
        <f t="shared" si="18"/>
        <v>8 octobre 2020</v>
      </c>
      <c r="J51" s="26" t="str">
        <f t="shared" si="18"/>
        <v>9 octobre 2020</v>
      </c>
      <c r="K51" s="26" t="str">
        <f t="shared" si="18"/>
        <v>10 octobre 2020</v>
      </c>
      <c r="L51" s="26" t="str">
        <f t="shared" si="18"/>
        <v>11 octobre 2020</v>
      </c>
      <c r="M51" s="26" t="str">
        <f t="shared" si="18"/>
        <v>12 octobre 2020</v>
      </c>
      <c r="N51" s="26" t="str">
        <f t="shared" si="18"/>
        <v>13 octobre 2020</v>
      </c>
      <c r="O51" s="26" t="str">
        <f t="shared" si="18"/>
        <v>14 octobre 2020</v>
      </c>
      <c r="P51" s="26" t="str">
        <f t="shared" si="18"/>
        <v>15 octobre 2020</v>
      </c>
      <c r="Q51" s="12" t="str">
        <f t="shared" si="18"/>
        <v>16 octobre 2020</v>
      </c>
      <c r="R51" s="12" t="str">
        <f t="shared" si="18"/>
        <v>17 octobre 2020</v>
      </c>
      <c r="S51" s="12" t="str">
        <f t="shared" si="18"/>
        <v>18 octobre 2020</v>
      </c>
      <c r="T51" s="12" t="str">
        <f t="shared" si="18"/>
        <v>19 octobre 2020</v>
      </c>
      <c r="U51" s="12" t="str">
        <f t="shared" si="18"/>
        <v>20 octobre 2020</v>
      </c>
      <c r="V51" s="12" t="str">
        <f t="shared" si="18"/>
        <v>21 octobre 2020</v>
      </c>
      <c r="W51" s="12" t="str">
        <f t="shared" si="18"/>
        <v>22 octobre 2020</v>
      </c>
      <c r="X51" s="12" t="str">
        <f t="shared" si="18"/>
        <v>23 octobre 2020</v>
      </c>
      <c r="Y51" s="12" t="str">
        <f t="shared" si="18"/>
        <v>24 octobre 2020</v>
      </c>
      <c r="Z51" s="12" t="str">
        <f t="shared" si="18"/>
        <v>25 octobre 2020</v>
      </c>
      <c r="AA51" s="12" t="str">
        <f t="shared" si="18"/>
        <v>26 octobre 2020</v>
      </c>
      <c r="AB51" s="12" t="str">
        <f t="shared" si="18"/>
        <v>27 octobre 2020</v>
      </c>
      <c r="AC51" s="12" t="str">
        <f t="shared" si="18"/>
        <v>28 octobre 2020</v>
      </c>
      <c r="AD51" s="12" t="str">
        <f t="shared" si="18"/>
        <v>29 octobre 2020</v>
      </c>
      <c r="AE51" s="12" t="str">
        <f t="shared" si="18"/>
        <v>30 octobre 2020</v>
      </c>
      <c r="AF51" s="12" t="str">
        <f t="shared" si="18"/>
        <v>31 octobre 2020</v>
      </c>
    </row>
    <row r="52" spans="1:32" hidden="1" x14ac:dyDescent="0.3">
      <c r="A52" s="10"/>
      <c r="B52" s="31">
        <f>Affichage!E11</f>
        <v>0</v>
      </c>
      <c r="C52" s="31">
        <f>Affichage!F11</f>
        <v>0</v>
      </c>
      <c r="D52" s="31">
        <f>Affichage!G11</f>
        <v>0</v>
      </c>
      <c r="E52" s="31">
        <f>Affichage!H11</f>
        <v>0</v>
      </c>
      <c r="F52" s="31">
        <f>Affichage!I11</f>
        <v>0</v>
      </c>
      <c r="G52" s="31">
        <f>Affichage!J11</f>
        <v>0</v>
      </c>
      <c r="H52" s="31">
        <f>Affichage!K11</f>
        <v>0</v>
      </c>
      <c r="I52" s="31">
        <f>Affichage!L11</f>
        <v>0</v>
      </c>
      <c r="J52" s="31">
        <f>Affichage!M11</f>
        <v>0</v>
      </c>
      <c r="K52" s="31">
        <f>Affichage!N11</f>
        <v>0</v>
      </c>
      <c r="L52" s="31">
        <f>Affichage!O11</f>
        <v>0</v>
      </c>
      <c r="M52" s="31">
        <f>Affichage!P11</f>
        <v>0</v>
      </c>
      <c r="N52" s="31">
        <f>Affichage!Q11</f>
        <v>0</v>
      </c>
      <c r="O52" s="31">
        <f>Affichage!R11</f>
        <v>0</v>
      </c>
      <c r="P52" s="31">
        <f>Affichage!S11</f>
        <v>0</v>
      </c>
      <c r="Q52" s="31">
        <f>Affichage!T11</f>
        <v>0</v>
      </c>
      <c r="R52" s="31">
        <f>Affichage!U11</f>
        <v>0</v>
      </c>
      <c r="S52" s="31">
        <f>Affichage!V11</f>
        <v>0</v>
      </c>
      <c r="T52" s="31">
        <f>Affichage!W11</f>
        <v>0</v>
      </c>
      <c r="U52" s="31">
        <f>Affichage!X11</f>
        <v>0</v>
      </c>
      <c r="V52" s="31">
        <f>Affichage!Y11</f>
        <v>0</v>
      </c>
      <c r="W52" s="31">
        <f>Affichage!Z11</f>
        <v>0</v>
      </c>
      <c r="X52" s="31">
        <f>Affichage!AA11</f>
        <v>0</v>
      </c>
      <c r="Y52" s="31">
        <f>Affichage!AB11</f>
        <v>0</v>
      </c>
      <c r="Z52" s="31">
        <f>Affichage!AC11</f>
        <v>0</v>
      </c>
      <c r="AA52" s="31">
        <f>Affichage!AD11</f>
        <v>0</v>
      </c>
      <c r="AB52" s="31">
        <f>Affichage!AE11</f>
        <v>0</v>
      </c>
      <c r="AC52" s="31">
        <f>Affichage!AF11</f>
        <v>0</v>
      </c>
      <c r="AD52" s="31">
        <f>Affichage!AG11</f>
        <v>0</v>
      </c>
      <c r="AE52" s="31">
        <f>Affichage!AH11</f>
        <v>0</v>
      </c>
      <c r="AF52" s="31">
        <f>Affichage!AI11</f>
        <v>0</v>
      </c>
    </row>
    <row r="53" spans="1:32" hidden="1" x14ac:dyDescent="0.3">
      <c r="A53" s="10" t="s">
        <v>24</v>
      </c>
      <c r="B53" s="13">
        <f t="shared" ref="B53:AF53" si="19">IF(B50="","",WEEKDAY(B51,2))</f>
        <v>4</v>
      </c>
      <c r="C53" s="13">
        <f t="shared" si="19"/>
        <v>5</v>
      </c>
      <c r="D53" s="13">
        <f t="shared" si="19"/>
        <v>6</v>
      </c>
      <c r="E53" s="13">
        <f t="shared" si="19"/>
        <v>7</v>
      </c>
      <c r="F53" s="13">
        <f t="shared" si="19"/>
        <v>1</v>
      </c>
      <c r="G53" s="13">
        <f t="shared" si="19"/>
        <v>2</v>
      </c>
      <c r="H53" s="13">
        <f t="shared" si="19"/>
        <v>3</v>
      </c>
      <c r="I53" s="13">
        <f t="shared" si="19"/>
        <v>4</v>
      </c>
      <c r="J53" s="13">
        <f t="shared" si="19"/>
        <v>5</v>
      </c>
      <c r="K53" s="13">
        <f t="shared" si="19"/>
        <v>6</v>
      </c>
      <c r="L53" s="13">
        <f t="shared" si="19"/>
        <v>7</v>
      </c>
      <c r="M53" s="13">
        <f t="shared" si="19"/>
        <v>1</v>
      </c>
      <c r="N53" s="13">
        <f t="shared" si="19"/>
        <v>2</v>
      </c>
      <c r="O53" s="13">
        <f t="shared" si="19"/>
        <v>3</v>
      </c>
      <c r="P53" s="13">
        <f t="shared" si="19"/>
        <v>4</v>
      </c>
      <c r="Q53" s="10">
        <f t="shared" si="19"/>
        <v>5</v>
      </c>
      <c r="R53" s="10">
        <f t="shared" si="19"/>
        <v>6</v>
      </c>
      <c r="S53" s="10">
        <f t="shared" si="19"/>
        <v>7</v>
      </c>
      <c r="T53" s="10">
        <f t="shared" si="19"/>
        <v>1</v>
      </c>
      <c r="U53" s="10">
        <f t="shared" si="19"/>
        <v>2</v>
      </c>
      <c r="V53" s="10">
        <f t="shared" si="19"/>
        <v>3</v>
      </c>
      <c r="W53" s="10">
        <f t="shared" si="19"/>
        <v>4</v>
      </c>
      <c r="X53" s="10">
        <f t="shared" si="19"/>
        <v>5</v>
      </c>
      <c r="Y53" s="10">
        <f t="shared" si="19"/>
        <v>6</v>
      </c>
      <c r="Z53" s="10">
        <f t="shared" si="19"/>
        <v>7</v>
      </c>
      <c r="AA53" s="10">
        <f t="shared" si="19"/>
        <v>1</v>
      </c>
      <c r="AB53" s="10">
        <f t="shared" si="19"/>
        <v>2</v>
      </c>
      <c r="AC53" s="10">
        <f t="shared" si="19"/>
        <v>3</v>
      </c>
      <c r="AD53" s="10">
        <f t="shared" si="19"/>
        <v>4</v>
      </c>
      <c r="AE53" s="10">
        <f t="shared" si="19"/>
        <v>5</v>
      </c>
      <c r="AF53" s="10">
        <f t="shared" si="19"/>
        <v>6</v>
      </c>
    </row>
    <row r="54" spans="1:32" s="15" customFormat="1" hidden="1" x14ac:dyDescent="0.3">
      <c r="A54" s="14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</row>
    <row r="55" spans="1:32" hidden="1" x14ac:dyDescent="0.3">
      <c r="A55" s="10" t="s">
        <v>10</v>
      </c>
      <c r="B55" s="13">
        <v>1</v>
      </c>
      <c r="C55" s="13">
        <v>2</v>
      </c>
      <c r="D55" s="13">
        <v>3</v>
      </c>
      <c r="E55" s="13">
        <v>4</v>
      </c>
      <c r="F55" s="13">
        <v>5</v>
      </c>
      <c r="G55" s="13">
        <v>6</v>
      </c>
      <c r="H55" s="13">
        <v>7</v>
      </c>
      <c r="I55" s="13">
        <v>8</v>
      </c>
      <c r="J55" s="13">
        <v>9</v>
      </c>
      <c r="K55" s="13">
        <v>10</v>
      </c>
      <c r="L55" s="13">
        <v>11</v>
      </c>
      <c r="M55" s="13">
        <v>12</v>
      </c>
      <c r="N55" s="13">
        <v>13</v>
      </c>
      <c r="O55" s="13">
        <v>14</v>
      </c>
      <c r="P55" s="13">
        <v>15</v>
      </c>
      <c r="Q55" s="10">
        <v>16</v>
      </c>
      <c r="R55" s="10">
        <v>17</v>
      </c>
      <c r="S55" s="10">
        <v>18</v>
      </c>
      <c r="T55" s="10">
        <v>19</v>
      </c>
      <c r="U55" s="10">
        <v>20</v>
      </c>
      <c r="V55" s="10">
        <v>21</v>
      </c>
      <c r="W55" s="10">
        <v>22</v>
      </c>
      <c r="X55" s="10">
        <v>23</v>
      </c>
      <c r="Y55" s="10">
        <v>24</v>
      </c>
      <c r="Z55" s="10">
        <v>25</v>
      </c>
      <c r="AA55" s="10">
        <v>26</v>
      </c>
      <c r="AB55" s="10">
        <v>27</v>
      </c>
      <c r="AC55" s="10">
        <v>28</v>
      </c>
      <c r="AD55" s="10">
        <v>29</v>
      </c>
      <c r="AE55" s="10">
        <v>30</v>
      </c>
      <c r="AF55" s="10"/>
    </row>
    <row r="56" spans="1:32" hidden="1" x14ac:dyDescent="0.3">
      <c r="A56" s="10" t="s">
        <v>23</v>
      </c>
      <c r="B56" s="26" t="str">
        <f t="shared" ref="B56:AF56" si="20">IF(B55="","",B55&amp;" "&amp;$A$55&amp;" "&amp;$B$67)</f>
        <v>1 novembre 2020</v>
      </c>
      <c r="C56" s="26" t="str">
        <f t="shared" si="20"/>
        <v>2 novembre 2020</v>
      </c>
      <c r="D56" s="26" t="str">
        <f t="shared" si="20"/>
        <v>3 novembre 2020</v>
      </c>
      <c r="E56" s="26" t="str">
        <f t="shared" si="20"/>
        <v>4 novembre 2020</v>
      </c>
      <c r="F56" s="26" t="str">
        <f t="shared" si="20"/>
        <v>5 novembre 2020</v>
      </c>
      <c r="G56" s="26" t="str">
        <f t="shared" si="20"/>
        <v>6 novembre 2020</v>
      </c>
      <c r="H56" s="26" t="str">
        <f t="shared" si="20"/>
        <v>7 novembre 2020</v>
      </c>
      <c r="I56" s="26" t="str">
        <f t="shared" si="20"/>
        <v>8 novembre 2020</v>
      </c>
      <c r="J56" s="26" t="str">
        <f t="shared" si="20"/>
        <v>9 novembre 2020</v>
      </c>
      <c r="K56" s="26" t="str">
        <f t="shared" si="20"/>
        <v>10 novembre 2020</v>
      </c>
      <c r="L56" s="26" t="str">
        <f t="shared" si="20"/>
        <v>11 novembre 2020</v>
      </c>
      <c r="M56" s="26" t="str">
        <f t="shared" si="20"/>
        <v>12 novembre 2020</v>
      </c>
      <c r="N56" s="26" t="str">
        <f t="shared" si="20"/>
        <v>13 novembre 2020</v>
      </c>
      <c r="O56" s="26" t="str">
        <f t="shared" si="20"/>
        <v>14 novembre 2020</v>
      </c>
      <c r="P56" s="26" t="str">
        <f t="shared" si="20"/>
        <v>15 novembre 2020</v>
      </c>
      <c r="Q56" s="12" t="str">
        <f t="shared" si="20"/>
        <v>16 novembre 2020</v>
      </c>
      <c r="R56" s="12" t="str">
        <f t="shared" si="20"/>
        <v>17 novembre 2020</v>
      </c>
      <c r="S56" s="12" t="str">
        <f t="shared" si="20"/>
        <v>18 novembre 2020</v>
      </c>
      <c r="T56" s="12" t="str">
        <f t="shared" si="20"/>
        <v>19 novembre 2020</v>
      </c>
      <c r="U56" s="12" t="str">
        <f t="shared" si="20"/>
        <v>20 novembre 2020</v>
      </c>
      <c r="V56" s="12" t="str">
        <f t="shared" si="20"/>
        <v>21 novembre 2020</v>
      </c>
      <c r="W56" s="12" t="str">
        <f t="shared" si="20"/>
        <v>22 novembre 2020</v>
      </c>
      <c r="X56" s="12" t="str">
        <f t="shared" si="20"/>
        <v>23 novembre 2020</v>
      </c>
      <c r="Y56" s="12" t="str">
        <f t="shared" si="20"/>
        <v>24 novembre 2020</v>
      </c>
      <c r="Z56" s="12" t="str">
        <f t="shared" si="20"/>
        <v>25 novembre 2020</v>
      </c>
      <c r="AA56" s="12" t="str">
        <f t="shared" si="20"/>
        <v>26 novembre 2020</v>
      </c>
      <c r="AB56" s="12" t="str">
        <f t="shared" si="20"/>
        <v>27 novembre 2020</v>
      </c>
      <c r="AC56" s="12" t="str">
        <f t="shared" si="20"/>
        <v>28 novembre 2020</v>
      </c>
      <c r="AD56" s="12" t="str">
        <f t="shared" si="20"/>
        <v>29 novembre 2020</v>
      </c>
      <c r="AE56" s="12" t="str">
        <f t="shared" si="20"/>
        <v>30 novembre 2020</v>
      </c>
      <c r="AF56" s="12" t="str">
        <f t="shared" si="20"/>
        <v/>
      </c>
    </row>
    <row r="57" spans="1:32" hidden="1" x14ac:dyDescent="0.3">
      <c r="A57" s="10"/>
      <c r="B57" s="31">
        <f>Affichage!E12</f>
        <v>0</v>
      </c>
      <c r="C57" s="31">
        <f>Affichage!F12</f>
        <v>0</v>
      </c>
      <c r="D57" s="31">
        <f>Affichage!G12</f>
        <v>0</v>
      </c>
      <c r="E57" s="31">
        <f>Affichage!H12</f>
        <v>0</v>
      </c>
      <c r="F57" s="31">
        <f>Affichage!I12</f>
        <v>0</v>
      </c>
      <c r="G57" s="31">
        <f>Affichage!J12</f>
        <v>0</v>
      </c>
      <c r="H57" s="31">
        <f>Affichage!K12</f>
        <v>0</v>
      </c>
      <c r="I57" s="31">
        <f>Affichage!L12</f>
        <v>0</v>
      </c>
      <c r="J57" s="31">
        <f>Affichage!M12</f>
        <v>0</v>
      </c>
      <c r="K57" s="31">
        <f>Affichage!N12</f>
        <v>0</v>
      </c>
      <c r="L57" s="31">
        <f>Affichage!O12</f>
        <v>0</v>
      </c>
      <c r="M57" s="31">
        <f>Affichage!P12</f>
        <v>0</v>
      </c>
      <c r="N57" s="31">
        <f>Affichage!Q12</f>
        <v>0</v>
      </c>
      <c r="O57" s="31">
        <f>Affichage!R12</f>
        <v>0</v>
      </c>
      <c r="P57" s="31">
        <f>Affichage!S12</f>
        <v>0</v>
      </c>
      <c r="Q57" s="31">
        <f>Affichage!T12</f>
        <v>0</v>
      </c>
      <c r="R57" s="31">
        <f>Affichage!U12</f>
        <v>0</v>
      </c>
      <c r="S57" s="31">
        <f>Affichage!V12</f>
        <v>0</v>
      </c>
      <c r="T57" s="31">
        <f>Affichage!W12</f>
        <v>0</v>
      </c>
      <c r="U57" s="31">
        <f>Affichage!X12</f>
        <v>0</v>
      </c>
      <c r="V57" s="31">
        <f>Affichage!Y12</f>
        <v>0</v>
      </c>
      <c r="W57" s="31">
        <f>Affichage!Z12</f>
        <v>0</v>
      </c>
      <c r="X57" s="31">
        <f>Affichage!AA12</f>
        <v>0</v>
      </c>
      <c r="Y57" s="31">
        <f>Affichage!AB12</f>
        <v>0</v>
      </c>
      <c r="Z57" s="31">
        <f>Affichage!AC12</f>
        <v>0</v>
      </c>
      <c r="AA57" s="31">
        <f>Affichage!AD12</f>
        <v>0</v>
      </c>
      <c r="AB57" s="31">
        <f>Affichage!AE12</f>
        <v>0</v>
      </c>
      <c r="AC57" s="31">
        <f>Affichage!AF12</f>
        <v>0</v>
      </c>
      <c r="AD57" s="31">
        <f>Affichage!AG12</f>
        <v>0</v>
      </c>
      <c r="AE57" s="31">
        <f>Affichage!AH12</f>
        <v>0</v>
      </c>
      <c r="AF57" s="12"/>
    </row>
    <row r="58" spans="1:32" hidden="1" x14ac:dyDescent="0.3">
      <c r="A58" s="10" t="s">
        <v>24</v>
      </c>
      <c r="B58" s="13">
        <f t="shared" ref="B58:AF58" si="21">IF(B55="","",WEEKDAY(B56,2))</f>
        <v>7</v>
      </c>
      <c r="C58" s="13">
        <f t="shared" si="21"/>
        <v>1</v>
      </c>
      <c r="D58" s="13">
        <f t="shared" si="21"/>
        <v>2</v>
      </c>
      <c r="E58" s="13">
        <f t="shared" si="21"/>
        <v>3</v>
      </c>
      <c r="F58" s="13">
        <f t="shared" si="21"/>
        <v>4</v>
      </c>
      <c r="G58" s="13">
        <f t="shared" si="21"/>
        <v>5</v>
      </c>
      <c r="H58" s="13">
        <f t="shared" si="21"/>
        <v>6</v>
      </c>
      <c r="I58" s="13">
        <f t="shared" si="21"/>
        <v>7</v>
      </c>
      <c r="J58" s="13">
        <f t="shared" si="21"/>
        <v>1</v>
      </c>
      <c r="K58" s="13">
        <f t="shared" si="21"/>
        <v>2</v>
      </c>
      <c r="L58" s="13">
        <f t="shared" si="21"/>
        <v>3</v>
      </c>
      <c r="M58" s="13">
        <f t="shared" si="21"/>
        <v>4</v>
      </c>
      <c r="N58" s="13">
        <f t="shared" si="21"/>
        <v>5</v>
      </c>
      <c r="O58" s="13">
        <f t="shared" si="21"/>
        <v>6</v>
      </c>
      <c r="P58" s="13">
        <f t="shared" si="21"/>
        <v>7</v>
      </c>
      <c r="Q58" s="10">
        <f t="shared" si="21"/>
        <v>1</v>
      </c>
      <c r="R58" s="10">
        <f t="shared" si="21"/>
        <v>2</v>
      </c>
      <c r="S58" s="10">
        <f t="shared" si="21"/>
        <v>3</v>
      </c>
      <c r="T58" s="10">
        <f t="shared" si="21"/>
        <v>4</v>
      </c>
      <c r="U58" s="10">
        <f t="shared" si="21"/>
        <v>5</v>
      </c>
      <c r="V58" s="10">
        <f t="shared" si="21"/>
        <v>6</v>
      </c>
      <c r="W58" s="10">
        <f t="shared" si="21"/>
        <v>7</v>
      </c>
      <c r="X58" s="10">
        <f t="shared" si="21"/>
        <v>1</v>
      </c>
      <c r="Y58" s="10">
        <f t="shared" si="21"/>
        <v>2</v>
      </c>
      <c r="Z58" s="10">
        <f t="shared" si="21"/>
        <v>3</v>
      </c>
      <c r="AA58" s="10">
        <f t="shared" si="21"/>
        <v>4</v>
      </c>
      <c r="AB58" s="10">
        <f t="shared" si="21"/>
        <v>5</v>
      </c>
      <c r="AC58" s="10">
        <f t="shared" si="21"/>
        <v>6</v>
      </c>
      <c r="AD58" s="10">
        <f t="shared" si="21"/>
        <v>7</v>
      </c>
      <c r="AE58" s="10">
        <f t="shared" si="21"/>
        <v>1</v>
      </c>
      <c r="AF58" s="10" t="str">
        <f t="shared" si="21"/>
        <v/>
      </c>
    </row>
    <row r="59" spans="1:32" s="15" customFormat="1" hidden="1" x14ac:dyDescent="0.3">
      <c r="A59" s="14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</row>
    <row r="60" spans="1:32" hidden="1" x14ac:dyDescent="0.3">
      <c r="A60" s="10" t="s">
        <v>11</v>
      </c>
      <c r="B60" s="13">
        <v>1</v>
      </c>
      <c r="C60" s="13">
        <v>2</v>
      </c>
      <c r="D60" s="13">
        <v>3</v>
      </c>
      <c r="E60" s="13">
        <v>4</v>
      </c>
      <c r="F60" s="13">
        <v>5</v>
      </c>
      <c r="G60" s="13">
        <v>6</v>
      </c>
      <c r="H60" s="13">
        <v>7</v>
      </c>
      <c r="I60" s="13">
        <v>8</v>
      </c>
      <c r="J60" s="13">
        <v>9</v>
      </c>
      <c r="K60" s="13">
        <v>10</v>
      </c>
      <c r="L60" s="13">
        <v>11</v>
      </c>
      <c r="M60" s="13">
        <v>12</v>
      </c>
      <c r="N60" s="13">
        <v>13</v>
      </c>
      <c r="O60" s="13">
        <v>14</v>
      </c>
      <c r="P60" s="13">
        <v>15</v>
      </c>
      <c r="Q60" s="10">
        <v>16</v>
      </c>
      <c r="R60" s="10">
        <v>17</v>
      </c>
      <c r="S60" s="10">
        <v>18</v>
      </c>
      <c r="T60" s="10">
        <v>19</v>
      </c>
      <c r="U60" s="10">
        <v>20</v>
      </c>
      <c r="V60" s="10">
        <v>21</v>
      </c>
      <c r="W60" s="10">
        <v>22</v>
      </c>
      <c r="X60" s="10">
        <v>23</v>
      </c>
      <c r="Y60" s="10">
        <v>24</v>
      </c>
      <c r="Z60" s="10">
        <v>25</v>
      </c>
      <c r="AA60" s="10">
        <v>26</v>
      </c>
      <c r="AB60" s="10">
        <v>27</v>
      </c>
      <c r="AC60" s="10">
        <v>28</v>
      </c>
      <c r="AD60" s="10">
        <v>29</v>
      </c>
      <c r="AE60" s="10">
        <v>30</v>
      </c>
      <c r="AF60" s="10">
        <v>31</v>
      </c>
    </row>
    <row r="61" spans="1:32" hidden="1" x14ac:dyDescent="0.3">
      <c r="A61" s="10" t="s">
        <v>23</v>
      </c>
      <c r="B61" s="26" t="str">
        <f>IF(B60="","",B60&amp;" "&amp;$A$60&amp;" "&amp;$B$67)</f>
        <v>1 décembre 2020</v>
      </c>
      <c r="C61" s="26" t="str">
        <f t="shared" ref="C61:AF61" si="22">C60&amp;" "&amp;$A$60&amp;" "&amp;$B$67</f>
        <v>2 décembre 2020</v>
      </c>
      <c r="D61" s="26" t="str">
        <f t="shared" si="22"/>
        <v>3 décembre 2020</v>
      </c>
      <c r="E61" s="26" t="str">
        <f t="shared" si="22"/>
        <v>4 décembre 2020</v>
      </c>
      <c r="F61" s="26" t="str">
        <f t="shared" si="22"/>
        <v>5 décembre 2020</v>
      </c>
      <c r="G61" s="26" t="str">
        <f t="shared" si="22"/>
        <v>6 décembre 2020</v>
      </c>
      <c r="H61" s="26" t="str">
        <f t="shared" si="22"/>
        <v>7 décembre 2020</v>
      </c>
      <c r="I61" s="26" t="str">
        <f t="shared" si="22"/>
        <v>8 décembre 2020</v>
      </c>
      <c r="J61" s="26" t="str">
        <f t="shared" si="22"/>
        <v>9 décembre 2020</v>
      </c>
      <c r="K61" s="26" t="str">
        <f t="shared" si="22"/>
        <v>10 décembre 2020</v>
      </c>
      <c r="L61" s="26" t="str">
        <f t="shared" si="22"/>
        <v>11 décembre 2020</v>
      </c>
      <c r="M61" s="26" t="str">
        <f t="shared" si="22"/>
        <v>12 décembre 2020</v>
      </c>
      <c r="N61" s="26" t="str">
        <f t="shared" si="22"/>
        <v>13 décembre 2020</v>
      </c>
      <c r="O61" s="26" t="str">
        <f t="shared" si="22"/>
        <v>14 décembre 2020</v>
      </c>
      <c r="P61" s="26" t="str">
        <f t="shared" si="22"/>
        <v>15 décembre 2020</v>
      </c>
      <c r="Q61" s="12" t="str">
        <f t="shared" si="22"/>
        <v>16 décembre 2020</v>
      </c>
      <c r="R61" s="12" t="str">
        <f t="shared" si="22"/>
        <v>17 décembre 2020</v>
      </c>
      <c r="S61" s="12" t="str">
        <f t="shared" si="22"/>
        <v>18 décembre 2020</v>
      </c>
      <c r="T61" s="12" t="str">
        <f t="shared" si="22"/>
        <v>19 décembre 2020</v>
      </c>
      <c r="U61" s="12" t="str">
        <f t="shared" si="22"/>
        <v>20 décembre 2020</v>
      </c>
      <c r="V61" s="12" t="str">
        <f t="shared" si="22"/>
        <v>21 décembre 2020</v>
      </c>
      <c r="W61" s="12" t="str">
        <f t="shared" si="22"/>
        <v>22 décembre 2020</v>
      </c>
      <c r="X61" s="12" t="str">
        <f t="shared" si="22"/>
        <v>23 décembre 2020</v>
      </c>
      <c r="Y61" s="12" t="str">
        <f t="shared" si="22"/>
        <v>24 décembre 2020</v>
      </c>
      <c r="Z61" s="12" t="str">
        <f t="shared" si="22"/>
        <v>25 décembre 2020</v>
      </c>
      <c r="AA61" s="12" t="str">
        <f t="shared" si="22"/>
        <v>26 décembre 2020</v>
      </c>
      <c r="AB61" s="12" t="str">
        <f t="shared" si="22"/>
        <v>27 décembre 2020</v>
      </c>
      <c r="AC61" s="12" t="str">
        <f t="shared" si="22"/>
        <v>28 décembre 2020</v>
      </c>
      <c r="AD61" s="12" t="str">
        <f t="shared" si="22"/>
        <v>29 décembre 2020</v>
      </c>
      <c r="AE61" s="12" t="str">
        <f t="shared" si="22"/>
        <v>30 décembre 2020</v>
      </c>
      <c r="AF61" s="12" t="str">
        <f t="shared" si="22"/>
        <v>31 décembre 2020</v>
      </c>
    </row>
    <row r="62" spans="1:32" hidden="1" x14ac:dyDescent="0.3">
      <c r="A62" s="10"/>
      <c r="B62" s="31">
        <f>Affichage!E13</f>
        <v>0</v>
      </c>
      <c r="C62" s="31">
        <f>Affichage!F13</f>
        <v>0</v>
      </c>
      <c r="D62" s="31">
        <f>Affichage!G13</f>
        <v>0</v>
      </c>
      <c r="E62" s="31">
        <f>Affichage!H13</f>
        <v>0</v>
      </c>
      <c r="F62" s="31">
        <f>Affichage!I13</f>
        <v>0</v>
      </c>
      <c r="G62" s="31">
        <f>Affichage!J13</f>
        <v>0</v>
      </c>
      <c r="H62" s="31">
        <f>Affichage!K13</f>
        <v>0</v>
      </c>
      <c r="I62" s="31">
        <f>Affichage!L13</f>
        <v>0</v>
      </c>
      <c r="J62" s="31">
        <f>Affichage!M13</f>
        <v>0</v>
      </c>
      <c r="K62" s="31">
        <f>Affichage!N13</f>
        <v>0</v>
      </c>
      <c r="L62" s="31">
        <f>Affichage!O13</f>
        <v>0</v>
      </c>
      <c r="M62" s="31">
        <f>Affichage!P13</f>
        <v>0</v>
      </c>
      <c r="N62" s="31">
        <f>Affichage!Q13</f>
        <v>0</v>
      </c>
      <c r="O62" s="31">
        <f>Affichage!R13</f>
        <v>0</v>
      </c>
      <c r="P62" s="31">
        <f>Affichage!S13</f>
        <v>0</v>
      </c>
      <c r="Q62" s="31">
        <f>Affichage!T13</f>
        <v>0</v>
      </c>
      <c r="R62" s="31">
        <f>Affichage!U13</f>
        <v>0</v>
      </c>
      <c r="S62" s="31">
        <f>Affichage!V13</f>
        <v>0</v>
      </c>
      <c r="T62" s="31">
        <f>Affichage!W13</f>
        <v>0</v>
      </c>
      <c r="U62" s="31">
        <f>Affichage!X13</f>
        <v>0</v>
      </c>
      <c r="V62" s="31">
        <f>Affichage!Y13</f>
        <v>0</v>
      </c>
      <c r="W62" s="31">
        <f>Affichage!Z13</f>
        <v>0</v>
      </c>
      <c r="X62" s="31">
        <f>Affichage!AA13</f>
        <v>0</v>
      </c>
      <c r="Y62" s="31">
        <f>Affichage!AB13</f>
        <v>0</v>
      </c>
      <c r="Z62" s="31">
        <f>Affichage!AC13</f>
        <v>0</v>
      </c>
      <c r="AA62" s="31">
        <f>Affichage!AD13</f>
        <v>0</v>
      </c>
      <c r="AB62" s="31">
        <f>Affichage!AE13</f>
        <v>0</v>
      </c>
      <c r="AC62" s="31">
        <f>Affichage!AF13</f>
        <v>0</v>
      </c>
      <c r="AD62" s="31">
        <f>Affichage!AG13</f>
        <v>0</v>
      </c>
      <c r="AE62" s="31">
        <f>Affichage!AH13</f>
        <v>0</v>
      </c>
      <c r="AF62" s="31">
        <f>Affichage!AI13</f>
        <v>0</v>
      </c>
    </row>
    <row r="63" spans="1:32" hidden="1" x14ac:dyDescent="0.3">
      <c r="A63" s="10" t="s">
        <v>24</v>
      </c>
      <c r="B63" s="13">
        <f t="shared" ref="B63:AF63" si="23">IF(B60="","",WEEKDAY(B61,2))</f>
        <v>2</v>
      </c>
      <c r="C63" s="13">
        <f t="shared" si="23"/>
        <v>3</v>
      </c>
      <c r="D63" s="13">
        <f t="shared" si="23"/>
        <v>4</v>
      </c>
      <c r="E63" s="13">
        <f t="shared" si="23"/>
        <v>5</v>
      </c>
      <c r="F63" s="13">
        <f t="shared" si="23"/>
        <v>6</v>
      </c>
      <c r="G63" s="13">
        <f t="shared" si="23"/>
        <v>7</v>
      </c>
      <c r="H63" s="13">
        <f t="shared" si="23"/>
        <v>1</v>
      </c>
      <c r="I63" s="13">
        <f t="shared" si="23"/>
        <v>2</v>
      </c>
      <c r="J63" s="13">
        <f t="shared" si="23"/>
        <v>3</v>
      </c>
      <c r="K63" s="13">
        <f t="shared" si="23"/>
        <v>4</v>
      </c>
      <c r="L63" s="13">
        <f t="shared" si="23"/>
        <v>5</v>
      </c>
      <c r="M63" s="13">
        <f t="shared" si="23"/>
        <v>6</v>
      </c>
      <c r="N63" s="13">
        <f t="shared" si="23"/>
        <v>7</v>
      </c>
      <c r="O63" s="13">
        <f t="shared" si="23"/>
        <v>1</v>
      </c>
      <c r="P63" s="13">
        <f t="shared" si="23"/>
        <v>2</v>
      </c>
      <c r="Q63" s="10">
        <f t="shared" si="23"/>
        <v>3</v>
      </c>
      <c r="R63" s="10">
        <f t="shared" si="23"/>
        <v>4</v>
      </c>
      <c r="S63" s="10">
        <f t="shared" si="23"/>
        <v>5</v>
      </c>
      <c r="T63" s="10">
        <f t="shared" si="23"/>
        <v>6</v>
      </c>
      <c r="U63" s="10">
        <f t="shared" si="23"/>
        <v>7</v>
      </c>
      <c r="V63" s="10">
        <f t="shared" si="23"/>
        <v>1</v>
      </c>
      <c r="W63" s="10">
        <f t="shared" si="23"/>
        <v>2</v>
      </c>
      <c r="X63" s="10">
        <f t="shared" si="23"/>
        <v>3</v>
      </c>
      <c r="Y63" s="10">
        <f t="shared" si="23"/>
        <v>4</v>
      </c>
      <c r="Z63" s="10">
        <f t="shared" si="23"/>
        <v>5</v>
      </c>
      <c r="AA63" s="10">
        <f t="shared" si="23"/>
        <v>6</v>
      </c>
      <c r="AB63" s="10">
        <f t="shared" si="23"/>
        <v>7</v>
      </c>
      <c r="AC63" s="10">
        <f t="shared" si="23"/>
        <v>1</v>
      </c>
      <c r="AD63" s="10">
        <f t="shared" si="23"/>
        <v>2</v>
      </c>
      <c r="AE63" s="10">
        <f t="shared" si="23"/>
        <v>3</v>
      </c>
      <c r="AF63" s="10">
        <f t="shared" si="23"/>
        <v>4</v>
      </c>
    </row>
    <row r="64" spans="1:32" s="15" customFormat="1" hidden="1" x14ac:dyDescent="0.3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</row>
    <row r="65" spans="2:37" s="15" customFormat="1" hidden="1" x14ac:dyDescent="0.3"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</row>
    <row r="66" spans="2:37" s="20" customFormat="1" x14ac:dyDescent="0.3"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</row>
    <row r="67" spans="2:37" ht="15" thickBot="1" x14ac:dyDescent="0.35">
      <c r="B67" s="65">
        <v>2020</v>
      </c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7"/>
    </row>
    <row r="68" spans="2:37" x14ac:dyDescent="0.3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AH68" s="53"/>
      <c r="AI68" s="54"/>
      <c r="AJ68" s="54"/>
      <c r="AK68" s="55"/>
    </row>
    <row r="69" spans="2:37" x14ac:dyDescent="0.3">
      <c r="B69" s="71" t="s">
        <v>0</v>
      </c>
      <c r="C69" s="71"/>
      <c r="D69" s="71"/>
      <c r="E69" s="71"/>
      <c r="F69" s="71"/>
      <c r="G69" s="71"/>
      <c r="H69" s="71"/>
      <c r="J69" s="71" t="s">
        <v>1</v>
      </c>
      <c r="K69" s="71"/>
      <c r="L69" s="71"/>
      <c r="M69" s="71"/>
      <c r="N69" s="71"/>
      <c r="O69" s="71"/>
      <c r="P69" s="71"/>
      <c r="R69" s="71" t="s">
        <v>2</v>
      </c>
      <c r="S69" s="71"/>
      <c r="T69" s="71"/>
      <c r="U69" s="71"/>
      <c r="V69" s="71"/>
      <c r="W69" s="71"/>
      <c r="X69" s="71"/>
      <c r="Z69" s="71" t="s">
        <v>3</v>
      </c>
      <c r="AA69" s="71"/>
      <c r="AB69" s="71"/>
      <c r="AC69" s="71"/>
      <c r="AD69" s="71"/>
      <c r="AE69" s="71"/>
      <c r="AF69" s="71"/>
      <c r="AH69" s="56"/>
      <c r="AI69" s="11"/>
      <c r="AJ69" s="64" t="s">
        <v>51</v>
      </c>
      <c r="AK69" s="57"/>
    </row>
    <row r="70" spans="2:37" x14ac:dyDescent="0.3">
      <c r="B70" s="36">
        <f t="shared" ref="B70:H70" si="24">B5</f>
        <v>1</v>
      </c>
      <c r="C70" s="30">
        <f t="shared" si="24"/>
        <v>2</v>
      </c>
      <c r="D70" s="30">
        <f t="shared" si="24"/>
        <v>3</v>
      </c>
      <c r="E70" s="30">
        <f t="shared" si="24"/>
        <v>4</v>
      </c>
      <c r="F70" s="30">
        <f t="shared" si="24"/>
        <v>5</v>
      </c>
      <c r="G70" s="30">
        <f t="shared" si="24"/>
        <v>6</v>
      </c>
      <c r="H70" s="30">
        <f t="shared" si="24"/>
        <v>7</v>
      </c>
      <c r="J70" s="31">
        <f t="shared" ref="J70:P70" si="25">B10</f>
        <v>1</v>
      </c>
      <c r="K70" s="31">
        <f t="shared" si="25"/>
        <v>2</v>
      </c>
      <c r="L70" s="31">
        <f t="shared" si="25"/>
        <v>3</v>
      </c>
      <c r="M70" s="31">
        <f t="shared" si="25"/>
        <v>4</v>
      </c>
      <c r="N70" s="31">
        <f t="shared" si="25"/>
        <v>5</v>
      </c>
      <c r="O70" s="31">
        <f t="shared" si="25"/>
        <v>6</v>
      </c>
      <c r="P70" s="31">
        <f t="shared" si="25"/>
        <v>7</v>
      </c>
      <c r="R70" s="31">
        <f t="shared" ref="R70:X70" si="26">B15</f>
        <v>1</v>
      </c>
      <c r="S70" s="31">
        <f t="shared" si="26"/>
        <v>2</v>
      </c>
      <c r="T70" s="31">
        <f t="shared" si="26"/>
        <v>3</v>
      </c>
      <c r="U70" s="31">
        <f t="shared" si="26"/>
        <v>4</v>
      </c>
      <c r="V70" s="31">
        <f t="shared" si="26"/>
        <v>5</v>
      </c>
      <c r="W70" s="31">
        <f t="shared" si="26"/>
        <v>6</v>
      </c>
      <c r="X70" s="31">
        <f t="shared" si="26"/>
        <v>7</v>
      </c>
      <c r="Z70" s="31">
        <f t="shared" ref="Z70:AF70" si="27">B20</f>
        <v>1</v>
      </c>
      <c r="AA70" s="31">
        <f t="shared" si="27"/>
        <v>2</v>
      </c>
      <c r="AB70" s="31">
        <f t="shared" si="27"/>
        <v>3</v>
      </c>
      <c r="AC70" s="31">
        <f t="shared" si="27"/>
        <v>4</v>
      </c>
      <c r="AD70" s="31">
        <f t="shared" si="27"/>
        <v>5</v>
      </c>
      <c r="AE70" s="31">
        <f t="shared" si="27"/>
        <v>6</v>
      </c>
      <c r="AF70" s="31">
        <f t="shared" si="27"/>
        <v>7</v>
      </c>
      <c r="AH70" s="56"/>
      <c r="AI70" s="11"/>
      <c r="AJ70" s="11"/>
      <c r="AK70" s="57"/>
    </row>
    <row r="71" spans="2:37" x14ac:dyDescent="0.3">
      <c r="B71" s="13">
        <f t="shared" ref="B71:H71" si="28">I5</f>
        <v>8</v>
      </c>
      <c r="C71" s="13">
        <f t="shared" si="28"/>
        <v>9</v>
      </c>
      <c r="D71" s="13">
        <f t="shared" si="28"/>
        <v>10</v>
      </c>
      <c r="E71" s="13">
        <f t="shared" si="28"/>
        <v>11</v>
      </c>
      <c r="F71" s="13">
        <f t="shared" si="28"/>
        <v>12</v>
      </c>
      <c r="G71" s="13">
        <f t="shared" si="28"/>
        <v>13</v>
      </c>
      <c r="H71" s="13">
        <f t="shared" si="28"/>
        <v>14</v>
      </c>
      <c r="J71" s="13">
        <f t="shared" ref="J71:P71" si="29">I10</f>
        <v>8</v>
      </c>
      <c r="K71" s="13">
        <f t="shared" si="29"/>
        <v>9</v>
      </c>
      <c r="L71" s="13">
        <f t="shared" si="29"/>
        <v>10</v>
      </c>
      <c r="M71" s="13">
        <f t="shared" si="29"/>
        <v>11</v>
      </c>
      <c r="N71" s="13">
        <f t="shared" si="29"/>
        <v>12</v>
      </c>
      <c r="O71" s="13">
        <f t="shared" si="29"/>
        <v>13</v>
      </c>
      <c r="P71" s="13">
        <f t="shared" si="29"/>
        <v>14</v>
      </c>
      <c r="R71" s="13">
        <f t="shared" ref="R71:X71" si="30">I15</f>
        <v>8</v>
      </c>
      <c r="S71" s="13">
        <f t="shared" si="30"/>
        <v>9</v>
      </c>
      <c r="T71" s="13">
        <f t="shared" si="30"/>
        <v>10</v>
      </c>
      <c r="U71" s="13">
        <f t="shared" si="30"/>
        <v>11</v>
      </c>
      <c r="V71" s="13">
        <f t="shared" si="30"/>
        <v>12</v>
      </c>
      <c r="W71" s="13">
        <f t="shared" si="30"/>
        <v>13</v>
      </c>
      <c r="X71" s="13">
        <f t="shared" si="30"/>
        <v>14</v>
      </c>
      <c r="Z71" s="13">
        <f t="shared" ref="Z71:AF71" si="31">I20</f>
        <v>8</v>
      </c>
      <c r="AA71" s="13">
        <f t="shared" si="31"/>
        <v>9</v>
      </c>
      <c r="AB71" s="13">
        <f t="shared" si="31"/>
        <v>10</v>
      </c>
      <c r="AC71" s="13">
        <f t="shared" si="31"/>
        <v>11</v>
      </c>
      <c r="AD71" s="13">
        <f t="shared" si="31"/>
        <v>12</v>
      </c>
      <c r="AE71" s="13">
        <f t="shared" si="31"/>
        <v>13</v>
      </c>
      <c r="AF71" s="13">
        <f t="shared" si="31"/>
        <v>14</v>
      </c>
      <c r="AH71" s="56"/>
      <c r="AI71" s="58"/>
      <c r="AJ71" s="11" t="s">
        <v>52</v>
      </c>
      <c r="AK71" s="57"/>
    </row>
    <row r="72" spans="2:37" x14ac:dyDescent="0.3">
      <c r="B72" s="13">
        <f t="shared" ref="B72:H72" si="32">P5</f>
        <v>15</v>
      </c>
      <c r="C72" s="13">
        <f t="shared" si="32"/>
        <v>16</v>
      </c>
      <c r="D72" s="13">
        <f t="shared" si="32"/>
        <v>17</v>
      </c>
      <c r="E72" s="13">
        <f t="shared" si="32"/>
        <v>18</v>
      </c>
      <c r="F72" s="13">
        <f t="shared" si="32"/>
        <v>19</v>
      </c>
      <c r="G72" s="13">
        <f t="shared" si="32"/>
        <v>20</v>
      </c>
      <c r="H72" s="13">
        <f t="shared" si="32"/>
        <v>21</v>
      </c>
      <c r="J72" s="13">
        <f t="shared" ref="J72:P72" si="33">P10</f>
        <v>15</v>
      </c>
      <c r="K72" s="13">
        <f t="shared" si="33"/>
        <v>16</v>
      </c>
      <c r="L72" s="13">
        <f t="shared" si="33"/>
        <v>17</v>
      </c>
      <c r="M72" s="13">
        <f t="shared" si="33"/>
        <v>18</v>
      </c>
      <c r="N72" s="13">
        <f t="shared" si="33"/>
        <v>19</v>
      </c>
      <c r="O72" s="13">
        <f t="shared" si="33"/>
        <v>20</v>
      </c>
      <c r="P72" s="13">
        <f t="shared" si="33"/>
        <v>21</v>
      </c>
      <c r="R72" s="13">
        <f t="shared" ref="R72:X72" si="34">P15</f>
        <v>15</v>
      </c>
      <c r="S72" s="13">
        <f t="shared" si="34"/>
        <v>16</v>
      </c>
      <c r="T72" s="13">
        <f t="shared" si="34"/>
        <v>17</v>
      </c>
      <c r="U72" s="13">
        <f t="shared" si="34"/>
        <v>18</v>
      </c>
      <c r="V72" s="13">
        <f t="shared" si="34"/>
        <v>19</v>
      </c>
      <c r="W72" s="13">
        <f t="shared" si="34"/>
        <v>20</v>
      </c>
      <c r="X72" s="13">
        <f t="shared" si="34"/>
        <v>21</v>
      </c>
      <c r="Z72" s="13">
        <f t="shared" ref="Z72:AF72" si="35">P20</f>
        <v>15</v>
      </c>
      <c r="AA72" s="13">
        <f t="shared" si="35"/>
        <v>16</v>
      </c>
      <c r="AB72" s="13">
        <f t="shared" si="35"/>
        <v>17</v>
      </c>
      <c r="AC72" s="13">
        <f t="shared" si="35"/>
        <v>18</v>
      </c>
      <c r="AD72" s="13">
        <f t="shared" si="35"/>
        <v>19</v>
      </c>
      <c r="AE72" s="13">
        <f t="shared" si="35"/>
        <v>20</v>
      </c>
      <c r="AF72" s="13">
        <f t="shared" si="35"/>
        <v>21</v>
      </c>
      <c r="AH72" s="56"/>
      <c r="AI72" s="11"/>
      <c r="AJ72" s="11"/>
      <c r="AK72" s="57"/>
    </row>
    <row r="73" spans="2:37" x14ac:dyDescent="0.3">
      <c r="B73" s="31">
        <f t="shared" ref="B73:H73" si="36">W5</f>
        <v>22</v>
      </c>
      <c r="C73" s="31">
        <f t="shared" si="36"/>
        <v>23</v>
      </c>
      <c r="D73" s="31">
        <f t="shared" si="36"/>
        <v>24</v>
      </c>
      <c r="E73" s="31">
        <f t="shared" si="36"/>
        <v>25</v>
      </c>
      <c r="F73" s="31">
        <f t="shared" si="36"/>
        <v>26</v>
      </c>
      <c r="G73" s="31">
        <f t="shared" si="36"/>
        <v>27</v>
      </c>
      <c r="H73" s="31">
        <f t="shared" si="36"/>
        <v>28</v>
      </c>
      <c r="J73" s="31">
        <f t="shared" ref="J73:P73" si="37">W10</f>
        <v>22</v>
      </c>
      <c r="K73" s="31">
        <f t="shared" si="37"/>
        <v>23</v>
      </c>
      <c r="L73" s="31">
        <f t="shared" si="37"/>
        <v>24</v>
      </c>
      <c r="M73" s="31">
        <f t="shared" si="37"/>
        <v>25</v>
      </c>
      <c r="N73" s="31">
        <f t="shared" si="37"/>
        <v>26</v>
      </c>
      <c r="O73" s="31">
        <f t="shared" si="37"/>
        <v>27</v>
      </c>
      <c r="P73" s="31">
        <f t="shared" si="37"/>
        <v>28</v>
      </c>
      <c r="R73" s="31">
        <f t="shared" ref="R73:X73" si="38">W15</f>
        <v>22</v>
      </c>
      <c r="S73" s="31">
        <f t="shared" si="38"/>
        <v>23</v>
      </c>
      <c r="T73" s="31">
        <f t="shared" si="38"/>
        <v>24</v>
      </c>
      <c r="U73" s="31">
        <f t="shared" si="38"/>
        <v>25</v>
      </c>
      <c r="V73" s="31">
        <f t="shared" si="38"/>
        <v>26</v>
      </c>
      <c r="W73" s="31">
        <f t="shared" si="38"/>
        <v>27</v>
      </c>
      <c r="X73" s="31">
        <f t="shared" si="38"/>
        <v>28</v>
      </c>
      <c r="Z73" s="31">
        <f t="shared" ref="Z73:AF73" si="39">W20</f>
        <v>22</v>
      </c>
      <c r="AA73" s="31">
        <f t="shared" si="39"/>
        <v>23</v>
      </c>
      <c r="AB73" s="31">
        <f t="shared" si="39"/>
        <v>24</v>
      </c>
      <c r="AC73" s="31">
        <f t="shared" si="39"/>
        <v>25</v>
      </c>
      <c r="AD73" s="31">
        <f t="shared" si="39"/>
        <v>26</v>
      </c>
      <c r="AE73" s="31">
        <f t="shared" si="39"/>
        <v>27</v>
      </c>
      <c r="AF73" s="31">
        <f t="shared" si="39"/>
        <v>28</v>
      </c>
      <c r="AH73" s="56"/>
      <c r="AI73" s="59"/>
      <c r="AJ73" s="11" t="s">
        <v>53</v>
      </c>
      <c r="AK73" s="57"/>
    </row>
    <row r="74" spans="2:37" x14ac:dyDescent="0.3">
      <c r="B74" s="13">
        <f>AD5</f>
        <v>29</v>
      </c>
      <c r="C74" s="13">
        <f>AE5</f>
        <v>30</v>
      </c>
      <c r="D74" s="13">
        <f>AF5</f>
        <v>31</v>
      </c>
      <c r="J74" s="13" t="str">
        <f>IF(AD10="","",AD10)</f>
        <v>29</v>
      </c>
      <c r="R74" s="13">
        <f>AD15</f>
        <v>29</v>
      </c>
      <c r="S74" s="13">
        <f>AE15</f>
        <v>30</v>
      </c>
      <c r="T74" s="13">
        <f>AF15</f>
        <v>31</v>
      </c>
      <c r="U74" s="9"/>
      <c r="V74" s="9"/>
      <c r="W74" s="9"/>
      <c r="X74" s="9"/>
      <c r="Z74" s="13">
        <f>AD20</f>
        <v>29</v>
      </c>
      <c r="AA74" s="13">
        <f>AE20</f>
        <v>30</v>
      </c>
      <c r="AB74" s="9"/>
      <c r="AC74" s="9"/>
      <c r="AD74" s="9"/>
      <c r="AE74" s="9"/>
      <c r="AF74" s="9"/>
      <c r="AH74" s="56"/>
      <c r="AI74" s="11"/>
      <c r="AJ74" s="11"/>
      <c r="AK74" s="57"/>
    </row>
    <row r="75" spans="2:37" x14ac:dyDescent="0.3">
      <c r="R75" s="9"/>
      <c r="S75" s="9"/>
      <c r="T75" s="9"/>
      <c r="U75" s="9"/>
      <c r="V75" s="9"/>
      <c r="W75" s="9"/>
      <c r="X75" s="9"/>
      <c r="Z75" s="9"/>
      <c r="AA75" s="9"/>
      <c r="AB75" s="9"/>
      <c r="AC75" s="9"/>
      <c r="AD75" s="9"/>
      <c r="AE75" s="9"/>
      <c r="AF75" s="9"/>
      <c r="AH75" s="56"/>
      <c r="AI75" s="60"/>
      <c r="AJ75" s="11" t="s">
        <v>54</v>
      </c>
      <c r="AK75" s="57"/>
    </row>
    <row r="76" spans="2:37" ht="15" thickBot="1" x14ac:dyDescent="0.35">
      <c r="B76" s="71" t="s">
        <v>4</v>
      </c>
      <c r="C76" s="71"/>
      <c r="D76" s="71"/>
      <c r="E76" s="71"/>
      <c r="F76" s="71"/>
      <c r="G76" s="71"/>
      <c r="H76" s="71"/>
      <c r="J76" s="71" t="s">
        <v>5</v>
      </c>
      <c r="K76" s="71"/>
      <c r="L76" s="71"/>
      <c r="M76" s="71"/>
      <c r="N76" s="71"/>
      <c r="O76" s="71"/>
      <c r="P76" s="71"/>
      <c r="R76" s="71" t="s">
        <v>26</v>
      </c>
      <c r="S76" s="71"/>
      <c r="T76" s="71"/>
      <c r="U76" s="71"/>
      <c r="V76" s="71"/>
      <c r="W76" s="71"/>
      <c r="X76" s="71"/>
      <c r="Z76" s="71" t="s">
        <v>27</v>
      </c>
      <c r="AA76" s="71"/>
      <c r="AB76" s="71"/>
      <c r="AC76" s="71"/>
      <c r="AD76" s="71"/>
      <c r="AE76" s="71"/>
      <c r="AF76" s="71"/>
      <c r="AH76" s="61"/>
      <c r="AI76" s="62"/>
      <c r="AJ76" s="62"/>
      <c r="AK76" s="63"/>
    </row>
    <row r="77" spans="2:37" x14ac:dyDescent="0.3">
      <c r="B77" s="38">
        <f t="shared" ref="B77:H77" si="40">B25</f>
        <v>1</v>
      </c>
      <c r="C77" s="31">
        <f t="shared" si="40"/>
        <v>2</v>
      </c>
      <c r="D77" s="31">
        <f t="shared" si="40"/>
        <v>3</v>
      </c>
      <c r="E77" s="31">
        <f t="shared" si="40"/>
        <v>4</v>
      </c>
      <c r="F77" s="31">
        <f t="shared" si="40"/>
        <v>5</v>
      </c>
      <c r="G77" s="31">
        <f t="shared" si="40"/>
        <v>6</v>
      </c>
      <c r="H77" s="31">
        <f t="shared" si="40"/>
        <v>7</v>
      </c>
      <c r="J77" s="31">
        <f t="shared" ref="J77:P77" si="41">B30</f>
        <v>1</v>
      </c>
      <c r="K77" s="31">
        <f t="shared" si="41"/>
        <v>2</v>
      </c>
      <c r="L77" s="31">
        <f t="shared" si="41"/>
        <v>3</v>
      </c>
      <c r="M77" s="31">
        <f t="shared" si="41"/>
        <v>4</v>
      </c>
      <c r="N77" s="31">
        <f t="shared" si="41"/>
        <v>5</v>
      </c>
      <c r="O77" s="31">
        <f t="shared" si="41"/>
        <v>6</v>
      </c>
      <c r="P77" s="31">
        <f t="shared" si="41"/>
        <v>7</v>
      </c>
      <c r="R77" s="30">
        <f t="shared" ref="R77:X77" si="42">B35</f>
        <v>1</v>
      </c>
      <c r="S77" s="30">
        <f t="shared" si="42"/>
        <v>2</v>
      </c>
      <c r="T77" s="30">
        <f t="shared" si="42"/>
        <v>3</v>
      </c>
      <c r="U77" s="30">
        <f t="shared" si="42"/>
        <v>4</v>
      </c>
      <c r="V77" s="30">
        <f t="shared" si="42"/>
        <v>5</v>
      </c>
      <c r="W77" s="30">
        <f t="shared" si="42"/>
        <v>6</v>
      </c>
      <c r="X77" s="30">
        <f t="shared" si="42"/>
        <v>7</v>
      </c>
      <c r="Z77" s="31">
        <f t="shared" ref="Z77:AF77" si="43">B40</f>
        <v>1</v>
      </c>
      <c r="AA77" s="31">
        <f t="shared" si="43"/>
        <v>2</v>
      </c>
      <c r="AB77" s="31">
        <f t="shared" si="43"/>
        <v>3</v>
      </c>
      <c r="AC77" s="31">
        <f t="shared" si="43"/>
        <v>4</v>
      </c>
      <c r="AD77" s="31">
        <f t="shared" si="43"/>
        <v>5</v>
      </c>
      <c r="AE77" s="31">
        <f t="shared" si="43"/>
        <v>6</v>
      </c>
      <c r="AF77" s="31">
        <f t="shared" si="43"/>
        <v>7</v>
      </c>
    </row>
    <row r="78" spans="2:37" x14ac:dyDescent="0.3">
      <c r="B78" s="37">
        <f t="shared" ref="B78:H78" si="44">I25</f>
        <v>8</v>
      </c>
      <c r="C78" s="13">
        <f t="shared" si="44"/>
        <v>9</v>
      </c>
      <c r="D78" s="13">
        <f t="shared" si="44"/>
        <v>10</v>
      </c>
      <c r="E78" s="13">
        <f t="shared" si="44"/>
        <v>11</v>
      </c>
      <c r="F78" s="13">
        <f t="shared" si="44"/>
        <v>12</v>
      </c>
      <c r="G78" s="13">
        <f t="shared" si="44"/>
        <v>13</v>
      </c>
      <c r="H78" s="13">
        <f t="shared" si="44"/>
        <v>14</v>
      </c>
      <c r="J78" s="13">
        <f t="shared" ref="J78:P78" si="45">I30</f>
        <v>8</v>
      </c>
      <c r="K78" s="13">
        <f t="shared" si="45"/>
        <v>9</v>
      </c>
      <c r="L78" s="13">
        <f t="shared" si="45"/>
        <v>10</v>
      </c>
      <c r="M78" s="13">
        <f t="shared" si="45"/>
        <v>11</v>
      </c>
      <c r="N78" s="13">
        <f t="shared" si="45"/>
        <v>12</v>
      </c>
      <c r="O78" s="13">
        <f t="shared" si="45"/>
        <v>13</v>
      </c>
      <c r="P78" s="13">
        <f t="shared" si="45"/>
        <v>14</v>
      </c>
      <c r="R78" s="13">
        <f t="shared" ref="R78:X78" si="46">I35</f>
        <v>8</v>
      </c>
      <c r="S78" s="13">
        <f t="shared" si="46"/>
        <v>9</v>
      </c>
      <c r="T78" s="13">
        <f t="shared" si="46"/>
        <v>10</v>
      </c>
      <c r="U78" s="13">
        <f t="shared" si="46"/>
        <v>11</v>
      </c>
      <c r="V78" s="13">
        <f t="shared" si="46"/>
        <v>12</v>
      </c>
      <c r="W78" s="13">
        <f t="shared" si="46"/>
        <v>13</v>
      </c>
      <c r="X78" s="37">
        <f t="shared" si="46"/>
        <v>14</v>
      </c>
      <c r="Z78" s="13">
        <f t="shared" ref="Z78:AF78" si="47">I40</f>
        <v>8</v>
      </c>
      <c r="AA78" s="13">
        <f t="shared" si="47"/>
        <v>9</v>
      </c>
      <c r="AB78" s="13">
        <f t="shared" si="47"/>
        <v>10</v>
      </c>
      <c r="AC78" s="13">
        <f t="shared" si="47"/>
        <v>11</v>
      </c>
      <c r="AD78" s="13">
        <f t="shared" si="47"/>
        <v>12</v>
      </c>
      <c r="AE78" s="13">
        <f t="shared" si="47"/>
        <v>13</v>
      </c>
      <c r="AF78" s="13">
        <f t="shared" si="47"/>
        <v>14</v>
      </c>
    </row>
    <row r="79" spans="2:37" x14ac:dyDescent="0.3">
      <c r="B79" s="13">
        <f t="shared" ref="B79:H79" si="48">P25</f>
        <v>15</v>
      </c>
      <c r="C79" s="13">
        <f t="shared" si="48"/>
        <v>16</v>
      </c>
      <c r="D79" s="13">
        <f t="shared" si="48"/>
        <v>17</v>
      </c>
      <c r="E79" s="13">
        <f t="shared" si="48"/>
        <v>18</v>
      </c>
      <c r="F79" s="13">
        <f t="shared" si="48"/>
        <v>19</v>
      </c>
      <c r="G79" s="13">
        <f t="shared" si="48"/>
        <v>20</v>
      </c>
      <c r="H79" s="13">
        <f t="shared" si="48"/>
        <v>21</v>
      </c>
      <c r="J79" s="13">
        <f t="shared" ref="J79:P79" si="49">P30</f>
        <v>15</v>
      </c>
      <c r="K79" s="13">
        <f t="shared" si="49"/>
        <v>16</v>
      </c>
      <c r="L79" s="13">
        <f t="shared" si="49"/>
        <v>17</v>
      </c>
      <c r="M79" s="13">
        <f t="shared" si="49"/>
        <v>18</v>
      </c>
      <c r="N79" s="13">
        <f t="shared" si="49"/>
        <v>19</v>
      </c>
      <c r="O79" s="13">
        <f t="shared" si="49"/>
        <v>20</v>
      </c>
      <c r="P79" s="13">
        <f t="shared" si="49"/>
        <v>21</v>
      </c>
      <c r="R79" s="13">
        <f t="shared" ref="R79:X79" si="50">P35</f>
        <v>15</v>
      </c>
      <c r="S79" s="13">
        <f t="shared" si="50"/>
        <v>16</v>
      </c>
      <c r="T79" s="13">
        <f t="shared" si="50"/>
        <v>17</v>
      </c>
      <c r="U79" s="13">
        <f t="shared" si="50"/>
        <v>18</v>
      </c>
      <c r="V79" s="13">
        <f t="shared" si="50"/>
        <v>19</v>
      </c>
      <c r="W79" s="13">
        <f t="shared" si="50"/>
        <v>20</v>
      </c>
      <c r="X79" s="13">
        <f t="shared" si="50"/>
        <v>21</v>
      </c>
      <c r="Z79" s="13">
        <f t="shared" ref="Z79:AF79" si="51">P40</f>
        <v>15</v>
      </c>
      <c r="AA79" s="13">
        <f t="shared" si="51"/>
        <v>16</v>
      </c>
      <c r="AB79" s="13">
        <f t="shared" si="51"/>
        <v>17</v>
      </c>
      <c r="AC79" s="13">
        <f t="shared" si="51"/>
        <v>18</v>
      </c>
      <c r="AD79" s="13">
        <f t="shared" si="51"/>
        <v>19</v>
      </c>
      <c r="AE79" s="13">
        <f t="shared" si="51"/>
        <v>20</v>
      </c>
      <c r="AF79" s="13">
        <f t="shared" si="51"/>
        <v>21</v>
      </c>
    </row>
    <row r="80" spans="2:37" x14ac:dyDescent="0.3">
      <c r="B80" s="31">
        <f t="shared" ref="B80:H80" si="52">W25</f>
        <v>22</v>
      </c>
      <c r="C80" s="31">
        <f t="shared" si="52"/>
        <v>23</v>
      </c>
      <c r="D80" s="31">
        <f t="shared" si="52"/>
        <v>24</v>
      </c>
      <c r="E80" s="31">
        <f t="shared" si="52"/>
        <v>25</v>
      </c>
      <c r="F80" s="31">
        <f t="shared" si="52"/>
        <v>26</v>
      </c>
      <c r="G80" s="31">
        <f t="shared" si="52"/>
        <v>27</v>
      </c>
      <c r="H80" s="31">
        <f t="shared" si="52"/>
        <v>28</v>
      </c>
      <c r="J80" s="31">
        <f t="shared" ref="J80:P80" si="53">W30</f>
        <v>22</v>
      </c>
      <c r="K80" s="31">
        <f t="shared" si="53"/>
        <v>23</v>
      </c>
      <c r="L80" s="31">
        <f t="shared" si="53"/>
        <v>24</v>
      </c>
      <c r="M80" s="31">
        <f t="shared" si="53"/>
        <v>25</v>
      </c>
      <c r="N80" s="31">
        <f t="shared" si="53"/>
        <v>26</v>
      </c>
      <c r="O80" s="31">
        <f t="shared" si="53"/>
        <v>27</v>
      </c>
      <c r="P80" s="31">
        <f t="shared" si="53"/>
        <v>28</v>
      </c>
      <c r="R80" s="31">
        <f t="shared" ref="R80:X80" si="54">W35</f>
        <v>22</v>
      </c>
      <c r="S80" s="31">
        <f t="shared" si="54"/>
        <v>23</v>
      </c>
      <c r="T80" s="31">
        <f t="shared" si="54"/>
        <v>24</v>
      </c>
      <c r="U80" s="31">
        <f t="shared" si="54"/>
        <v>25</v>
      </c>
      <c r="V80" s="31">
        <f t="shared" si="54"/>
        <v>26</v>
      </c>
      <c r="W80" s="31">
        <f t="shared" si="54"/>
        <v>27</v>
      </c>
      <c r="X80" s="31">
        <f t="shared" si="54"/>
        <v>28</v>
      </c>
      <c r="Z80" s="31">
        <f t="shared" ref="Z80:AF80" si="55">W40</f>
        <v>22</v>
      </c>
      <c r="AA80" s="31">
        <f t="shared" si="55"/>
        <v>23</v>
      </c>
      <c r="AB80" s="31">
        <f t="shared" si="55"/>
        <v>24</v>
      </c>
      <c r="AC80" s="31">
        <f t="shared" si="55"/>
        <v>25</v>
      </c>
      <c r="AD80" s="31">
        <f t="shared" si="55"/>
        <v>26</v>
      </c>
      <c r="AE80" s="31">
        <f t="shared" si="55"/>
        <v>27</v>
      </c>
      <c r="AF80" s="31">
        <f t="shared" si="55"/>
        <v>28</v>
      </c>
    </row>
    <row r="81" spans="2:32" x14ac:dyDescent="0.3">
      <c r="B81" s="13">
        <f>AD25</f>
        <v>29</v>
      </c>
      <c r="C81" s="13">
        <f>AE25</f>
        <v>30</v>
      </c>
      <c r="D81" s="13">
        <f>AF25</f>
        <v>31</v>
      </c>
      <c r="J81" s="13">
        <f>AD30</f>
        <v>29</v>
      </c>
      <c r="K81" s="13">
        <f>AE30</f>
        <v>30</v>
      </c>
      <c r="R81" s="13">
        <f>AD35</f>
        <v>29</v>
      </c>
      <c r="S81" s="13">
        <f>AE35</f>
        <v>30</v>
      </c>
      <c r="T81" s="13">
        <f>AF35</f>
        <v>31</v>
      </c>
      <c r="U81" s="9"/>
      <c r="V81" s="9"/>
      <c r="W81" s="9"/>
      <c r="X81" s="9"/>
      <c r="Z81" s="13">
        <f>IF(AD40="","",AD40)</f>
        <v>29</v>
      </c>
      <c r="AA81" s="13">
        <f>IF(AE40="","",AE40)</f>
        <v>30</v>
      </c>
      <c r="AB81" s="13">
        <f>IF(AF40="","",AF40)</f>
        <v>31</v>
      </c>
      <c r="AC81" s="9"/>
      <c r="AD81" s="9"/>
      <c r="AE81" s="9"/>
      <c r="AF81" s="9"/>
    </row>
    <row r="82" spans="2:32" x14ac:dyDescent="0.3">
      <c r="R82" s="9"/>
      <c r="S82" s="9"/>
      <c r="T82" s="9"/>
      <c r="U82" s="9"/>
      <c r="V82" s="9"/>
      <c r="W82" s="9"/>
      <c r="X82" s="9"/>
      <c r="Z82" s="9"/>
      <c r="AA82" s="9"/>
      <c r="AB82" s="9"/>
      <c r="AC82" s="9"/>
      <c r="AD82" s="9"/>
      <c r="AE82" s="9"/>
      <c r="AF82" s="9"/>
    </row>
    <row r="83" spans="2:32" x14ac:dyDescent="0.3">
      <c r="B83" s="71" t="s">
        <v>8</v>
      </c>
      <c r="C83" s="71"/>
      <c r="D83" s="71"/>
      <c r="E83" s="71"/>
      <c r="F83" s="71"/>
      <c r="G83" s="71"/>
      <c r="H83" s="71"/>
      <c r="J83" s="68" t="s">
        <v>9</v>
      </c>
      <c r="K83" s="69"/>
      <c r="L83" s="69"/>
      <c r="M83" s="69"/>
      <c r="N83" s="69"/>
      <c r="O83" s="69"/>
      <c r="P83" s="70"/>
      <c r="R83" s="68" t="s">
        <v>10</v>
      </c>
      <c r="S83" s="69"/>
      <c r="T83" s="69"/>
      <c r="U83" s="69"/>
      <c r="V83" s="69"/>
      <c r="W83" s="69"/>
      <c r="X83" s="70"/>
      <c r="Z83" s="68" t="s">
        <v>11</v>
      </c>
      <c r="AA83" s="69"/>
      <c r="AB83" s="69"/>
      <c r="AC83" s="69"/>
      <c r="AD83" s="69"/>
      <c r="AE83" s="69"/>
      <c r="AF83" s="70"/>
    </row>
    <row r="84" spans="2:32" x14ac:dyDescent="0.3">
      <c r="B84" s="31">
        <f t="shared" ref="B84:H84" si="56">B45</f>
        <v>1</v>
      </c>
      <c r="C84" s="31">
        <f t="shared" si="56"/>
        <v>2</v>
      </c>
      <c r="D84" s="31">
        <f t="shared" si="56"/>
        <v>3</v>
      </c>
      <c r="E84" s="31">
        <f t="shared" si="56"/>
        <v>4</v>
      </c>
      <c r="F84" s="31">
        <f t="shared" si="56"/>
        <v>5</v>
      </c>
      <c r="G84" s="31">
        <f t="shared" si="56"/>
        <v>6</v>
      </c>
      <c r="H84" s="31">
        <f t="shared" si="56"/>
        <v>7</v>
      </c>
      <c r="J84" s="31">
        <f t="shared" ref="J84:P84" si="57">B50</f>
        <v>1</v>
      </c>
      <c r="K84" s="31">
        <f t="shared" si="57"/>
        <v>2</v>
      </c>
      <c r="L84" s="31">
        <f t="shared" si="57"/>
        <v>3</v>
      </c>
      <c r="M84" s="31">
        <f t="shared" si="57"/>
        <v>4</v>
      </c>
      <c r="N84" s="31">
        <f t="shared" si="57"/>
        <v>5</v>
      </c>
      <c r="O84" s="31">
        <f t="shared" si="57"/>
        <v>6</v>
      </c>
      <c r="P84" s="31">
        <f t="shared" si="57"/>
        <v>7</v>
      </c>
      <c r="R84" s="31">
        <f t="shared" ref="R84:X84" si="58">B55</f>
        <v>1</v>
      </c>
      <c r="S84" s="31">
        <f t="shared" si="58"/>
        <v>2</v>
      </c>
      <c r="T84" s="31">
        <f t="shared" si="58"/>
        <v>3</v>
      </c>
      <c r="U84" s="31">
        <f t="shared" si="58"/>
        <v>4</v>
      </c>
      <c r="V84" s="31">
        <f t="shared" si="58"/>
        <v>5</v>
      </c>
      <c r="W84" s="31">
        <f t="shared" si="58"/>
        <v>6</v>
      </c>
      <c r="X84" s="31">
        <f t="shared" si="58"/>
        <v>7</v>
      </c>
      <c r="Z84" s="31">
        <f t="shared" ref="Z84:AF84" si="59">B60</f>
        <v>1</v>
      </c>
      <c r="AA84" s="31">
        <f t="shared" si="59"/>
        <v>2</v>
      </c>
      <c r="AB84" s="31">
        <f t="shared" si="59"/>
        <v>3</v>
      </c>
      <c r="AC84" s="31">
        <f t="shared" si="59"/>
        <v>4</v>
      </c>
      <c r="AD84" s="31">
        <f t="shared" si="59"/>
        <v>5</v>
      </c>
      <c r="AE84" s="31">
        <f t="shared" si="59"/>
        <v>6</v>
      </c>
      <c r="AF84" s="31">
        <f t="shared" si="59"/>
        <v>7</v>
      </c>
    </row>
    <row r="85" spans="2:32" x14ac:dyDescent="0.3">
      <c r="B85" s="13">
        <f t="shared" ref="B85:H85" si="60">I45</f>
        <v>8</v>
      </c>
      <c r="C85" s="13">
        <f t="shared" si="60"/>
        <v>9</v>
      </c>
      <c r="D85" s="13">
        <f t="shared" si="60"/>
        <v>10</v>
      </c>
      <c r="E85" s="13">
        <f t="shared" si="60"/>
        <v>11</v>
      </c>
      <c r="F85" s="13">
        <f t="shared" si="60"/>
        <v>12</v>
      </c>
      <c r="G85" s="13">
        <f t="shared" si="60"/>
        <v>13</v>
      </c>
      <c r="H85" s="13">
        <f t="shared" si="60"/>
        <v>14</v>
      </c>
      <c r="J85" s="13">
        <f t="shared" ref="J85:P85" si="61">I50</f>
        <v>8</v>
      </c>
      <c r="K85" s="13">
        <f t="shared" si="61"/>
        <v>9</v>
      </c>
      <c r="L85" s="13">
        <f t="shared" si="61"/>
        <v>10</v>
      </c>
      <c r="M85" s="13">
        <f t="shared" si="61"/>
        <v>11</v>
      </c>
      <c r="N85" s="13">
        <f t="shared" si="61"/>
        <v>12</v>
      </c>
      <c r="O85" s="13">
        <f t="shared" si="61"/>
        <v>13</v>
      </c>
      <c r="P85" s="13">
        <f t="shared" si="61"/>
        <v>14</v>
      </c>
      <c r="R85" s="13">
        <f t="shared" ref="R85:X85" si="62">I55</f>
        <v>8</v>
      </c>
      <c r="S85" s="13">
        <f t="shared" si="62"/>
        <v>9</v>
      </c>
      <c r="T85" s="13">
        <f t="shared" si="62"/>
        <v>10</v>
      </c>
      <c r="U85" s="13">
        <f t="shared" si="62"/>
        <v>11</v>
      </c>
      <c r="V85" s="13">
        <f t="shared" si="62"/>
        <v>12</v>
      </c>
      <c r="W85" s="13">
        <f t="shared" si="62"/>
        <v>13</v>
      </c>
      <c r="X85" s="13">
        <f t="shared" si="62"/>
        <v>14</v>
      </c>
      <c r="Z85" s="13">
        <f t="shared" ref="Z85:AF85" si="63">I60</f>
        <v>8</v>
      </c>
      <c r="AA85" s="13">
        <f t="shared" si="63"/>
        <v>9</v>
      </c>
      <c r="AB85" s="13">
        <f t="shared" si="63"/>
        <v>10</v>
      </c>
      <c r="AC85" s="13">
        <f t="shared" si="63"/>
        <v>11</v>
      </c>
      <c r="AD85" s="13">
        <f t="shared" si="63"/>
        <v>12</v>
      </c>
      <c r="AE85" s="13">
        <f t="shared" si="63"/>
        <v>13</v>
      </c>
      <c r="AF85" s="13">
        <f t="shared" si="63"/>
        <v>14</v>
      </c>
    </row>
    <row r="86" spans="2:32" x14ac:dyDescent="0.3">
      <c r="B86" s="13">
        <f t="shared" ref="B86:H86" si="64">P45</f>
        <v>15</v>
      </c>
      <c r="C86" s="13">
        <f t="shared" si="64"/>
        <v>16</v>
      </c>
      <c r="D86" s="13">
        <f t="shared" si="64"/>
        <v>17</v>
      </c>
      <c r="E86" s="13">
        <f t="shared" si="64"/>
        <v>18</v>
      </c>
      <c r="F86" s="13">
        <f t="shared" si="64"/>
        <v>19</v>
      </c>
      <c r="G86" s="13">
        <f t="shared" si="64"/>
        <v>20</v>
      </c>
      <c r="H86" s="13">
        <f t="shared" si="64"/>
        <v>21</v>
      </c>
      <c r="J86" s="13">
        <f t="shared" ref="J86:P86" si="65">P50</f>
        <v>15</v>
      </c>
      <c r="K86" s="13">
        <f t="shared" si="65"/>
        <v>16</v>
      </c>
      <c r="L86" s="13">
        <f t="shared" si="65"/>
        <v>17</v>
      </c>
      <c r="M86" s="13">
        <f t="shared" si="65"/>
        <v>18</v>
      </c>
      <c r="N86" s="13">
        <f t="shared" si="65"/>
        <v>19</v>
      </c>
      <c r="O86" s="13">
        <f t="shared" si="65"/>
        <v>20</v>
      </c>
      <c r="P86" s="13">
        <f t="shared" si="65"/>
        <v>21</v>
      </c>
      <c r="R86" s="13">
        <f t="shared" ref="R86:X86" si="66">P55</f>
        <v>15</v>
      </c>
      <c r="S86" s="13">
        <f t="shared" si="66"/>
        <v>16</v>
      </c>
      <c r="T86" s="33">
        <f t="shared" si="66"/>
        <v>17</v>
      </c>
      <c r="U86" s="13">
        <f t="shared" si="66"/>
        <v>18</v>
      </c>
      <c r="V86" s="13">
        <f t="shared" si="66"/>
        <v>19</v>
      </c>
      <c r="W86" s="13">
        <f t="shared" si="66"/>
        <v>20</v>
      </c>
      <c r="X86" s="13">
        <f t="shared" si="66"/>
        <v>21</v>
      </c>
      <c r="Z86" s="13">
        <f t="shared" ref="Z86:AF86" si="67">P60</f>
        <v>15</v>
      </c>
      <c r="AA86" s="13">
        <f t="shared" si="67"/>
        <v>16</v>
      </c>
      <c r="AB86" s="13">
        <f t="shared" si="67"/>
        <v>17</v>
      </c>
      <c r="AC86" s="13">
        <f t="shared" si="67"/>
        <v>18</v>
      </c>
      <c r="AD86" s="13">
        <f t="shared" si="67"/>
        <v>19</v>
      </c>
      <c r="AE86" s="13">
        <f t="shared" si="67"/>
        <v>20</v>
      </c>
      <c r="AF86" s="13">
        <f t="shared" si="67"/>
        <v>21</v>
      </c>
    </row>
    <row r="87" spans="2:32" x14ac:dyDescent="0.3">
      <c r="B87" s="31">
        <f t="shared" ref="B87:H87" si="68">W45</f>
        <v>22</v>
      </c>
      <c r="C87" s="31">
        <f t="shared" si="68"/>
        <v>23</v>
      </c>
      <c r="D87" s="31">
        <f t="shared" si="68"/>
        <v>24</v>
      </c>
      <c r="E87" s="31">
        <f t="shared" si="68"/>
        <v>25</v>
      </c>
      <c r="F87" s="31">
        <f t="shared" si="68"/>
        <v>26</v>
      </c>
      <c r="G87" s="31">
        <f t="shared" si="68"/>
        <v>27</v>
      </c>
      <c r="H87" s="31">
        <f t="shared" si="68"/>
        <v>28</v>
      </c>
      <c r="J87" s="31">
        <f t="shared" ref="J87:P87" si="69">W50</f>
        <v>22</v>
      </c>
      <c r="K87" s="31">
        <f t="shared" si="69"/>
        <v>23</v>
      </c>
      <c r="L87" s="31">
        <f t="shared" si="69"/>
        <v>24</v>
      </c>
      <c r="M87" s="31">
        <f t="shared" si="69"/>
        <v>25</v>
      </c>
      <c r="N87" s="32">
        <f t="shared" si="69"/>
        <v>26</v>
      </c>
      <c r="O87" s="31">
        <f t="shared" si="69"/>
        <v>27</v>
      </c>
      <c r="P87" s="31">
        <f t="shared" si="69"/>
        <v>28</v>
      </c>
      <c r="R87" s="31">
        <f t="shared" ref="R87:X87" si="70">W55</f>
        <v>22</v>
      </c>
      <c r="S87" s="34">
        <f t="shared" si="70"/>
        <v>23</v>
      </c>
      <c r="T87" s="31">
        <f t="shared" si="70"/>
        <v>24</v>
      </c>
      <c r="U87" s="32">
        <f t="shared" si="70"/>
        <v>25</v>
      </c>
      <c r="V87" s="31">
        <f t="shared" si="70"/>
        <v>26</v>
      </c>
      <c r="W87" s="31">
        <f t="shared" si="70"/>
        <v>27</v>
      </c>
      <c r="X87" s="31">
        <f t="shared" si="70"/>
        <v>28</v>
      </c>
      <c r="Z87" s="31">
        <f t="shared" ref="Z87:AF87" si="71">W60</f>
        <v>22</v>
      </c>
      <c r="AA87" s="31">
        <f t="shared" si="71"/>
        <v>23</v>
      </c>
      <c r="AB87" s="31">
        <f t="shared" si="71"/>
        <v>24</v>
      </c>
      <c r="AC87" s="31">
        <f t="shared" si="71"/>
        <v>25</v>
      </c>
      <c r="AD87" s="31">
        <f t="shared" si="71"/>
        <v>26</v>
      </c>
      <c r="AE87" s="31">
        <f t="shared" si="71"/>
        <v>27</v>
      </c>
      <c r="AF87" s="31">
        <f t="shared" si="71"/>
        <v>28</v>
      </c>
    </row>
    <row r="88" spans="2:32" x14ac:dyDescent="0.3">
      <c r="B88" s="13">
        <f>AD45</f>
        <v>29</v>
      </c>
      <c r="C88" s="13">
        <f>AE45</f>
        <v>30</v>
      </c>
      <c r="J88" s="13">
        <f>AD50</f>
        <v>29</v>
      </c>
      <c r="K88" s="13">
        <f>AE50</f>
        <v>30</v>
      </c>
      <c r="L88" s="13">
        <f>AF50</f>
        <v>31</v>
      </c>
      <c r="R88" s="19">
        <f>AD25</f>
        <v>29</v>
      </c>
      <c r="S88" s="13">
        <f>AE25</f>
        <v>30</v>
      </c>
      <c r="T88" s="9"/>
      <c r="U88" s="9"/>
      <c r="V88" s="9"/>
      <c r="W88" s="9"/>
      <c r="X88" s="9"/>
      <c r="Z88" s="13">
        <f>AD60</f>
        <v>29</v>
      </c>
      <c r="AA88" s="13">
        <f>AE60</f>
        <v>30</v>
      </c>
      <c r="AB88" s="13">
        <f>AF60</f>
        <v>31</v>
      </c>
      <c r="AC88" s="9"/>
      <c r="AD88" s="9"/>
      <c r="AE88" s="9"/>
      <c r="AF88" s="9"/>
    </row>
    <row r="89" spans="2:32" x14ac:dyDescent="0.3">
      <c r="W89" s="39"/>
      <c r="X89" s="39"/>
      <c r="Y89" s="9"/>
      <c r="Z89" s="9"/>
      <c r="AA89" s="9"/>
      <c r="AB89" s="9"/>
      <c r="AC89" s="9"/>
      <c r="AD89" s="9"/>
      <c r="AE89" s="9"/>
    </row>
    <row r="90" spans="2:32" x14ac:dyDescent="0.3">
      <c r="W90" s="39"/>
      <c r="X90" s="39"/>
    </row>
    <row r="91" spans="2:32" x14ac:dyDescent="0.3">
      <c r="W91" s="39"/>
      <c r="X91" s="39"/>
    </row>
    <row r="92" spans="2:32" x14ac:dyDescent="0.3">
      <c r="W92" s="39"/>
      <c r="X92" s="39"/>
    </row>
    <row r="93" spans="2:32" x14ac:dyDescent="0.3">
      <c r="W93" s="39"/>
      <c r="X93" s="39"/>
    </row>
    <row r="96" spans="2:32" x14ac:dyDescent="0.3">
      <c r="Z96" s="9"/>
      <c r="AA96" s="9"/>
      <c r="AB96" s="9"/>
      <c r="AC96" s="9"/>
      <c r="AD96" s="9"/>
    </row>
    <row r="98" spans="24:30" x14ac:dyDescent="0.3">
      <c r="X98" s="9"/>
      <c r="Y98" s="9"/>
      <c r="Z98" s="9"/>
      <c r="AA98" s="9"/>
      <c r="AB98" s="9"/>
      <c r="AC98" s="9"/>
      <c r="AD98" s="9"/>
    </row>
    <row r="100" spans="24:30" x14ac:dyDescent="0.3">
      <c r="Z100" s="9"/>
      <c r="AA100" s="9"/>
      <c r="AB100" s="9"/>
      <c r="AC100" s="9"/>
    </row>
    <row r="102" spans="24:30" x14ac:dyDescent="0.3">
      <c r="Y102" s="9"/>
      <c r="Z102" s="9"/>
      <c r="AA102" s="9"/>
      <c r="AB102" s="9"/>
      <c r="AC102" s="9"/>
      <c r="AD102" s="9"/>
    </row>
    <row r="104" spans="24:30" x14ac:dyDescent="0.3">
      <c r="Y104" s="9"/>
      <c r="Z104" s="9"/>
      <c r="AA104" s="9"/>
      <c r="AB104" s="9"/>
      <c r="AC104" s="9"/>
    </row>
    <row r="106" spans="24:30" x14ac:dyDescent="0.3">
      <c r="Y106" s="9"/>
      <c r="Z106" s="9"/>
      <c r="AA106" s="9"/>
      <c r="AB106" s="9"/>
      <c r="AC106" s="9"/>
    </row>
    <row r="108" spans="24:30" x14ac:dyDescent="0.3">
      <c r="Z108" s="9"/>
      <c r="AA108" s="9"/>
      <c r="AB108" s="9"/>
      <c r="AC108" s="9"/>
    </row>
    <row r="110" spans="24:30" x14ac:dyDescent="0.3">
      <c r="Z110" s="9"/>
      <c r="AA110" s="9"/>
      <c r="AB110" s="9"/>
      <c r="AC110" s="9"/>
    </row>
    <row r="112" spans="24:30" x14ac:dyDescent="0.3">
      <c r="Y112" s="9"/>
      <c r="Z112" s="9"/>
      <c r="AA112" s="9"/>
      <c r="AB112" s="9"/>
      <c r="AC112" s="9"/>
    </row>
    <row r="114" spans="25:29" x14ac:dyDescent="0.3">
      <c r="AA114" s="9"/>
      <c r="AB114" s="9"/>
      <c r="AC114" s="9"/>
    </row>
    <row r="116" spans="25:29" x14ac:dyDescent="0.3">
      <c r="Y116" s="9"/>
      <c r="Z116" s="9"/>
      <c r="AA116" s="9"/>
      <c r="AB116" s="9"/>
      <c r="AC116" s="9"/>
    </row>
    <row r="118" spans="25:29" x14ac:dyDescent="0.3">
      <c r="Z118" s="9"/>
      <c r="AA118" s="9"/>
      <c r="AB118" s="9"/>
      <c r="AC118" s="9"/>
    </row>
    <row r="127" spans="25:29" x14ac:dyDescent="0.3">
      <c r="Y127" s="16"/>
    </row>
    <row r="134" spans="25:26" x14ac:dyDescent="0.3">
      <c r="Z134" s="11"/>
    </row>
    <row r="141" spans="25:26" x14ac:dyDescent="0.3">
      <c r="Y141" s="11"/>
    </row>
  </sheetData>
  <mergeCells count="13">
    <mergeCell ref="B67:AF67"/>
    <mergeCell ref="Z83:AF83"/>
    <mergeCell ref="R83:X83"/>
    <mergeCell ref="Z69:AF69"/>
    <mergeCell ref="B76:H76"/>
    <mergeCell ref="J76:P76"/>
    <mergeCell ref="Z76:AF76"/>
    <mergeCell ref="B83:H83"/>
    <mergeCell ref="J83:P83"/>
    <mergeCell ref="B69:H69"/>
    <mergeCell ref="R76:X76"/>
    <mergeCell ref="J69:P69"/>
    <mergeCell ref="R69:X69"/>
  </mergeCells>
  <conditionalFormatting sqref="B41:AF42">
    <cfRule type="expression" dxfId="184" priority="125">
      <formula>OR(B43=6,B43=7)</formula>
    </cfRule>
  </conditionalFormatting>
  <conditionalFormatting sqref="B70:H70">
    <cfRule type="expression" dxfId="183" priority="215">
      <formula>OR(B8=6,B8=7)</formula>
    </cfRule>
  </conditionalFormatting>
  <conditionalFormatting sqref="B71:H71">
    <cfRule type="expression" dxfId="182" priority="127">
      <formula>OR(I8=6,I8=7)</formula>
    </cfRule>
  </conditionalFormatting>
  <conditionalFormatting sqref="B72:H72">
    <cfRule type="expression" dxfId="181" priority="211">
      <formula>OR(P8=6,P8=7)</formula>
    </cfRule>
  </conditionalFormatting>
  <conditionalFormatting sqref="B73:H73">
    <cfRule type="expression" dxfId="180" priority="213">
      <formula>OR(W8=6,W8=7)</formula>
    </cfRule>
  </conditionalFormatting>
  <conditionalFormatting sqref="B74:D74">
    <cfRule type="expression" dxfId="179" priority="110">
      <formula>OR(AD8=6,AD8=7)</formula>
    </cfRule>
  </conditionalFormatting>
  <conditionalFormatting sqref="J70:P70">
    <cfRule type="expression" dxfId="178" priority="138">
      <formula>OR(B13=6,B13=7)</formula>
    </cfRule>
  </conditionalFormatting>
  <conditionalFormatting sqref="J71:P71">
    <cfRule type="expression" dxfId="177" priority="139">
      <formula>OR(I13=6,I13=7)</formula>
    </cfRule>
  </conditionalFormatting>
  <conditionalFormatting sqref="J72:P72">
    <cfRule type="expression" dxfId="176" priority="218">
      <formula>OR(P13=6,P13=7)</formula>
    </cfRule>
  </conditionalFormatting>
  <conditionalFormatting sqref="J73:P73">
    <cfRule type="expression" dxfId="175" priority="220">
      <formula>OR(W13=6,W13=7)</formula>
    </cfRule>
  </conditionalFormatting>
  <conditionalFormatting sqref="J74">
    <cfRule type="expression" dxfId="174" priority="222">
      <formula>OR(AD13=6,AD13=7)</formula>
    </cfRule>
  </conditionalFormatting>
  <conditionalFormatting sqref="Z70:AF70">
    <cfRule type="expression" dxfId="173" priority="151">
      <formula>OR(B23=6,B23=7)</formula>
    </cfRule>
  </conditionalFormatting>
  <conditionalFormatting sqref="Z71:AF71">
    <cfRule type="expression" dxfId="172" priority="152">
      <formula>OR(I23=6,I23=7)</formula>
    </cfRule>
  </conditionalFormatting>
  <conditionalFormatting sqref="Z72:AF72">
    <cfRule type="expression" dxfId="171" priority="240">
      <formula>OR(P23=6,P23=7)</formula>
    </cfRule>
  </conditionalFormatting>
  <conditionalFormatting sqref="Z73:AF73">
    <cfRule type="expression" dxfId="170" priority="242">
      <formula>OR(W23=6,W23=7)</formula>
    </cfRule>
  </conditionalFormatting>
  <conditionalFormatting sqref="Z74:AA74">
    <cfRule type="expression" dxfId="169" priority="244">
      <formula>OR(AD23=6,AD23=7)</formula>
    </cfRule>
  </conditionalFormatting>
  <conditionalFormatting sqref="B77:H77">
    <cfRule type="expression" dxfId="168" priority="158">
      <formula>OR(B28=6,B28=7)</formula>
    </cfRule>
  </conditionalFormatting>
  <conditionalFormatting sqref="B78:H78">
    <cfRule type="expression" dxfId="167" priority="224">
      <formula>OR(I28=6,I28=7)</formula>
    </cfRule>
  </conditionalFormatting>
  <conditionalFormatting sqref="B79:H79">
    <cfRule type="expression" dxfId="166" priority="233">
      <formula>OR(P28=6,P28=7)</formula>
    </cfRule>
  </conditionalFormatting>
  <conditionalFormatting sqref="B80:H80">
    <cfRule type="expression" dxfId="165" priority="235">
      <formula>OR(W28=6,W28=7)</formula>
    </cfRule>
  </conditionalFormatting>
  <conditionalFormatting sqref="B81:D81">
    <cfRule type="expression" dxfId="164" priority="237">
      <formula>OR(AD28=6,AD28=7)</formula>
    </cfRule>
  </conditionalFormatting>
  <conditionalFormatting sqref="J77:P77">
    <cfRule type="expression" dxfId="163" priority="165">
      <formula>OR(B33=6,B33=7)</formula>
    </cfRule>
  </conditionalFormatting>
  <conditionalFormatting sqref="J78:P78">
    <cfRule type="expression" dxfId="162" priority="166">
      <formula>OR(I33=6,I33=7)</formula>
    </cfRule>
  </conditionalFormatting>
  <conditionalFormatting sqref="J79:P79">
    <cfRule type="expression" dxfId="161" priority="226">
      <formula>OR(P33=6,P33=7)</formula>
    </cfRule>
  </conditionalFormatting>
  <conditionalFormatting sqref="J80:P80">
    <cfRule type="expression" dxfId="160" priority="228">
      <formula>OR(W33=6,W33=7)</formula>
    </cfRule>
  </conditionalFormatting>
  <conditionalFormatting sqref="J81:K81">
    <cfRule type="expression" dxfId="159" priority="230">
      <formula>OR(AD33=6,AD33=7)</formula>
    </cfRule>
  </conditionalFormatting>
  <conditionalFormatting sqref="R77:X77">
    <cfRule type="expression" dxfId="158" priority="172">
      <formula>OR(B38=6,B38=7)</formula>
    </cfRule>
  </conditionalFormatting>
  <conditionalFormatting sqref="Z77:AF77">
    <cfRule type="expression" dxfId="157" priority="179">
      <formula>OR(B43=6,B43=7)</formula>
    </cfRule>
  </conditionalFormatting>
  <conditionalFormatting sqref="R78:X78">
    <cfRule type="expression" dxfId="156" priority="173">
      <formula>OR(I38=6,I38=7)</formula>
    </cfRule>
  </conditionalFormatting>
  <conditionalFormatting sqref="R79:X79">
    <cfRule type="expression" dxfId="155" priority="289">
      <formula>OR(P38=6,P38=7)</formula>
    </cfRule>
  </conditionalFormatting>
  <conditionalFormatting sqref="R80:X80">
    <cfRule type="expression" dxfId="154" priority="291">
      <formula>OR(W38=6,W38=7)</formula>
    </cfRule>
  </conditionalFormatting>
  <conditionalFormatting sqref="R81:T81">
    <cfRule type="expression" dxfId="153" priority="293">
      <formula>OR(AD38=6,AD38=7)</formula>
    </cfRule>
  </conditionalFormatting>
  <conditionalFormatting sqref="B84:H84">
    <cfRule type="expression" dxfId="152" priority="186">
      <formula>OR(B48=6,B48=7)</formula>
    </cfRule>
  </conditionalFormatting>
  <conditionalFormatting sqref="Z78:AF78">
    <cfRule type="expression" dxfId="151" priority="180">
      <formula>OR(I43=6,I43=7)</formula>
    </cfRule>
  </conditionalFormatting>
  <conditionalFormatting sqref="Z79:AF79">
    <cfRule type="expression" dxfId="150" priority="282">
      <formula>OR(P43=6,P43=7)</formula>
    </cfRule>
  </conditionalFormatting>
  <conditionalFormatting sqref="Z80:AF80">
    <cfRule type="expression" dxfId="149" priority="284">
      <formula>OR(W43=6,W43=7)</formula>
    </cfRule>
  </conditionalFormatting>
  <conditionalFormatting sqref="Z81:AB81">
    <cfRule type="expression" dxfId="148" priority="286">
      <formula>OR(AD43=6,AD43=7)</formula>
    </cfRule>
  </conditionalFormatting>
  <conditionalFormatting sqref="B85:H85">
    <cfRule type="expression" dxfId="147" priority="187">
      <formula>OR(I48=6,I48=7)</formula>
    </cfRule>
  </conditionalFormatting>
  <conditionalFormatting sqref="B86:H86">
    <cfRule type="expression" dxfId="146" priority="275">
      <formula>OR(P48=6,P48=7)</formula>
    </cfRule>
  </conditionalFormatting>
  <conditionalFormatting sqref="B87:H87">
    <cfRule type="expression" dxfId="145" priority="277">
      <formula>OR(W48=6,W48=7)</formula>
    </cfRule>
  </conditionalFormatting>
  <conditionalFormatting sqref="B88:C88">
    <cfRule type="expression" dxfId="144" priority="279">
      <formula>OR(AD48=6,AD48=7)</formula>
    </cfRule>
  </conditionalFormatting>
  <conditionalFormatting sqref="Z84:AF84">
    <cfRule type="expression" dxfId="143" priority="193">
      <formula>OR(B63=6,B63=7)</formula>
    </cfRule>
  </conditionalFormatting>
  <conditionalFormatting sqref="Z85:AF85">
    <cfRule type="expression" dxfId="142" priority="194">
      <formula>OR(I63=6,I63=7)</formula>
    </cfRule>
  </conditionalFormatting>
  <conditionalFormatting sqref="Z86:AF86">
    <cfRule type="expression" dxfId="141" priority="254">
      <formula>OR(P63=6,P63=7)</formula>
    </cfRule>
  </conditionalFormatting>
  <conditionalFormatting sqref="Z87:AF87">
    <cfRule type="expression" dxfId="140" priority="256">
      <formula>OR(W63=6,W63=7)</formula>
    </cfRule>
  </conditionalFormatting>
  <conditionalFormatting sqref="Z88:AB88">
    <cfRule type="expression" dxfId="139" priority="258">
      <formula>OR(AD63=6,AD63=7)</formula>
    </cfRule>
  </conditionalFormatting>
  <conditionalFormatting sqref="R84:X84">
    <cfRule type="expression" dxfId="138" priority="200">
      <formula>OR(B58=6,B58=7)</formula>
    </cfRule>
  </conditionalFormatting>
  <conditionalFormatting sqref="R85:X85">
    <cfRule type="expression" dxfId="137" priority="201">
      <formula>OR(I58=6,I58=7)</formula>
    </cfRule>
  </conditionalFormatting>
  <conditionalFormatting sqref="R86:X86">
    <cfRule type="expression" dxfId="136" priority="261">
      <formula>OR(P58=6,P58=7)</formula>
    </cfRule>
  </conditionalFormatting>
  <conditionalFormatting sqref="R87:X87">
    <cfRule type="expression" dxfId="135" priority="263">
      <formula>OR(W58=6,W58=7)</formula>
    </cfRule>
  </conditionalFormatting>
  <conditionalFormatting sqref="R88:S88">
    <cfRule type="expression" dxfId="134" priority="265">
      <formula>OR(AD58=6,AD58=7)</formula>
    </cfRule>
  </conditionalFormatting>
  <conditionalFormatting sqref="J84:P84">
    <cfRule type="expression" dxfId="133" priority="207">
      <formula>OR(B53=6,B53=7)</formula>
    </cfRule>
  </conditionalFormatting>
  <conditionalFormatting sqref="J85:P85">
    <cfRule type="expression" dxfId="132" priority="208">
      <formula>OR(I53=6,I53=7)</formula>
    </cfRule>
  </conditionalFormatting>
  <conditionalFormatting sqref="J86:P86">
    <cfRule type="expression" dxfId="131" priority="268">
      <formula>OR(P53=6,P53=7)</formula>
    </cfRule>
  </conditionalFormatting>
  <conditionalFormatting sqref="J87:P87">
    <cfRule type="expression" dxfId="130" priority="270">
      <formula>OR(W53=6,W53=7)</formula>
    </cfRule>
  </conditionalFormatting>
  <conditionalFormatting sqref="J88:L88">
    <cfRule type="expression" dxfId="129" priority="272">
      <formula>OR(AD53=6,AD53=7)</formula>
    </cfRule>
  </conditionalFormatting>
  <conditionalFormatting sqref="B21:AF22 B26:AF27 B31:AF32 B36:AF37 B46:AF47 B51:AF52 B56:AF57 B61:AF62 B16:AF17 B11:AF12 B6:AF7">
    <cfRule type="expression" dxfId="128" priority="209">
      <formula>OR(B8=6,B8=7)</formula>
    </cfRule>
  </conditionalFormatting>
  <conditionalFormatting sqref="B70:C70">
    <cfRule type="expression" dxfId="127" priority="717">
      <formula>B7:AF7=1</formula>
    </cfRule>
  </conditionalFormatting>
  <conditionalFormatting sqref="J70:P70">
    <cfRule type="expression" dxfId="126" priority="223">
      <formula>B12:AD12=1</formula>
    </cfRule>
  </conditionalFormatting>
  <conditionalFormatting sqref="J74">
    <cfRule type="expression" dxfId="125" priority="737">
      <formula>AD12:BG12=1</formula>
    </cfRule>
  </conditionalFormatting>
  <conditionalFormatting sqref="R70:X70">
    <cfRule type="expression" dxfId="124" priority="747">
      <formula>1=B17:AF17</formula>
    </cfRule>
  </conditionalFormatting>
  <conditionalFormatting sqref="Z70:AF70">
    <cfRule type="expression" dxfId="123" priority="245">
      <formula>1=B22:AE22</formula>
    </cfRule>
  </conditionalFormatting>
  <conditionalFormatting sqref="B77:C77">
    <cfRule type="expression" dxfId="122" priority="238">
      <formula>1=B27:AF27</formula>
    </cfRule>
  </conditionalFormatting>
  <conditionalFormatting sqref="J77:P77">
    <cfRule type="expression" dxfId="121" priority="231">
      <formula>1=B32:AE32</formula>
    </cfRule>
  </conditionalFormatting>
  <conditionalFormatting sqref="R77:X77">
    <cfRule type="expression" dxfId="120" priority="294">
      <formula>1=B37:AF37</formula>
    </cfRule>
  </conditionalFormatting>
  <conditionalFormatting sqref="Z77:AF77">
    <cfRule type="expression" dxfId="119" priority="287">
      <formula>1=B42:AF42</formula>
    </cfRule>
  </conditionalFormatting>
  <conditionalFormatting sqref="B84:D84">
    <cfRule type="expression" dxfId="118" priority="280">
      <formula>1=B47:AE47</formula>
    </cfRule>
  </conditionalFormatting>
  <conditionalFormatting sqref="J84:P84">
    <cfRule type="expression" dxfId="117" priority="273">
      <formula>1=B52:AF52</formula>
    </cfRule>
  </conditionalFormatting>
  <conditionalFormatting sqref="R84:X84">
    <cfRule type="expression" dxfId="116" priority="266">
      <formula>1=B57:AE57</formula>
    </cfRule>
  </conditionalFormatting>
  <conditionalFormatting sqref="Z84:AF84">
    <cfRule type="expression" dxfId="115" priority="327">
      <formula>1=B62:AF62</formula>
    </cfRule>
  </conditionalFormatting>
  <conditionalFormatting sqref="R74:T74">
    <cfRule type="expression" dxfId="114" priority="746">
      <formula>OR(AD18=6,AD18=7)</formula>
    </cfRule>
  </conditionalFormatting>
  <conditionalFormatting sqref="R71:X71">
    <cfRule type="expression" dxfId="113" priority="252">
      <formula>OR(I18=6,I18=7)</formula>
    </cfRule>
  </conditionalFormatting>
  <conditionalFormatting sqref="R72:X72">
    <cfRule type="expression" dxfId="112" priority="251">
      <formula>OR(P18=6,P18=7)</formula>
    </cfRule>
  </conditionalFormatting>
  <conditionalFormatting sqref="R73:X73">
    <cfRule type="expression" dxfId="111" priority="741">
      <formula>OR(W18=6,W18=7)</formula>
    </cfRule>
  </conditionalFormatting>
  <conditionalFormatting sqref="R70:X70">
    <cfRule type="expression" dxfId="110" priority="740">
      <formula>OR(B18=6,B18=7)</formula>
    </cfRule>
  </conditionalFormatting>
  <conditionalFormatting sqref="D70:H70">
    <cfRule type="expression" dxfId="109" priority="757">
      <formula>D7:AI7=1</formula>
    </cfRule>
  </conditionalFormatting>
  <conditionalFormatting sqref="B71:H71">
    <cfRule type="expression" dxfId="108" priority="758">
      <formula>I7:AN7=1</formula>
    </cfRule>
  </conditionalFormatting>
  <conditionalFormatting sqref="B72:H72">
    <cfRule type="expression" dxfId="107" priority="759">
      <formula>P7:AU7=1</formula>
    </cfRule>
  </conditionalFormatting>
  <conditionalFormatting sqref="B73:H73">
    <cfRule type="expression" dxfId="106" priority="760">
      <formula>W7:BB7=1</formula>
    </cfRule>
  </conditionalFormatting>
  <conditionalFormatting sqref="B74:D74">
    <cfRule type="expression" dxfId="105" priority="761">
      <formula>AD7:BI7=1</formula>
    </cfRule>
  </conditionalFormatting>
  <conditionalFormatting sqref="J71:P71">
    <cfRule type="expression" dxfId="104" priority="763">
      <formula>I12:AL12=1</formula>
    </cfRule>
  </conditionalFormatting>
  <conditionalFormatting sqref="J72:P72">
    <cfRule type="expression" dxfId="103" priority="764">
      <formula>P12:AS12=1</formula>
    </cfRule>
  </conditionalFormatting>
  <conditionalFormatting sqref="J73:P73">
    <cfRule type="expression" dxfId="102" priority="765">
      <formula>W12:AZ12=1</formula>
    </cfRule>
  </conditionalFormatting>
  <conditionalFormatting sqref="D77:H77">
    <cfRule type="expression" dxfId="101" priority="769">
      <formula>1=D27:AI27</formula>
    </cfRule>
  </conditionalFormatting>
  <conditionalFormatting sqref="J78:P78">
    <cfRule type="expression" dxfId="100" priority="771">
      <formula>1=I32:AM32</formula>
    </cfRule>
  </conditionalFormatting>
  <conditionalFormatting sqref="J79:P79">
    <cfRule type="expression" dxfId="99" priority="772">
      <formula>1=P32:AT32</formula>
    </cfRule>
  </conditionalFormatting>
  <conditionalFormatting sqref="J80:P80">
    <cfRule type="expression" dxfId="98" priority="773">
      <formula>1=W32:BA32</formula>
    </cfRule>
  </conditionalFormatting>
  <conditionalFormatting sqref="J81:K81">
    <cfRule type="expression" dxfId="97" priority="774">
      <formula>1=AD32:BH32</formula>
    </cfRule>
  </conditionalFormatting>
  <conditionalFormatting sqref="B78:H78">
    <cfRule type="expression" dxfId="96" priority="775">
      <formula>1=I27:AN27</formula>
    </cfRule>
  </conditionalFormatting>
  <conditionalFormatting sqref="B79:H79">
    <cfRule type="expression" dxfId="95" priority="776">
      <formula>1=P27:AU27</formula>
    </cfRule>
  </conditionalFormatting>
  <conditionalFormatting sqref="B80:H80">
    <cfRule type="expression" dxfId="94" priority="777">
      <formula>1=W27:BB27</formula>
    </cfRule>
  </conditionalFormatting>
  <conditionalFormatting sqref="B81:D81">
    <cfRule type="expression" dxfId="93" priority="778">
      <formula>1=AD27:BI27</formula>
    </cfRule>
  </conditionalFormatting>
  <conditionalFormatting sqref="Z71:AF71">
    <cfRule type="expression" dxfId="92" priority="779">
      <formula>1=I22:AM22</formula>
    </cfRule>
  </conditionalFormatting>
  <conditionalFormatting sqref="Z72:AF72">
    <cfRule type="expression" dxfId="91" priority="780">
      <formula>1=P22:AT22</formula>
    </cfRule>
  </conditionalFormatting>
  <conditionalFormatting sqref="Z73:AF73">
    <cfRule type="expression" dxfId="90" priority="781">
      <formula>1=W22:BA22</formula>
    </cfRule>
  </conditionalFormatting>
  <conditionalFormatting sqref="Z74:AA74">
    <cfRule type="expression" dxfId="89" priority="782">
      <formula>1=AD22:BH22</formula>
    </cfRule>
  </conditionalFormatting>
  <conditionalFormatting sqref="R71:X71">
    <cfRule type="expression" dxfId="88" priority="783">
      <formula>1=I17:AN17</formula>
    </cfRule>
  </conditionalFormatting>
  <conditionalFormatting sqref="R72:X72">
    <cfRule type="expression" dxfId="87" priority="784">
      <formula>1=P17:AU17</formula>
    </cfRule>
  </conditionalFormatting>
  <conditionalFormatting sqref="R73:X73">
    <cfRule type="expression" dxfId="86" priority="785">
      <formula>1=W17:BB17</formula>
    </cfRule>
  </conditionalFormatting>
  <conditionalFormatting sqref="R74:T74">
    <cfRule type="expression" dxfId="85" priority="786">
      <formula>1=AD17:BI17</formula>
    </cfRule>
  </conditionalFormatting>
  <conditionalFormatting sqref="E84:H84">
    <cfRule type="expression" dxfId="84" priority="790">
      <formula>1=E47:AI47</formula>
    </cfRule>
  </conditionalFormatting>
  <conditionalFormatting sqref="Z85:AF85">
    <cfRule type="expression" dxfId="83" priority="794">
      <formula>1=I62:AN62</formula>
    </cfRule>
  </conditionalFormatting>
  <conditionalFormatting sqref="Z86:AF86">
    <cfRule type="expression" dxfId="82" priority="795">
      <formula>1=P62:AU62</formula>
    </cfRule>
  </conditionalFormatting>
  <conditionalFormatting sqref="Z87:AF87">
    <cfRule type="expression" dxfId="81" priority="796">
      <formula>1=W62:BB62</formula>
    </cfRule>
  </conditionalFormatting>
  <conditionalFormatting sqref="Z88:AB88">
    <cfRule type="expression" dxfId="80" priority="797">
      <formula>1=AD62:BI62</formula>
    </cfRule>
  </conditionalFormatting>
  <conditionalFormatting sqref="R85:X85">
    <cfRule type="expression" dxfId="79" priority="798">
      <formula>1=I57:AM57</formula>
    </cfRule>
  </conditionalFormatting>
  <conditionalFormatting sqref="R86:X86">
    <cfRule type="expression" dxfId="78" priority="799">
      <formula>1=P57:AT57</formula>
    </cfRule>
  </conditionalFormatting>
  <conditionalFormatting sqref="R87:X87">
    <cfRule type="expression" dxfId="77" priority="800">
      <formula>1=W57:BA57</formula>
    </cfRule>
  </conditionalFormatting>
  <conditionalFormatting sqref="R88:S88">
    <cfRule type="expression" dxfId="76" priority="801">
      <formula>1=AD57:BH57</formula>
    </cfRule>
  </conditionalFormatting>
  <conditionalFormatting sqref="J85:P85">
    <cfRule type="expression" dxfId="75" priority="802">
      <formula>1=I52:AN52</formula>
    </cfRule>
  </conditionalFormatting>
  <conditionalFormatting sqref="J86:P86">
    <cfRule type="expression" dxfId="74" priority="803">
      <formula>1=P52:AU52</formula>
    </cfRule>
  </conditionalFormatting>
  <conditionalFormatting sqref="J87:P87">
    <cfRule type="expression" dxfId="73" priority="804">
      <formula>1=W52:BB52</formula>
    </cfRule>
  </conditionalFormatting>
  <conditionalFormatting sqref="J88:L88">
    <cfRule type="expression" dxfId="72" priority="805">
      <formula>1=AD52:BI52</formula>
    </cfRule>
  </conditionalFormatting>
  <conditionalFormatting sqref="B85:H85">
    <cfRule type="expression" dxfId="71" priority="806">
      <formula>1=I47:AM47</formula>
    </cfRule>
  </conditionalFormatting>
  <conditionalFormatting sqref="B86:H86">
    <cfRule type="expression" dxfId="70" priority="807">
      <formula>1=P47:AT47</formula>
    </cfRule>
  </conditionalFormatting>
  <conditionalFormatting sqref="B87:H87">
    <cfRule type="expression" dxfId="69" priority="808">
      <formula>1=W47:BA47</formula>
    </cfRule>
  </conditionalFormatting>
  <conditionalFormatting sqref="B88:C88">
    <cfRule type="expression" dxfId="68" priority="809">
      <formula>1=AD47:BH47</formula>
    </cfRule>
  </conditionalFormatting>
  <conditionalFormatting sqref="Z78:AF78">
    <cfRule type="expression" dxfId="67" priority="810">
      <formula>1=I42:AN42</formula>
    </cfRule>
  </conditionalFormatting>
  <conditionalFormatting sqref="Z79:AF79">
    <cfRule type="expression" dxfId="66" priority="811">
      <formula>1=P42:AU42</formula>
    </cfRule>
  </conditionalFormatting>
  <conditionalFormatting sqref="Z80:AF80">
    <cfRule type="expression" dxfId="65" priority="812">
      <formula>1=W42:BB42</formula>
    </cfRule>
  </conditionalFormatting>
  <conditionalFormatting sqref="Z81:AB81">
    <cfRule type="expression" dxfId="64" priority="813">
      <formula>1=AD42:BI42</formula>
    </cfRule>
  </conditionalFormatting>
  <conditionalFormatting sqref="R78:X78">
    <cfRule type="expression" dxfId="63" priority="814">
      <formula>1=I37:AN37</formula>
    </cfRule>
  </conditionalFormatting>
  <conditionalFormatting sqref="R79:X79">
    <cfRule type="expression" dxfId="62" priority="815">
      <formula>1=P37:AU37</formula>
    </cfRule>
  </conditionalFormatting>
  <conditionalFormatting sqref="R80:X80">
    <cfRule type="expression" dxfId="61" priority="816">
      <formula>1=W37:BB37</formula>
    </cfRule>
  </conditionalFormatting>
  <conditionalFormatting sqref="R81:T81">
    <cfRule type="expression" dxfId="60" priority="817">
      <formula>1=AD37:BI37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AccesChefdeService_Bouton1_Cliquer">
                <anchor moveWithCells="1" sizeWithCells="1">
                  <from>
                    <xdr:col>1</xdr:col>
                    <xdr:colOff>7620</xdr:colOff>
                    <xdr:row>90</xdr:row>
                    <xdr:rowOff>0</xdr:rowOff>
                  </from>
                  <to>
                    <xdr:col>8</xdr:col>
                    <xdr:colOff>7620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Bouton2_Cliquer">
                <anchor moveWithCells="1" sizeWithCells="1">
                  <from>
                    <xdr:col>9</xdr:col>
                    <xdr:colOff>15240</xdr:colOff>
                    <xdr:row>89</xdr:row>
                    <xdr:rowOff>182880</xdr:rowOff>
                  </from>
                  <to>
                    <xdr:col>16</xdr:col>
                    <xdr:colOff>7620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Critique">
                <anchor moveWithCells="1" sizeWithCells="1">
                  <from>
                    <xdr:col>25</xdr:col>
                    <xdr:colOff>53340</xdr:colOff>
                    <xdr:row>90</xdr:row>
                    <xdr:rowOff>0</xdr:rowOff>
                  </from>
                  <to>
                    <xdr:col>32</xdr:col>
                    <xdr:colOff>30480</xdr:colOff>
                    <xdr:row>92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7" name="Button 5">
              <controlPr defaultSize="0" print="0" autoFill="0" autoPict="0" macro="[0]!Ferie">
                <anchor moveWithCells="1" sizeWithCells="1">
                  <from>
                    <xdr:col>17</xdr:col>
                    <xdr:colOff>53340</xdr:colOff>
                    <xdr:row>90</xdr:row>
                    <xdr:rowOff>0</xdr:rowOff>
                  </from>
                  <to>
                    <xdr:col>24</xdr:col>
                    <xdr:colOff>30480</xdr:colOff>
                    <xdr:row>92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49" id="{C2092246-44E6-4036-A727-2FE271227170}">
            <xm:f>1=Affichage1!AG4:BK4</xm:f>
            <x14:dxf>
              <fill>
                <patternFill>
                  <bgColor rgb="FFFF0000"/>
                </patternFill>
              </fill>
            </x14:dxf>
          </x14:cfRule>
          <xm:sqref>R74:T74</xm:sqref>
        </x14:conditionalFormatting>
        <x14:conditionalFormatting xmlns:xm="http://schemas.microsoft.com/office/excel/2006/main">
          <x14:cfRule type="expression" priority="29" id="{EDDED3F5-51B8-4758-A987-1F8FBB2C437C}">
            <xm:f>1=Affichage1!AG2:BK2</xm:f>
            <x14:dxf>
              <fill>
                <patternFill>
                  <bgColor rgb="FFFF0000"/>
                </patternFill>
              </fill>
            </x14:dxf>
          </x14:cfRule>
          <xm:sqref>B74:D74</xm:sqref>
        </x14:conditionalFormatting>
        <x14:conditionalFormatting xmlns:xm="http://schemas.microsoft.com/office/excel/2006/main">
          <x14:cfRule type="expression" priority="136" id="{A5BFC8B1-F843-4506-AB07-48153F436E8B}">
            <xm:f>1=Affichage1!AG3:BK3</xm:f>
            <x14:dxf>
              <fill>
                <patternFill>
                  <bgColor rgb="FFFF0000"/>
                </patternFill>
              </fill>
            </x14:dxf>
          </x14:cfRule>
          <xm:sqref>J74</xm:sqref>
        </x14:conditionalFormatting>
        <x14:conditionalFormatting xmlns:xm="http://schemas.microsoft.com/office/excel/2006/main">
          <x14:cfRule type="expression" priority="149" id="{966ED60C-117A-4BAC-9CFD-4151C4479977}">
            <xm:f>1=Affichage1!AG5:BK5</xm:f>
            <x14:dxf>
              <fill>
                <patternFill>
                  <bgColor rgb="FFFF0000"/>
                </patternFill>
              </fill>
            </x14:dxf>
          </x14:cfRule>
          <xm:sqref>Z74:AA74</xm:sqref>
        </x14:conditionalFormatting>
        <x14:conditionalFormatting xmlns:xm="http://schemas.microsoft.com/office/excel/2006/main">
          <x14:cfRule type="expression" priority="156" id="{9233B99A-0D3D-48DA-8F51-6D1221525E46}">
            <xm:f>1=Affichage1!AG6:BK6</xm:f>
            <x14:dxf>
              <fill>
                <patternFill>
                  <bgColor rgb="FFFF0000"/>
                </patternFill>
              </fill>
            </x14:dxf>
          </x14:cfRule>
          <xm:sqref>B81:D81</xm:sqref>
        </x14:conditionalFormatting>
        <x14:conditionalFormatting xmlns:xm="http://schemas.microsoft.com/office/excel/2006/main">
          <x14:cfRule type="expression" priority="191" id="{C84C0741-3154-4DBB-8A1D-15CA0405F432}">
            <xm:f>1=Affichage1!AG13:BK13</xm:f>
            <x14:dxf>
              <fill>
                <patternFill>
                  <bgColor rgb="FFFF0000"/>
                </patternFill>
              </fill>
            </x14:dxf>
          </x14:cfRule>
          <xm:sqref>Z88:AB88</xm:sqref>
        </x14:conditionalFormatting>
        <x14:conditionalFormatting xmlns:xm="http://schemas.microsoft.com/office/excel/2006/main">
          <x14:cfRule type="expression" priority="198" id="{8FBCF346-3478-4506-A6ED-54055AEE4C9C}">
            <xm:f>1=Affichage1!AG12:BK12</xm:f>
            <x14:dxf>
              <fill>
                <patternFill>
                  <bgColor rgb="FFFF0000"/>
                </patternFill>
              </fill>
            </x14:dxf>
          </x14:cfRule>
          <xm:sqref>R88:S88</xm:sqref>
        </x14:conditionalFormatting>
        <x14:conditionalFormatting xmlns:xm="http://schemas.microsoft.com/office/excel/2006/main">
          <x14:cfRule type="expression" priority="205" id="{3A308057-FAC9-4F37-9CD9-C8745EB2A27C}">
            <xm:f>1=Affichage1!E11:AI11</xm:f>
            <x14:dxf>
              <fill>
                <patternFill>
                  <bgColor rgb="FFFF0000"/>
                </patternFill>
              </fill>
            </x14:dxf>
          </x14:cfRule>
          <xm:sqref>J84:P84</xm:sqref>
        </x14:conditionalFormatting>
        <x14:conditionalFormatting xmlns:xm="http://schemas.microsoft.com/office/excel/2006/main">
          <x14:cfRule type="expression" priority="184" id="{3BE460C2-4473-467D-BEA6-9C133734D752}">
            <xm:f>1=Affichage1!AG10:BK10</xm:f>
            <x14:dxf>
              <fill>
                <patternFill>
                  <bgColor rgb="FFFF0000"/>
                </patternFill>
              </fill>
            </x14:dxf>
          </x14:cfRule>
          <xm:sqref>B88:C88</xm:sqref>
        </x14:conditionalFormatting>
        <x14:conditionalFormatting xmlns:xm="http://schemas.microsoft.com/office/excel/2006/main">
          <x14:cfRule type="expression" priority="177" id="{A77251FD-7696-4AE4-8FE0-4F8FBB669EB9}">
            <xm:f>1=Affichage1!AG9:BK9</xm:f>
            <x14:dxf>
              <fill>
                <patternFill>
                  <bgColor rgb="FFFF0000"/>
                </patternFill>
              </fill>
            </x14:dxf>
          </x14:cfRule>
          <xm:sqref>Z81:AB81</xm:sqref>
        </x14:conditionalFormatting>
        <x14:conditionalFormatting xmlns:xm="http://schemas.microsoft.com/office/excel/2006/main">
          <x14:cfRule type="expression" priority="168" id="{70DCFFF7-6486-45E7-BA34-809D32F92D4D}">
            <xm:f>1=Affichage1!AG8:BK8</xm:f>
            <x14:dxf>
              <fill>
                <patternFill>
                  <bgColor rgb="FFFF0000"/>
                </patternFill>
              </fill>
            </x14:dxf>
          </x14:cfRule>
          <xm:sqref>R81:T81</xm:sqref>
        </x14:conditionalFormatting>
        <x14:conditionalFormatting xmlns:xm="http://schemas.microsoft.com/office/excel/2006/main">
          <x14:cfRule type="expression" priority="163" id="{9ACBCD83-5C08-4869-BC01-DA681ED42836}">
            <xm:f>1=Affichage1!AG7:BK7</xm:f>
            <x14:dxf>
              <fill>
                <patternFill>
                  <bgColor rgb="FFFF0000"/>
                </patternFill>
              </fill>
            </x14:dxf>
          </x14:cfRule>
          <xm:sqref>J81:K81</xm:sqref>
        </x14:conditionalFormatting>
        <x14:conditionalFormatting xmlns:xm="http://schemas.microsoft.com/office/excel/2006/main">
          <x14:cfRule type="expression" priority="189" id="{C84C0741-3154-4DBB-8A1D-15CA0405F432}">
            <xm:f>1=Affichage1!L13:AP13</xm:f>
            <x14:dxf>
              <fill>
                <patternFill>
                  <bgColor rgb="FFFF0000"/>
                </patternFill>
              </fill>
            </x14:dxf>
          </x14:cfRule>
          <xm:sqref>Z85:AF85</xm:sqref>
        </x14:conditionalFormatting>
        <x14:conditionalFormatting xmlns:xm="http://schemas.microsoft.com/office/excel/2006/main">
          <x14:cfRule type="expression" priority="7" id="{C84C0741-3154-4DBB-8A1D-15CA0405F432}">
            <xm:f>1=Affichage1!S13:AW13</xm:f>
            <x14:dxf>
              <fill>
                <patternFill>
                  <bgColor rgb="FFFF0000"/>
                </patternFill>
              </fill>
            </x14:dxf>
          </x14:cfRule>
          <xm:sqref>Z86:AF86</xm:sqref>
        </x14:conditionalFormatting>
        <x14:conditionalFormatting xmlns:xm="http://schemas.microsoft.com/office/excel/2006/main">
          <x14:cfRule type="expression" priority="15" id="{C84C0741-3154-4DBB-8A1D-15CA0405F432}">
            <xm:f>1=Affichage1!Z13:BD13</xm:f>
            <x14:dxf>
              <fill>
                <patternFill>
                  <bgColor rgb="FFFF0000"/>
                </patternFill>
              </fill>
            </x14:dxf>
          </x14:cfRule>
          <xm:sqref>Z87:AF87</xm:sqref>
        </x14:conditionalFormatting>
        <x14:conditionalFormatting xmlns:xm="http://schemas.microsoft.com/office/excel/2006/main">
          <x14:cfRule type="expression" priority="113" id="{C84C0741-3154-4DBB-8A1D-15CA0405F432}">
            <xm:f>1=Affichage1!E13:AI13</xm:f>
            <x14:dxf>
              <fill>
                <patternFill>
                  <bgColor rgb="FFFF0000"/>
                </patternFill>
              </fill>
            </x14:dxf>
          </x14:cfRule>
          <xm:sqref>Z84:AF84</xm:sqref>
        </x14:conditionalFormatting>
        <x14:conditionalFormatting xmlns:xm="http://schemas.microsoft.com/office/excel/2006/main">
          <x14:cfRule type="expression" priority="196" id="{8FBCF346-3478-4506-A6ED-54055AEE4C9C}">
            <xm:f>1=Affichage1!L12:AP12</xm:f>
            <x14:dxf>
              <fill>
                <patternFill>
                  <bgColor rgb="FFFF0000"/>
                </patternFill>
              </fill>
            </x14:dxf>
          </x14:cfRule>
          <xm:sqref>R85:X85</xm:sqref>
        </x14:conditionalFormatting>
        <x14:conditionalFormatting xmlns:xm="http://schemas.microsoft.com/office/excel/2006/main">
          <x14:cfRule type="expression" priority="112" id="{8FBCF346-3478-4506-A6ED-54055AEE4C9C}">
            <xm:f>1=Affichage1!S12:AW12</xm:f>
            <x14:dxf>
              <fill>
                <patternFill>
                  <bgColor rgb="FFFF0000"/>
                </patternFill>
              </fill>
            </x14:dxf>
          </x14:cfRule>
          <xm:sqref>R86:X86</xm:sqref>
        </x14:conditionalFormatting>
        <x14:conditionalFormatting xmlns:xm="http://schemas.microsoft.com/office/excel/2006/main">
          <x14:cfRule type="expression" priority="105" id="{8FBCF346-3478-4506-A6ED-54055AEE4C9C}">
            <xm:f>1=Affichage1!Z12:BD12</xm:f>
            <x14:dxf>
              <fill>
                <patternFill>
                  <bgColor rgb="FFFF0000"/>
                </patternFill>
              </fill>
            </x14:dxf>
          </x14:cfRule>
          <xm:sqref>R87:X87</xm:sqref>
        </x14:conditionalFormatting>
        <x14:conditionalFormatting xmlns:xm="http://schemas.microsoft.com/office/excel/2006/main">
          <x14:cfRule type="expression" priority="6" id="{8FBCF346-3478-4506-A6ED-54055AEE4C9C}">
            <xm:f>1=Affichage1!E12:AI12</xm:f>
            <x14:dxf>
              <fill>
                <patternFill>
                  <bgColor rgb="FFFF0000"/>
                </patternFill>
              </fill>
            </x14:dxf>
          </x14:cfRule>
          <xm:sqref>R84:X84</xm:sqref>
        </x14:conditionalFormatting>
        <x14:conditionalFormatting xmlns:xm="http://schemas.microsoft.com/office/excel/2006/main">
          <x14:cfRule type="expression" priority="203" id="{3A308057-FAC9-4F37-9CD9-C8745EB2A27C}">
            <xm:f>1=Affichage1!AG11:BK11</xm:f>
            <x14:dxf>
              <fill>
                <patternFill>
                  <bgColor rgb="FFFF0000"/>
                </patternFill>
              </fill>
            </x14:dxf>
          </x14:cfRule>
          <xm:sqref>J88:L88</xm:sqref>
        </x14:conditionalFormatting>
        <x14:conditionalFormatting xmlns:xm="http://schemas.microsoft.com/office/excel/2006/main">
          <x14:cfRule type="expression" priority="111" id="{3A308057-FAC9-4F37-9CD9-C8745EB2A27C}">
            <xm:f>1=Affichage1!S11:AW11</xm:f>
            <x14:dxf>
              <fill>
                <patternFill>
                  <bgColor rgb="FFFF0000"/>
                </patternFill>
              </fill>
            </x14:dxf>
          </x14:cfRule>
          <xm:sqref>J86:P86</xm:sqref>
        </x14:conditionalFormatting>
        <x14:conditionalFormatting xmlns:xm="http://schemas.microsoft.com/office/excel/2006/main">
          <x14:cfRule type="expression" priority="17" id="{3A308057-FAC9-4F37-9CD9-C8745EB2A27C}">
            <xm:f>1=Affichage1!Z11:BD11</xm:f>
            <x14:dxf>
              <fill>
                <patternFill>
                  <bgColor rgb="FFFF0000"/>
                </patternFill>
              </fill>
            </x14:dxf>
          </x14:cfRule>
          <xm:sqref>J87:P87</xm:sqref>
        </x14:conditionalFormatting>
        <x14:conditionalFormatting xmlns:xm="http://schemas.microsoft.com/office/excel/2006/main">
          <x14:cfRule type="expression" priority="5" id="{3A308057-FAC9-4F37-9CD9-C8745EB2A27C}">
            <xm:f>1=Affichage1!L11:AP11</xm:f>
            <x14:dxf>
              <fill>
                <patternFill>
                  <bgColor rgb="FFFF0000"/>
                </patternFill>
              </fill>
            </x14:dxf>
          </x14:cfRule>
          <xm:sqref>J85:P85</xm:sqref>
        </x14:conditionalFormatting>
        <x14:conditionalFormatting xmlns:xm="http://schemas.microsoft.com/office/excel/2006/main">
          <x14:cfRule type="expression" priority="182" id="{3BE460C2-4473-467D-BEA6-9C133734D752}">
            <xm:f>1=Affichage1!L10:AP10</xm:f>
            <x14:dxf>
              <fill>
                <patternFill>
                  <bgColor rgb="FFFF0000"/>
                </patternFill>
              </fill>
            </x14:dxf>
          </x14:cfRule>
          <xm:sqref>B85:H85</xm:sqref>
        </x14:conditionalFormatting>
        <x14:conditionalFormatting xmlns:xm="http://schemas.microsoft.com/office/excel/2006/main">
          <x14:cfRule type="expression" priority="114" id="{3BE460C2-4473-467D-BEA6-9C133734D752}">
            <xm:f>1=Affichage1!S10:AW10</xm:f>
            <x14:dxf>
              <fill>
                <patternFill>
                  <bgColor rgb="FFFF0000"/>
                </patternFill>
              </fill>
            </x14:dxf>
          </x14:cfRule>
          <xm:sqref>B86:H86</xm:sqref>
        </x14:conditionalFormatting>
        <x14:conditionalFormatting xmlns:xm="http://schemas.microsoft.com/office/excel/2006/main">
          <x14:cfRule type="expression" priority="18" id="{3BE460C2-4473-467D-BEA6-9C133734D752}">
            <xm:f>1=Affichage1!Z10:BD10</xm:f>
            <x14:dxf>
              <fill>
                <patternFill>
                  <bgColor rgb="FFFF0000"/>
                </patternFill>
              </fill>
            </x14:dxf>
          </x14:cfRule>
          <xm:sqref>B87:H87</xm:sqref>
        </x14:conditionalFormatting>
        <x14:conditionalFormatting xmlns:xm="http://schemas.microsoft.com/office/excel/2006/main">
          <x14:cfRule type="expression" priority="4" id="{3BE460C2-4473-467D-BEA6-9C133734D752}">
            <xm:f>1=Affichage1!E10:AI10</xm:f>
            <x14:dxf>
              <fill>
                <patternFill>
                  <bgColor rgb="FFFF0000"/>
                </patternFill>
              </fill>
            </x14:dxf>
          </x14:cfRule>
          <xm:sqref>B84:H84</xm:sqref>
        </x14:conditionalFormatting>
        <x14:conditionalFormatting xmlns:xm="http://schemas.microsoft.com/office/excel/2006/main">
          <x14:cfRule type="expression" priority="106" id="{A77251FD-7696-4AE4-8FE0-4F8FBB669EB9}">
            <xm:f>1=Affichage1!L9:AP9</xm:f>
            <x14:dxf>
              <fill>
                <patternFill>
                  <bgColor rgb="FFFF0000"/>
                </patternFill>
              </fill>
            </x14:dxf>
          </x14:cfRule>
          <xm:sqref>Z78:AF78</xm:sqref>
        </x14:conditionalFormatting>
        <x14:conditionalFormatting xmlns:xm="http://schemas.microsoft.com/office/excel/2006/main">
          <x14:cfRule type="expression" priority="3" id="{A77251FD-7696-4AE4-8FE0-4F8FBB669EB9}">
            <xm:f>1=Affichage1!S9:AW9</xm:f>
            <x14:dxf>
              <fill>
                <patternFill>
                  <bgColor rgb="FFFF0000"/>
                </patternFill>
              </fill>
            </x14:dxf>
          </x14:cfRule>
          <xm:sqref>Z79:AF79</xm:sqref>
        </x14:conditionalFormatting>
        <x14:conditionalFormatting xmlns:xm="http://schemas.microsoft.com/office/excel/2006/main">
          <x14:cfRule type="expression" priority="175" id="{A77251FD-7696-4AE4-8FE0-4F8FBB669EB9}">
            <xm:f>1=Affichage1!Z9:BD9</xm:f>
            <x14:dxf>
              <fill>
                <patternFill>
                  <bgColor rgb="FFFF0000"/>
                </patternFill>
              </fill>
            </x14:dxf>
          </x14:cfRule>
          <xm:sqref>Z80:AF80</xm:sqref>
        </x14:conditionalFormatting>
        <x14:conditionalFormatting xmlns:xm="http://schemas.microsoft.com/office/excel/2006/main">
          <x14:cfRule type="expression" priority="115" id="{A77251FD-7696-4AE4-8FE0-4F8FBB669EB9}">
            <xm:f>1=Affichage1!E9:AI9</xm:f>
            <x14:dxf>
              <fill>
                <patternFill>
                  <bgColor rgb="FFFF0000"/>
                </patternFill>
              </fill>
            </x14:dxf>
          </x14:cfRule>
          <xm:sqref>Z77:AF77</xm:sqref>
        </x14:conditionalFormatting>
        <x14:conditionalFormatting xmlns:xm="http://schemas.microsoft.com/office/excel/2006/main">
          <x14:cfRule type="expression" priority="116" id="{70DCFFF7-6486-45E7-BA34-809D32F92D4D}">
            <xm:f>1=Affichage1!L8:AP8</xm:f>
            <x14:dxf>
              <fill>
                <patternFill>
                  <bgColor rgb="FFFF0000"/>
                </patternFill>
              </fill>
            </x14:dxf>
          </x14:cfRule>
          <xm:sqref>R78:X78</xm:sqref>
        </x14:conditionalFormatting>
        <x14:conditionalFormatting xmlns:xm="http://schemas.microsoft.com/office/excel/2006/main">
          <x14:cfRule type="expression" priority="2" id="{70DCFFF7-6486-45E7-BA34-809D32F92D4D}">
            <xm:f>1=Affichage1!S8:AW8</xm:f>
            <x14:dxf>
              <fill>
                <patternFill>
                  <bgColor rgb="FFFF0000"/>
                </patternFill>
              </fill>
            </x14:dxf>
          </x14:cfRule>
          <xm:sqref>R79:X79</xm:sqref>
        </x14:conditionalFormatting>
        <x14:conditionalFormatting xmlns:xm="http://schemas.microsoft.com/office/excel/2006/main">
          <x14:cfRule type="expression" priority="109" id="{70DCFFF7-6486-45E7-BA34-809D32F92D4D}">
            <xm:f>1=Affichage1!Z8:BD8</xm:f>
            <x14:dxf>
              <fill>
                <patternFill>
                  <bgColor rgb="FFFF0000"/>
                </patternFill>
              </fill>
            </x14:dxf>
          </x14:cfRule>
          <xm:sqref>R80:X80</xm:sqref>
        </x14:conditionalFormatting>
        <x14:conditionalFormatting xmlns:xm="http://schemas.microsoft.com/office/excel/2006/main">
          <x14:cfRule type="expression" priority="170" id="{70DCFFF7-6486-45E7-BA34-809D32F92D4D}">
            <xm:f>1=Affichage1!E8:AI8</xm:f>
            <x14:dxf>
              <fill>
                <patternFill>
                  <bgColor rgb="FFFF0000"/>
                </patternFill>
              </fill>
            </x14:dxf>
          </x14:cfRule>
          <xm:sqref>R77:X77</xm:sqref>
        </x14:conditionalFormatting>
        <x14:conditionalFormatting xmlns:xm="http://schemas.microsoft.com/office/excel/2006/main">
          <x14:cfRule type="expression" priority="73" id="{9ACBCD83-5C08-4869-BC01-DA681ED42836}">
            <xm:f>1=Affichage1!L7:AP7</xm:f>
            <x14:dxf>
              <fill>
                <patternFill>
                  <bgColor rgb="FFFF0000"/>
                </patternFill>
              </fill>
            </x14:dxf>
          </x14:cfRule>
          <xm:sqref>J78:P78</xm:sqref>
        </x14:conditionalFormatting>
        <x14:conditionalFormatting xmlns:xm="http://schemas.microsoft.com/office/excel/2006/main">
          <x14:cfRule type="expression" priority="1" id="{9ACBCD83-5C08-4869-BC01-DA681ED42836}">
            <xm:f>1=Affichage1!S7:AW7</xm:f>
            <x14:dxf>
              <fill>
                <patternFill>
                  <bgColor rgb="FFFF0000"/>
                </patternFill>
              </fill>
            </x14:dxf>
          </x14:cfRule>
          <xm:sqref>J79:P79</xm:sqref>
        </x14:conditionalFormatting>
        <x14:conditionalFormatting xmlns:xm="http://schemas.microsoft.com/office/excel/2006/main">
          <x14:cfRule type="expression" priority="117" id="{9ACBCD83-5C08-4869-BC01-DA681ED42836}">
            <xm:f>1=Affichage1!Z7:BD7</xm:f>
            <x14:dxf>
              <fill>
                <patternFill>
                  <bgColor rgb="FFFF0000"/>
                </patternFill>
              </fill>
            </x14:dxf>
          </x14:cfRule>
          <xm:sqref>J80:P80</xm:sqref>
        </x14:conditionalFormatting>
        <x14:conditionalFormatting xmlns:xm="http://schemas.microsoft.com/office/excel/2006/main">
          <x14:cfRule type="expression" priority="161" id="{9ACBCD83-5C08-4869-BC01-DA681ED42836}">
            <xm:f>1=Affichage1!E7:AI7</xm:f>
            <x14:dxf>
              <fill>
                <patternFill>
                  <bgColor rgb="FFFF0000"/>
                </patternFill>
              </fill>
            </x14:dxf>
          </x14:cfRule>
          <xm:sqref>J77:P77</xm:sqref>
        </x14:conditionalFormatting>
        <x14:conditionalFormatting xmlns:xm="http://schemas.microsoft.com/office/excel/2006/main">
          <x14:cfRule type="expression" priority="154" id="{9233B99A-0D3D-48DA-8F51-6D1221525E46}">
            <xm:f>1=Affichage1!L6:AP6</xm:f>
            <x14:dxf>
              <fill>
                <patternFill>
                  <bgColor rgb="FFFF0000"/>
                </patternFill>
              </fill>
            </x14:dxf>
          </x14:cfRule>
          <xm:sqref>B78:H78</xm:sqref>
        </x14:conditionalFormatting>
        <x14:conditionalFormatting xmlns:xm="http://schemas.microsoft.com/office/excel/2006/main">
          <x14:cfRule type="expression" priority="8" id="{9233B99A-0D3D-48DA-8F51-6D1221525E46}">
            <xm:f>1=Affichage1!S6:AW6</xm:f>
            <x14:dxf>
              <fill>
                <patternFill>
                  <bgColor rgb="FFFF0000"/>
                </patternFill>
              </fill>
            </x14:dxf>
          </x14:cfRule>
          <xm:sqref>B79:H79</xm:sqref>
        </x14:conditionalFormatting>
        <x14:conditionalFormatting xmlns:xm="http://schemas.microsoft.com/office/excel/2006/main">
          <x14:cfRule type="expression" priority="108" id="{9233B99A-0D3D-48DA-8F51-6D1221525E46}">
            <xm:f>1=Affichage1!Z6:BD6</xm:f>
            <x14:dxf>
              <fill>
                <patternFill>
                  <bgColor rgb="FFFF0000"/>
                </patternFill>
              </fill>
            </x14:dxf>
          </x14:cfRule>
          <xm:sqref>B80:H80</xm:sqref>
        </x14:conditionalFormatting>
        <x14:conditionalFormatting xmlns:xm="http://schemas.microsoft.com/office/excel/2006/main">
          <x14:cfRule type="expression" priority="118" id="{9233B99A-0D3D-48DA-8F51-6D1221525E46}">
            <xm:f>1=Affichage1!E6:AI6</xm:f>
            <x14:dxf>
              <fill>
                <patternFill>
                  <bgColor rgb="FFFF0000"/>
                </patternFill>
              </fill>
            </x14:dxf>
          </x14:cfRule>
          <xm:sqref>B77:H77</xm:sqref>
        </x14:conditionalFormatting>
        <x14:conditionalFormatting xmlns:xm="http://schemas.microsoft.com/office/excel/2006/main">
          <x14:cfRule type="expression" priority="148" id="{966ED60C-117A-4BAC-9CFD-4151C4479977}">
            <xm:f>1=Affichage1!L5:AP5</xm:f>
            <x14:dxf>
              <fill>
                <patternFill>
                  <bgColor rgb="FFFF0000"/>
                </patternFill>
              </fill>
            </x14:dxf>
          </x14:cfRule>
          <xm:sqref>Z71:AF71</xm:sqref>
        </x14:conditionalFormatting>
        <x14:conditionalFormatting xmlns:xm="http://schemas.microsoft.com/office/excel/2006/main">
          <x14:cfRule type="expression" priority="9" id="{966ED60C-117A-4BAC-9CFD-4151C4479977}">
            <xm:f>1=Affichage1!S5:AW5</xm:f>
            <x14:dxf>
              <fill>
                <patternFill>
                  <bgColor rgb="FFFF0000"/>
                </patternFill>
              </fill>
            </x14:dxf>
          </x14:cfRule>
          <xm:sqref>Z72:AF72</xm:sqref>
        </x14:conditionalFormatting>
        <x14:conditionalFormatting xmlns:xm="http://schemas.microsoft.com/office/excel/2006/main">
          <x14:cfRule type="expression" priority="100" id="{966ED60C-117A-4BAC-9CFD-4151C4479977}">
            <xm:f>1=Affichage1!Z5:BD5</xm:f>
            <x14:dxf>
              <fill>
                <patternFill>
                  <bgColor rgb="FFFF0000"/>
                </patternFill>
              </fill>
            </x14:dxf>
          </x14:cfRule>
          <xm:sqref>Z73:AF73</xm:sqref>
        </x14:conditionalFormatting>
        <x14:conditionalFormatting xmlns:xm="http://schemas.microsoft.com/office/excel/2006/main">
          <x14:cfRule type="expression" priority="119" id="{966ED60C-117A-4BAC-9CFD-4151C4479977}">
            <xm:f>1=Affichage1!E5:AI5</xm:f>
            <x14:dxf>
              <fill>
                <patternFill>
                  <bgColor rgb="FFFF0000"/>
                </patternFill>
              </fill>
            </x14:dxf>
          </x14:cfRule>
          <xm:sqref>Z70:AF70</xm:sqref>
        </x14:conditionalFormatting>
        <x14:conditionalFormatting xmlns:xm="http://schemas.microsoft.com/office/excel/2006/main">
          <x14:cfRule type="expression" priority="30" id="{EDDED3F5-51B8-4758-A987-1F8FBB2C437C}">
            <xm:f>1=Affichage1!E2:AI2</xm:f>
            <x14:dxf>
              <fill>
                <patternFill>
                  <bgColor rgb="FFFF0000"/>
                </patternFill>
              </fill>
            </x14:dxf>
          </x14:cfRule>
          <xm:sqref>B70:H70</xm:sqref>
        </x14:conditionalFormatting>
        <x14:conditionalFormatting xmlns:xm="http://schemas.microsoft.com/office/excel/2006/main">
          <x14:cfRule type="expression" priority="28" id="{EDDED3F5-51B8-4758-A987-1F8FBB2C437C}">
            <xm:f>1=Affichage1!L2:AP2</xm:f>
            <x14:dxf>
              <fill>
                <patternFill>
                  <bgColor rgb="FFFF0000"/>
                </patternFill>
              </fill>
            </x14:dxf>
          </x14:cfRule>
          <xm:sqref>B71:H71</xm:sqref>
        </x14:conditionalFormatting>
        <x14:conditionalFormatting xmlns:xm="http://schemas.microsoft.com/office/excel/2006/main">
          <x14:cfRule type="expression" priority="14" id="{EDDED3F5-51B8-4758-A987-1F8FBB2C437C}">
            <xm:f>1=Affichage1!S2:AW2</xm:f>
            <x14:dxf>
              <fill>
                <patternFill>
                  <bgColor rgb="FFFF0000"/>
                </patternFill>
              </fill>
            </x14:dxf>
          </x14:cfRule>
          <xm:sqref>B72:H72</xm:sqref>
        </x14:conditionalFormatting>
        <x14:conditionalFormatting xmlns:xm="http://schemas.microsoft.com/office/excel/2006/main">
          <x14:cfRule type="expression" priority="26" id="{EDDED3F5-51B8-4758-A987-1F8FBB2C437C}">
            <xm:f>1=Affichage1!Z2:BD2</xm:f>
            <x14:dxf>
              <fill>
                <patternFill>
                  <bgColor rgb="FFFF0000"/>
                </patternFill>
              </fill>
            </x14:dxf>
          </x14:cfRule>
          <xm:sqref>B73:H73</xm:sqref>
        </x14:conditionalFormatting>
        <x14:conditionalFormatting xmlns:xm="http://schemas.microsoft.com/office/excel/2006/main">
          <x14:cfRule type="expression" priority="11" id="{A5BFC8B1-F843-4506-AB07-48153F436E8B}">
            <xm:f>1=Affichage1!E3:AI3</xm:f>
            <x14:dxf>
              <fill>
                <patternFill>
                  <bgColor rgb="FFFF0000"/>
                </patternFill>
              </fill>
            </x14:dxf>
          </x14:cfRule>
          <xm:sqref>J70:P70</xm:sqref>
        </x14:conditionalFormatting>
        <x14:conditionalFormatting xmlns:xm="http://schemas.microsoft.com/office/excel/2006/main">
          <x14:cfRule type="expression" priority="25" id="{A5BFC8B1-F843-4506-AB07-48153F436E8B}">
            <xm:f>1=Affichage1!L3:AP3</xm:f>
            <x14:dxf>
              <fill>
                <patternFill>
                  <bgColor rgb="FFFF0000"/>
                </patternFill>
              </fill>
            </x14:dxf>
          </x14:cfRule>
          <xm:sqref>J71:P71</xm:sqref>
        </x14:conditionalFormatting>
        <x14:conditionalFormatting xmlns:xm="http://schemas.microsoft.com/office/excel/2006/main">
          <x14:cfRule type="expression" priority="121" id="{A5BFC8B1-F843-4506-AB07-48153F436E8B}">
            <xm:f>1=Affichage1!S3:AW3</xm:f>
            <x14:dxf>
              <fill>
                <patternFill>
                  <bgColor rgb="FFFF0000"/>
                </patternFill>
              </fill>
            </x14:dxf>
          </x14:cfRule>
          <xm:sqref>J72:P72</xm:sqref>
        </x14:conditionalFormatting>
        <x14:conditionalFormatting xmlns:xm="http://schemas.microsoft.com/office/excel/2006/main">
          <x14:cfRule type="expression" priority="134" id="{A5BFC8B1-F843-4506-AB07-48153F436E8B}">
            <xm:f>1=Affichage1!Z3:BD3</xm:f>
            <x14:dxf>
              <fill>
                <patternFill>
                  <bgColor rgb="FFFF0000"/>
                </patternFill>
              </fill>
            </x14:dxf>
          </x14:cfRule>
          <xm:sqref>J73:P73</xm:sqref>
        </x14:conditionalFormatting>
        <x14:conditionalFormatting xmlns:xm="http://schemas.microsoft.com/office/excel/2006/main">
          <x14:cfRule type="expression" priority="12" id="{C2092246-44E6-4036-A727-2FE271227170}">
            <xm:f>1=Affichage1!L4:AP4</xm:f>
            <x14:dxf>
              <fill>
                <patternFill>
                  <bgColor rgb="FFFF0000"/>
                </patternFill>
              </fill>
            </x14:dxf>
          </x14:cfRule>
          <xm:sqref>R71:X71</xm:sqref>
        </x14:conditionalFormatting>
        <x14:conditionalFormatting xmlns:xm="http://schemas.microsoft.com/office/excel/2006/main">
          <x14:cfRule type="expression" priority="10" id="{C2092246-44E6-4036-A727-2FE271227170}">
            <xm:f>1=Affichage1!S4:AW4</xm:f>
            <x14:dxf>
              <fill>
                <patternFill>
                  <bgColor rgb="FFFF0000"/>
                </patternFill>
              </fill>
            </x14:dxf>
          </x14:cfRule>
          <xm:sqref>R72:X72</xm:sqref>
        </x14:conditionalFormatting>
        <x14:conditionalFormatting xmlns:xm="http://schemas.microsoft.com/office/excel/2006/main">
          <x14:cfRule type="expression" priority="146" id="{C2092246-44E6-4036-A727-2FE271227170}">
            <xm:f>1=Affichage1!Z4:BD4</xm:f>
            <x14:dxf>
              <fill>
                <patternFill>
                  <bgColor rgb="FFFF0000"/>
                </patternFill>
              </fill>
            </x14:dxf>
          </x14:cfRule>
          <xm:sqref>R73:X73</xm:sqref>
        </x14:conditionalFormatting>
        <x14:conditionalFormatting xmlns:xm="http://schemas.microsoft.com/office/excel/2006/main">
          <x14:cfRule type="expression" priority="247" id="{C2092246-44E6-4036-A727-2FE271227170}">
            <xm:f>1=Affichage1!E4:AI4</xm:f>
            <x14:dxf>
              <fill>
                <patternFill>
                  <bgColor rgb="FFFF0000"/>
                </patternFill>
              </fill>
            </x14:dxf>
          </x14:cfRule>
          <xm:sqref>R70:X70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28"/>
  <sheetViews>
    <sheetView workbookViewId="0">
      <selection activeCell="G20" sqref="G20"/>
    </sheetView>
  </sheetViews>
  <sheetFormatPr baseColWidth="10" defaultRowHeight="14.4" x14ac:dyDescent="0.3"/>
  <cols>
    <col min="9" max="9" width="22.44140625" bestFit="1" customWidth="1"/>
  </cols>
  <sheetData>
    <row r="1" spans="1:14" x14ac:dyDescent="0.3">
      <c r="A1" s="72" t="s">
        <v>30</v>
      </c>
      <c r="B1" s="73">
        <f>Planning!B67</f>
        <v>2020</v>
      </c>
      <c r="C1" s="73"/>
      <c r="D1" s="73"/>
      <c r="E1" s="73"/>
      <c r="F1" s="73"/>
      <c r="G1" s="73"/>
      <c r="H1" s="73"/>
    </row>
    <row r="2" spans="1:14" x14ac:dyDescent="0.3">
      <c r="A2" s="72"/>
      <c r="B2" s="73"/>
      <c r="C2" s="73"/>
      <c r="D2" s="73"/>
      <c r="E2" s="73"/>
      <c r="F2" s="73"/>
      <c r="G2" s="73"/>
      <c r="H2" s="73"/>
    </row>
    <row r="3" spans="1:14" ht="18" x14ac:dyDescent="0.35">
      <c r="A3" s="47" t="s">
        <v>31</v>
      </c>
      <c r="B3" s="74">
        <v>12</v>
      </c>
      <c r="C3" s="74"/>
      <c r="D3" s="74"/>
      <c r="E3" s="74"/>
      <c r="F3" s="74"/>
      <c r="G3" s="74"/>
      <c r="H3" s="74"/>
    </row>
    <row r="4" spans="1:14" hidden="1" x14ac:dyDescent="0.3">
      <c r="B4" s="75">
        <f>EDATE(DATE(B1,B3,1),0)</f>
        <v>44166</v>
      </c>
      <c r="C4" s="75"/>
      <c r="D4" s="75"/>
      <c r="E4" s="75"/>
      <c r="F4" s="75"/>
      <c r="G4" s="75"/>
      <c r="H4" s="75"/>
      <c r="I4" s="48"/>
    </row>
    <row r="5" spans="1:14" ht="15.6" x14ac:dyDescent="0.3">
      <c r="B5" s="49" t="s">
        <v>32</v>
      </c>
      <c r="C5" s="49" t="s">
        <v>33</v>
      </c>
      <c r="D5" s="49" t="s">
        <v>34</v>
      </c>
      <c r="E5" s="49" t="s">
        <v>35</v>
      </c>
      <c r="F5" s="49" t="s">
        <v>36</v>
      </c>
      <c r="G5" s="49" t="s">
        <v>37</v>
      </c>
      <c r="H5" s="49" t="s">
        <v>38</v>
      </c>
    </row>
    <row r="6" spans="1:14" x14ac:dyDescent="0.3">
      <c r="B6" s="50" t="str">
        <f>IF(WEEKDAY(B4)=2,B4,"")</f>
        <v/>
      </c>
      <c r="C6" s="50">
        <f>IF(B6&lt;&gt;"",B6+1,IF(WEEKDAY(B4)=3,B4,""))</f>
        <v>44166</v>
      </c>
      <c r="D6" s="50">
        <f>IF(C6&lt;&gt;"",C6+1,IF(WEEKDAY(B4)=4,B4,""))</f>
        <v>44167</v>
      </c>
      <c r="E6" s="50">
        <f>IF(D6&lt;&gt;"",D6+1,IF(WEEKDAY(B4)=5,B4,""))</f>
        <v>44168</v>
      </c>
      <c r="F6" s="50">
        <f>IF(E6&lt;&gt;"",E6+1,IF(WEEKDAY(B4)=6,B4,""))</f>
        <v>44169</v>
      </c>
      <c r="G6" s="50">
        <f>IF(F6&lt;&gt;"",F6+1,IF(WEEKDAY(B4)=7,B4,""))</f>
        <v>44170</v>
      </c>
      <c r="H6" s="50">
        <f>IF(G6&lt;&gt;"",G6+1,IF(WEEKDAY(B4)=1,B4,""))</f>
        <v>44171</v>
      </c>
      <c r="I6" s="51"/>
    </row>
    <row r="7" spans="1:14" x14ac:dyDescent="0.3">
      <c r="B7" s="50">
        <f>H6+1</f>
        <v>44172</v>
      </c>
      <c r="C7" s="50">
        <f>B7+1</f>
        <v>44173</v>
      </c>
      <c r="D7" s="50">
        <f>C$7+1</f>
        <v>44174</v>
      </c>
      <c r="E7" s="50">
        <f>D$7+1</f>
        <v>44175</v>
      </c>
      <c r="F7" s="50">
        <f>E$7+1</f>
        <v>44176</v>
      </c>
      <c r="G7" s="50">
        <f>F$7+1</f>
        <v>44177</v>
      </c>
      <c r="H7" s="50">
        <f>G$7+1</f>
        <v>44178</v>
      </c>
      <c r="L7" s="52" t="s">
        <v>39</v>
      </c>
      <c r="M7" s="52">
        <v>1</v>
      </c>
      <c r="N7" s="52">
        <v>2017</v>
      </c>
    </row>
    <row r="8" spans="1:14" x14ac:dyDescent="0.3">
      <c r="B8" s="50">
        <f>H7+1</f>
        <v>44179</v>
      </c>
      <c r="C8" s="50">
        <f t="shared" ref="C8:H8" si="0">B$8+1</f>
        <v>44180</v>
      </c>
      <c r="D8" s="50">
        <f t="shared" si="0"/>
        <v>44181</v>
      </c>
      <c r="E8" s="50">
        <f t="shared" si="0"/>
        <v>44182</v>
      </c>
      <c r="F8" s="50">
        <f t="shared" si="0"/>
        <v>44183</v>
      </c>
      <c r="G8" s="50">
        <f t="shared" si="0"/>
        <v>44184</v>
      </c>
      <c r="H8" s="50">
        <f t="shared" si="0"/>
        <v>44185</v>
      </c>
      <c r="L8" s="52" t="s">
        <v>40</v>
      </c>
      <c r="M8" s="52">
        <v>2</v>
      </c>
      <c r="N8" s="52">
        <v>2018</v>
      </c>
    </row>
    <row r="9" spans="1:14" x14ac:dyDescent="0.3">
      <c r="B9" s="50">
        <f>H8+1</f>
        <v>44186</v>
      </c>
      <c r="C9" s="50">
        <f t="shared" ref="C9:H9" si="1">B$9+1</f>
        <v>44187</v>
      </c>
      <c r="D9" s="50">
        <f t="shared" si="1"/>
        <v>44188</v>
      </c>
      <c r="E9" s="50">
        <f t="shared" si="1"/>
        <v>44189</v>
      </c>
      <c r="F9" s="50">
        <f t="shared" si="1"/>
        <v>44190</v>
      </c>
      <c r="G9" s="50">
        <f t="shared" si="1"/>
        <v>44191</v>
      </c>
      <c r="H9" s="50">
        <f t="shared" si="1"/>
        <v>44192</v>
      </c>
      <c r="L9" s="52" t="s">
        <v>41</v>
      </c>
      <c r="M9" s="52">
        <v>3</v>
      </c>
      <c r="N9" s="52">
        <v>2019</v>
      </c>
    </row>
    <row r="10" spans="1:14" x14ac:dyDescent="0.3">
      <c r="B10" s="50">
        <f>IF(H9&lt;EOMONTH(B4,0),H9+1,"")</f>
        <v>44193</v>
      </c>
      <c r="C10" s="50">
        <f>IF(B10&lt;EOMONTH(B4,0),B10+1,"")</f>
        <v>44194</v>
      </c>
      <c r="D10" s="50">
        <f>IF(C10&lt;EOMONTH(B4,0),C10+1,"")</f>
        <v>44195</v>
      </c>
      <c r="E10" s="50">
        <f>IF(D$10&lt;EOMONTH(B4,0),D$10+1,"")</f>
        <v>44196</v>
      </c>
      <c r="F10" s="50" t="str">
        <f>IF(E$10&lt;EOMONTH(B4,0),E$10+1,"")</f>
        <v/>
      </c>
      <c r="G10" s="50" t="str">
        <f>IF(F$10&lt;EOMONTH(B4,0),F$10+1,"")</f>
        <v/>
      </c>
      <c r="H10" s="50" t="str">
        <f>IF(G$10&lt;EOMONTH(B4,0),G$10+1,"")</f>
        <v/>
      </c>
      <c r="L10" s="52" t="s">
        <v>42</v>
      </c>
      <c r="M10" s="52">
        <v>4</v>
      </c>
      <c r="N10" s="52">
        <v>2020</v>
      </c>
    </row>
    <row r="11" spans="1:14" x14ac:dyDescent="0.3">
      <c r="B11" s="50" t="str">
        <f>IF(H$10&lt;EOMONTH(B4,0),H$10+1,"")</f>
        <v/>
      </c>
      <c r="C11" s="50" t="str">
        <f>IF(B$11&lt;EOMONTH(B4,0),B$11+1,"")</f>
        <v/>
      </c>
      <c r="D11" s="50" t="str">
        <f>IF(C$11&lt;EOMONTH(B4,0),C$11+1,"")</f>
        <v/>
      </c>
      <c r="E11" s="50" t="str">
        <f>IF(D$11&lt;EOMONTH(B4,0),D$11+1,"")</f>
        <v/>
      </c>
      <c r="F11" s="50" t="str">
        <f>IF(E$11&lt;EOMONTH(B4,0),E$11+1,"")</f>
        <v/>
      </c>
      <c r="G11" s="50" t="str">
        <f>IF(F$11&lt;EOMONTH(B4,0),F$11+1,"")</f>
        <v/>
      </c>
      <c r="H11" s="50" t="str">
        <f>IF(G$11&lt;EOMONTH(B4,0),G$11+1,"")</f>
        <v/>
      </c>
      <c r="L11" s="52" t="s">
        <v>43</v>
      </c>
      <c r="M11" s="52">
        <v>5</v>
      </c>
      <c r="N11" s="52">
        <v>2021</v>
      </c>
    </row>
    <row r="12" spans="1:14" x14ac:dyDescent="0.3">
      <c r="L12" s="52" t="s">
        <v>44</v>
      </c>
      <c r="M12" s="52">
        <v>6</v>
      </c>
      <c r="N12" s="52">
        <v>2022</v>
      </c>
    </row>
    <row r="13" spans="1:14" x14ac:dyDescent="0.3">
      <c r="L13" s="52" t="s">
        <v>45</v>
      </c>
      <c r="M13" s="52">
        <v>7</v>
      </c>
      <c r="N13" s="52">
        <v>2023</v>
      </c>
    </row>
    <row r="14" spans="1:14" x14ac:dyDescent="0.3">
      <c r="L14" s="52" t="s">
        <v>46</v>
      </c>
      <c r="M14" s="52">
        <v>8</v>
      </c>
      <c r="N14" s="52">
        <v>2024</v>
      </c>
    </row>
    <row r="15" spans="1:14" x14ac:dyDescent="0.3">
      <c r="L15" s="52" t="s">
        <v>47</v>
      </c>
      <c r="M15" s="52">
        <v>9</v>
      </c>
      <c r="N15" s="52">
        <v>2025</v>
      </c>
    </row>
    <row r="16" spans="1:14" x14ac:dyDescent="0.3">
      <c r="L16" s="52" t="s">
        <v>48</v>
      </c>
      <c r="M16" s="52">
        <v>10</v>
      </c>
      <c r="N16" s="52">
        <v>2026</v>
      </c>
    </row>
    <row r="17" spans="12:14" x14ac:dyDescent="0.3">
      <c r="L17" s="52" t="s">
        <v>49</v>
      </c>
      <c r="M17" s="52">
        <v>11</v>
      </c>
      <c r="N17" s="52">
        <v>2027</v>
      </c>
    </row>
    <row r="18" spans="12:14" x14ac:dyDescent="0.3">
      <c r="L18" s="52" t="s">
        <v>50</v>
      </c>
      <c r="M18" s="52">
        <v>12</v>
      </c>
      <c r="N18" s="52">
        <v>2028</v>
      </c>
    </row>
    <row r="19" spans="12:14" x14ac:dyDescent="0.3">
      <c r="L19" s="52"/>
      <c r="M19" s="52"/>
      <c r="N19" s="52">
        <v>2029</v>
      </c>
    </row>
    <row r="20" spans="12:14" x14ac:dyDescent="0.3">
      <c r="L20" s="52"/>
      <c r="M20" s="52"/>
      <c r="N20" s="52">
        <v>2030</v>
      </c>
    </row>
    <row r="21" spans="12:14" x14ac:dyDescent="0.3">
      <c r="L21" s="52"/>
      <c r="M21" s="52"/>
      <c r="N21" s="52">
        <v>2031</v>
      </c>
    </row>
    <row r="22" spans="12:14" x14ac:dyDescent="0.3">
      <c r="L22" s="52"/>
      <c r="M22" s="52"/>
      <c r="N22" s="52">
        <v>2032</v>
      </c>
    </row>
    <row r="23" spans="12:14" x14ac:dyDescent="0.3">
      <c r="L23" s="52"/>
      <c r="M23" s="52"/>
      <c r="N23" s="52">
        <v>2033</v>
      </c>
    </row>
    <row r="24" spans="12:14" x14ac:dyDescent="0.3">
      <c r="L24" s="52"/>
      <c r="M24" s="52"/>
      <c r="N24" s="52">
        <v>2034</v>
      </c>
    </row>
    <row r="25" spans="12:14" x14ac:dyDescent="0.3">
      <c r="L25" s="52"/>
      <c r="M25" s="52"/>
      <c r="N25" s="52">
        <v>2035</v>
      </c>
    </row>
    <row r="26" spans="12:14" x14ac:dyDescent="0.3">
      <c r="L26" s="52"/>
      <c r="M26" s="52"/>
      <c r="N26" s="52">
        <v>2036</v>
      </c>
    </row>
    <row r="27" spans="12:14" x14ac:dyDescent="0.3">
      <c r="L27" s="52"/>
      <c r="M27" s="52"/>
      <c r="N27" s="52">
        <v>2037</v>
      </c>
    </row>
    <row r="28" spans="12:14" x14ac:dyDescent="0.3">
      <c r="L28" s="52"/>
      <c r="M28" s="52"/>
      <c r="N28" s="52">
        <v>2038</v>
      </c>
    </row>
  </sheetData>
  <mergeCells count="4">
    <mergeCell ref="A1:A2"/>
    <mergeCell ref="B1:H2"/>
    <mergeCell ref="B3:H3"/>
    <mergeCell ref="B4:H4"/>
  </mergeCells>
  <dataValidations count="2">
    <dataValidation type="list" allowBlank="1" showInputMessage="1" showErrorMessage="1" sqref="B3:H3">
      <formula1>$M$7:$M$18</formula1>
    </dataValidation>
    <dataValidation type="list" allowBlank="1" showInputMessage="1" showErrorMessage="1" sqref="B1:H2">
      <formula1>annee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30" sqref="H30:H31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85"/>
  <sheetViews>
    <sheetView topLeftCell="C1" workbookViewId="0">
      <selection activeCell="H2" sqref="F2:H2"/>
    </sheetView>
  </sheetViews>
  <sheetFormatPr baseColWidth="10" defaultRowHeight="14.4" x14ac:dyDescent="0.3"/>
  <cols>
    <col min="1" max="1" width="8.109375" hidden="1" customWidth="1"/>
    <col min="2" max="2" width="13.21875" hidden="1" customWidth="1"/>
    <col min="3" max="3" width="8.109375" customWidth="1"/>
    <col min="4" max="4" width="9.77734375" customWidth="1"/>
    <col min="5" max="35" width="2.77734375" customWidth="1"/>
  </cols>
  <sheetData>
    <row r="1" spans="2:35" x14ac:dyDescent="0.3">
      <c r="B1" s="10" t="s">
        <v>66</v>
      </c>
      <c r="C1" t="s">
        <v>55</v>
      </c>
      <c r="D1" s="44" t="s">
        <v>29</v>
      </c>
      <c r="E1" s="44">
        <v>1</v>
      </c>
      <c r="F1" s="44">
        <v>2</v>
      </c>
      <c r="G1" s="44">
        <v>3</v>
      </c>
      <c r="H1" s="44">
        <v>4</v>
      </c>
      <c r="I1" s="44">
        <v>5</v>
      </c>
      <c r="J1" s="44">
        <v>6</v>
      </c>
      <c r="K1" s="44">
        <v>7</v>
      </c>
      <c r="L1" s="44">
        <v>8</v>
      </c>
      <c r="M1" s="44">
        <v>9</v>
      </c>
      <c r="N1" s="44">
        <v>10</v>
      </c>
      <c r="O1" s="44">
        <v>11</v>
      </c>
      <c r="P1" s="44">
        <v>12</v>
      </c>
      <c r="Q1" s="44">
        <v>13</v>
      </c>
      <c r="R1" s="44">
        <v>14</v>
      </c>
      <c r="S1" s="44">
        <v>15</v>
      </c>
      <c r="T1" s="44">
        <v>16</v>
      </c>
      <c r="U1" s="44">
        <v>17</v>
      </c>
      <c r="V1" s="44">
        <v>18</v>
      </c>
      <c r="W1" s="44">
        <v>19</v>
      </c>
      <c r="X1" s="44">
        <v>20</v>
      </c>
      <c r="Y1" s="44">
        <v>21</v>
      </c>
      <c r="Z1" s="44">
        <v>22</v>
      </c>
      <c r="AA1" s="44">
        <v>23</v>
      </c>
      <c r="AB1" s="44">
        <v>24</v>
      </c>
      <c r="AC1" s="44">
        <v>25</v>
      </c>
      <c r="AD1" s="44">
        <v>26</v>
      </c>
      <c r="AE1" s="44">
        <v>27</v>
      </c>
      <c r="AF1" s="44">
        <v>28</v>
      </c>
      <c r="AG1" s="44">
        <v>29</v>
      </c>
      <c r="AH1" s="44">
        <v>30</v>
      </c>
      <c r="AI1" s="44">
        <v>31</v>
      </c>
    </row>
    <row r="2" spans="2:35" x14ac:dyDescent="0.3">
      <c r="B2" s="10">
        <v>2018</v>
      </c>
      <c r="C2" s="76">
        <f>Planning!B67</f>
        <v>2020</v>
      </c>
      <c r="D2" s="10" t="s">
        <v>0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</row>
    <row r="3" spans="2:35" x14ac:dyDescent="0.3">
      <c r="B3" s="10">
        <v>2019</v>
      </c>
      <c r="C3" s="76"/>
      <c r="D3" s="45" t="s">
        <v>1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</row>
    <row r="4" spans="2:35" x14ac:dyDescent="0.3">
      <c r="B4" s="10">
        <v>2020</v>
      </c>
      <c r="C4" s="76"/>
      <c r="D4" s="10" t="s">
        <v>2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2:35" x14ac:dyDescent="0.3">
      <c r="B5" s="10">
        <v>2021</v>
      </c>
      <c r="C5" s="76"/>
      <c r="D5" s="45" t="s">
        <v>3</v>
      </c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</row>
    <row r="6" spans="2:35" x14ac:dyDescent="0.3">
      <c r="B6" s="10">
        <v>2022</v>
      </c>
      <c r="C6" s="76"/>
      <c r="D6" s="10" t="s">
        <v>4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2:35" x14ac:dyDescent="0.3">
      <c r="B7" s="10">
        <v>2023</v>
      </c>
      <c r="C7" s="76"/>
      <c r="D7" s="45" t="s">
        <v>5</v>
      </c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</row>
    <row r="8" spans="2:35" x14ac:dyDescent="0.3">
      <c r="B8" s="10">
        <v>2024</v>
      </c>
      <c r="C8" s="76"/>
      <c r="D8" s="10" t="s">
        <v>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</row>
    <row r="9" spans="2:35" x14ac:dyDescent="0.3">
      <c r="B9" s="10">
        <v>2025</v>
      </c>
      <c r="C9" s="76"/>
      <c r="D9" s="45" t="s">
        <v>7</v>
      </c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</row>
    <row r="10" spans="2:35" x14ac:dyDescent="0.3">
      <c r="B10" s="10">
        <v>2026</v>
      </c>
      <c r="C10" s="76"/>
      <c r="D10" s="10" t="s">
        <v>8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</row>
    <row r="11" spans="2:35" x14ac:dyDescent="0.3">
      <c r="B11" s="10">
        <v>2027</v>
      </c>
      <c r="C11" s="76"/>
      <c r="D11" s="45" t="s">
        <v>9</v>
      </c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</row>
    <row r="12" spans="2:35" x14ac:dyDescent="0.3">
      <c r="B12" s="10">
        <v>2028</v>
      </c>
      <c r="C12" s="76"/>
      <c r="D12" s="46" t="s">
        <v>10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</row>
    <row r="13" spans="2:35" x14ac:dyDescent="0.3">
      <c r="B13" s="10">
        <v>2029</v>
      </c>
      <c r="C13" s="76"/>
      <c r="D13" s="45" t="s">
        <v>11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</row>
    <row r="14" spans="2:35" x14ac:dyDescent="0.3">
      <c r="B14" s="10">
        <v>2030</v>
      </c>
    </row>
    <row r="15" spans="2:35" x14ac:dyDescent="0.3">
      <c r="B15" s="10">
        <v>2031</v>
      </c>
    </row>
    <row r="16" spans="2:35" x14ac:dyDescent="0.3">
      <c r="B16" s="10">
        <v>2032</v>
      </c>
    </row>
    <row r="17" spans="2:2" x14ac:dyDescent="0.3">
      <c r="B17" s="10">
        <v>2033</v>
      </c>
    </row>
    <row r="18" spans="2:2" x14ac:dyDescent="0.3">
      <c r="B18" s="10">
        <v>2034</v>
      </c>
    </row>
    <row r="19" spans="2:2" x14ac:dyDescent="0.3">
      <c r="B19" s="10">
        <v>2035</v>
      </c>
    </row>
    <row r="20" spans="2:2" x14ac:dyDescent="0.3">
      <c r="B20" s="10">
        <v>2036</v>
      </c>
    </row>
    <row r="21" spans="2:2" x14ac:dyDescent="0.3">
      <c r="B21" s="10">
        <v>2037</v>
      </c>
    </row>
    <row r="22" spans="2:2" x14ac:dyDescent="0.3">
      <c r="B22" s="10">
        <v>2038</v>
      </c>
    </row>
    <row r="23" spans="2:2" x14ac:dyDescent="0.3">
      <c r="B23" s="10">
        <v>2039</v>
      </c>
    </row>
    <row r="24" spans="2:2" x14ac:dyDescent="0.3">
      <c r="B24" s="10">
        <v>2040</v>
      </c>
    </row>
    <row r="25" spans="2:2" x14ac:dyDescent="0.3">
      <c r="B25" s="10">
        <v>2041</v>
      </c>
    </row>
    <row r="26" spans="2:2" x14ac:dyDescent="0.3">
      <c r="B26" s="10">
        <v>2042</v>
      </c>
    </row>
    <row r="27" spans="2:2" x14ac:dyDescent="0.3">
      <c r="B27" s="10">
        <v>2043</v>
      </c>
    </row>
    <row r="28" spans="2:2" x14ac:dyDescent="0.3">
      <c r="B28" s="10">
        <v>2044</v>
      </c>
    </row>
    <row r="29" spans="2:2" x14ac:dyDescent="0.3">
      <c r="B29" s="10">
        <v>2045</v>
      </c>
    </row>
    <row r="30" spans="2:2" x14ac:dyDescent="0.3">
      <c r="B30" s="10">
        <v>2046</v>
      </c>
    </row>
    <row r="31" spans="2:2" x14ac:dyDescent="0.3">
      <c r="B31" s="10">
        <v>2047</v>
      </c>
    </row>
    <row r="32" spans="2:2" x14ac:dyDescent="0.3">
      <c r="B32" s="10">
        <v>2048</v>
      </c>
    </row>
    <row r="33" spans="2:2" x14ac:dyDescent="0.3">
      <c r="B33" s="10">
        <v>2049</v>
      </c>
    </row>
    <row r="34" spans="2:2" x14ac:dyDescent="0.3">
      <c r="B34" s="10">
        <v>2050</v>
      </c>
    </row>
    <row r="35" spans="2:2" x14ac:dyDescent="0.3">
      <c r="B35" s="10">
        <v>2051</v>
      </c>
    </row>
    <row r="36" spans="2:2" x14ac:dyDescent="0.3">
      <c r="B36" s="10">
        <v>2052</v>
      </c>
    </row>
    <row r="37" spans="2:2" x14ac:dyDescent="0.3">
      <c r="B37" s="10">
        <v>2053</v>
      </c>
    </row>
    <row r="38" spans="2:2" x14ac:dyDescent="0.3">
      <c r="B38" s="10">
        <v>2054</v>
      </c>
    </row>
    <row r="39" spans="2:2" x14ac:dyDescent="0.3">
      <c r="B39" s="10">
        <v>2055</v>
      </c>
    </row>
    <row r="40" spans="2:2" x14ac:dyDescent="0.3">
      <c r="B40" s="10">
        <v>2056</v>
      </c>
    </row>
    <row r="41" spans="2:2" x14ac:dyDescent="0.3">
      <c r="B41" s="10">
        <v>2057</v>
      </c>
    </row>
    <row r="42" spans="2:2" x14ac:dyDescent="0.3">
      <c r="B42" s="10">
        <v>2058</v>
      </c>
    </row>
    <row r="43" spans="2:2" x14ac:dyDescent="0.3">
      <c r="B43" s="10">
        <v>2059</v>
      </c>
    </row>
    <row r="44" spans="2:2" x14ac:dyDescent="0.3">
      <c r="B44" s="10">
        <v>2060</v>
      </c>
    </row>
    <row r="45" spans="2:2" x14ac:dyDescent="0.3">
      <c r="B45" s="10">
        <v>2061</v>
      </c>
    </row>
    <row r="46" spans="2:2" x14ac:dyDescent="0.3">
      <c r="B46" s="10">
        <v>2062</v>
      </c>
    </row>
    <row r="47" spans="2:2" x14ac:dyDescent="0.3">
      <c r="B47" s="10">
        <v>2063</v>
      </c>
    </row>
    <row r="48" spans="2:2" x14ac:dyDescent="0.3">
      <c r="B48" s="10">
        <v>2064</v>
      </c>
    </row>
    <row r="49" spans="2:2" x14ac:dyDescent="0.3">
      <c r="B49" s="10">
        <v>2065</v>
      </c>
    </row>
    <row r="50" spans="2:2" x14ac:dyDescent="0.3">
      <c r="B50" s="10">
        <v>2066</v>
      </c>
    </row>
    <row r="51" spans="2:2" x14ac:dyDescent="0.3">
      <c r="B51" s="10">
        <v>2067</v>
      </c>
    </row>
    <row r="52" spans="2:2" x14ac:dyDescent="0.3">
      <c r="B52" s="10">
        <v>2068</v>
      </c>
    </row>
    <row r="53" spans="2:2" x14ac:dyDescent="0.3">
      <c r="B53" s="10">
        <v>2069</v>
      </c>
    </row>
    <row r="54" spans="2:2" x14ac:dyDescent="0.3">
      <c r="B54" s="10">
        <v>2070</v>
      </c>
    </row>
    <row r="55" spans="2:2" x14ac:dyDescent="0.3">
      <c r="B55" s="10">
        <v>2071</v>
      </c>
    </row>
    <row r="56" spans="2:2" x14ac:dyDescent="0.3">
      <c r="B56" s="10">
        <v>2072</v>
      </c>
    </row>
    <row r="57" spans="2:2" x14ac:dyDescent="0.3">
      <c r="B57" s="10">
        <v>2073</v>
      </c>
    </row>
    <row r="58" spans="2:2" x14ac:dyDescent="0.3">
      <c r="B58" s="10">
        <v>2074</v>
      </c>
    </row>
    <row r="59" spans="2:2" x14ac:dyDescent="0.3">
      <c r="B59" s="10">
        <v>2075</v>
      </c>
    </row>
    <row r="60" spans="2:2" x14ac:dyDescent="0.3">
      <c r="B60" s="10">
        <v>2076</v>
      </c>
    </row>
    <row r="61" spans="2:2" x14ac:dyDescent="0.3">
      <c r="B61" s="10">
        <v>2077</v>
      </c>
    </row>
    <row r="62" spans="2:2" x14ac:dyDescent="0.3">
      <c r="B62" s="10">
        <v>2078</v>
      </c>
    </row>
    <row r="63" spans="2:2" x14ac:dyDescent="0.3">
      <c r="B63" s="10">
        <v>2079</v>
      </c>
    </row>
    <row r="64" spans="2:2" x14ac:dyDescent="0.3">
      <c r="B64" s="10">
        <v>2080</v>
      </c>
    </row>
    <row r="65" spans="2:2" x14ac:dyDescent="0.3">
      <c r="B65" s="10">
        <v>2081</v>
      </c>
    </row>
    <row r="66" spans="2:2" x14ac:dyDescent="0.3">
      <c r="B66" s="10">
        <v>2082</v>
      </c>
    </row>
    <row r="67" spans="2:2" x14ac:dyDescent="0.3">
      <c r="B67" s="10">
        <v>2083</v>
      </c>
    </row>
    <row r="68" spans="2:2" x14ac:dyDescent="0.3">
      <c r="B68" s="10">
        <v>2084</v>
      </c>
    </row>
    <row r="69" spans="2:2" x14ac:dyDescent="0.3">
      <c r="B69" s="10">
        <v>2085</v>
      </c>
    </row>
    <row r="70" spans="2:2" x14ac:dyDescent="0.3">
      <c r="B70" s="10">
        <v>2086</v>
      </c>
    </row>
    <row r="71" spans="2:2" x14ac:dyDescent="0.3">
      <c r="B71" s="10">
        <v>2087</v>
      </c>
    </row>
    <row r="72" spans="2:2" x14ac:dyDescent="0.3">
      <c r="B72" s="10">
        <v>2088</v>
      </c>
    </row>
    <row r="73" spans="2:2" x14ac:dyDescent="0.3">
      <c r="B73" s="10">
        <v>2089</v>
      </c>
    </row>
    <row r="74" spans="2:2" x14ac:dyDescent="0.3">
      <c r="B74" s="10">
        <v>2090</v>
      </c>
    </row>
    <row r="75" spans="2:2" x14ac:dyDescent="0.3">
      <c r="B75" s="10">
        <v>2091</v>
      </c>
    </row>
    <row r="76" spans="2:2" x14ac:dyDescent="0.3">
      <c r="B76" s="10">
        <v>2092</v>
      </c>
    </row>
    <row r="77" spans="2:2" x14ac:dyDescent="0.3">
      <c r="B77" s="10">
        <v>2093</v>
      </c>
    </row>
    <row r="78" spans="2:2" x14ac:dyDescent="0.3">
      <c r="B78" s="10">
        <v>2094</v>
      </c>
    </row>
    <row r="79" spans="2:2" x14ac:dyDescent="0.3">
      <c r="B79" s="10">
        <v>2095</v>
      </c>
    </row>
    <row r="80" spans="2:2" x14ac:dyDescent="0.3">
      <c r="B80" s="10">
        <v>2096</v>
      </c>
    </row>
    <row r="81" spans="2:2" x14ac:dyDescent="0.3">
      <c r="B81" s="10">
        <v>2097</v>
      </c>
    </row>
    <row r="82" spans="2:2" x14ac:dyDescent="0.3">
      <c r="B82" s="10">
        <v>2098</v>
      </c>
    </row>
    <row r="83" spans="2:2" x14ac:dyDescent="0.3">
      <c r="B83" s="10">
        <v>2099</v>
      </c>
    </row>
    <row r="84" spans="2:2" x14ac:dyDescent="0.3">
      <c r="B84" s="10">
        <v>2100</v>
      </c>
    </row>
    <row r="85" spans="2:2" x14ac:dyDescent="0.3">
      <c r="B85" s="10">
        <v>2101</v>
      </c>
    </row>
  </sheetData>
  <mergeCells count="1">
    <mergeCell ref="C2:C1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I24"/>
  <sheetViews>
    <sheetView topLeftCell="C1" workbookViewId="0">
      <selection activeCell="X20" sqref="X20"/>
    </sheetView>
  </sheetViews>
  <sheetFormatPr baseColWidth="10" defaultRowHeight="14.4" x14ac:dyDescent="0.3"/>
  <cols>
    <col min="1" max="1" width="11.5546875" hidden="1" customWidth="1"/>
    <col min="2" max="2" width="7.33203125" hidden="1" customWidth="1"/>
    <col min="3" max="3" width="10.21875" customWidth="1"/>
    <col min="4" max="4" width="9.77734375" customWidth="1"/>
    <col min="5" max="35" width="2.77734375" customWidth="1"/>
  </cols>
  <sheetData>
    <row r="1" spans="2:35" x14ac:dyDescent="0.3">
      <c r="B1" s="10"/>
      <c r="C1" t="s">
        <v>56</v>
      </c>
      <c r="D1" s="44" t="s">
        <v>29</v>
      </c>
      <c r="E1" s="44">
        <v>1</v>
      </c>
      <c r="F1" s="44">
        <v>2</v>
      </c>
      <c r="G1" s="44">
        <v>3</v>
      </c>
      <c r="H1" s="44">
        <v>4</v>
      </c>
      <c r="I1" s="44">
        <v>5</v>
      </c>
      <c r="J1" s="44">
        <v>6</v>
      </c>
      <c r="K1" s="44">
        <v>7</v>
      </c>
      <c r="L1" s="44">
        <v>8</v>
      </c>
      <c r="M1" s="44">
        <v>9</v>
      </c>
      <c r="N1" s="44">
        <v>10</v>
      </c>
      <c r="O1" s="44">
        <v>11</v>
      </c>
      <c r="P1" s="44">
        <v>12</v>
      </c>
      <c r="Q1" s="44">
        <v>13</v>
      </c>
      <c r="R1" s="44">
        <v>14</v>
      </c>
      <c r="S1" s="44">
        <v>15</v>
      </c>
      <c r="T1" s="44">
        <v>16</v>
      </c>
      <c r="U1" s="44">
        <v>17</v>
      </c>
      <c r="V1" s="44">
        <v>18</v>
      </c>
      <c r="W1" s="44">
        <v>19</v>
      </c>
      <c r="X1" s="44">
        <v>20</v>
      </c>
      <c r="Y1" s="44">
        <v>21</v>
      </c>
      <c r="Z1" s="44">
        <v>22</v>
      </c>
      <c r="AA1" s="44">
        <v>23</v>
      </c>
      <c r="AB1" s="44">
        <v>24</v>
      </c>
      <c r="AC1" s="44">
        <v>25</v>
      </c>
      <c r="AD1" s="44">
        <v>26</v>
      </c>
      <c r="AE1" s="44">
        <v>27</v>
      </c>
      <c r="AF1" s="44">
        <v>28</v>
      </c>
      <c r="AG1" s="44">
        <v>29</v>
      </c>
      <c r="AH1" s="44">
        <v>30</v>
      </c>
      <c r="AI1" s="44">
        <v>31</v>
      </c>
    </row>
    <row r="2" spans="2:35" x14ac:dyDescent="0.3">
      <c r="B2" s="10">
        <v>2018</v>
      </c>
      <c r="C2" s="76">
        <f>Planning!B67</f>
        <v>2020</v>
      </c>
      <c r="D2" s="10" t="s">
        <v>0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</row>
    <row r="3" spans="2:35" x14ac:dyDescent="0.3">
      <c r="B3" s="10">
        <v>2019</v>
      </c>
      <c r="C3" s="76"/>
      <c r="D3" s="45" t="s">
        <v>1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</row>
    <row r="4" spans="2:35" x14ac:dyDescent="0.3">
      <c r="B4" s="10">
        <v>2020</v>
      </c>
      <c r="C4" s="76"/>
      <c r="D4" s="10" t="s">
        <v>2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2:35" x14ac:dyDescent="0.3">
      <c r="B5" s="10">
        <v>2021</v>
      </c>
      <c r="C5" s="76"/>
      <c r="D5" s="45" t="s">
        <v>3</v>
      </c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</row>
    <row r="6" spans="2:35" x14ac:dyDescent="0.3">
      <c r="B6" s="10">
        <v>2022</v>
      </c>
      <c r="C6" s="76"/>
      <c r="D6" s="10" t="s">
        <v>4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2:35" x14ac:dyDescent="0.3">
      <c r="B7" s="10">
        <v>2023</v>
      </c>
      <c r="C7" s="76"/>
      <c r="D7" s="45" t="s">
        <v>5</v>
      </c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</row>
    <row r="8" spans="2:35" x14ac:dyDescent="0.3">
      <c r="B8" s="10">
        <v>2024</v>
      </c>
      <c r="C8" s="76"/>
      <c r="D8" s="10" t="s">
        <v>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</row>
    <row r="9" spans="2:35" x14ac:dyDescent="0.3">
      <c r="B9" s="10">
        <v>2025</v>
      </c>
      <c r="C9" s="76"/>
      <c r="D9" s="45" t="s">
        <v>7</v>
      </c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</row>
    <row r="10" spans="2:35" x14ac:dyDescent="0.3">
      <c r="B10" s="10">
        <v>2026</v>
      </c>
      <c r="C10" s="76"/>
      <c r="D10" s="10" t="s">
        <v>8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</row>
    <row r="11" spans="2:35" x14ac:dyDescent="0.3">
      <c r="B11" s="10">
        <v>2027</v>
      </c>
      <c r="C11" s="76"/>
      <c r="D11" s="45" t="s">
        <v>9</v>
      </c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</row>
    <row r="12" spans="2:35" x14ac:dyDescent="0.3">
      <c r="B12" s="10">
        <v>2028</v>
      </c>
      <c r="C12" s="76"/>
      <c r="D12" s="46" t="s">
        <v>10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</row>
    <row r="13" spans="2:35" x14ac:dyDescent="0.3">
      <c r="B13" s="10">
        <v>2029</v>
      </c>
      <c r="C13" s="76"/>
      <c r="D13" s="45" t="s">
        <v>11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</row>
    <row r="14" spans="2:35" x14ac:dyDescent="0.3">
      <c r="B14" s="10">
        <v>2030</v>
      </c>
    </row>
    <row r="15" spans="2:35" x14ac:dyDescent="0.3">
      <c r="B15" s="10">
        <v>2031</v>
      </c>
    </row>
    <row r="16" spans="2:35" x14ac:dyDescent="0.3">
      <c r="B16" s="10">
        <v>2032</v>
      </c>
    </row>
    <row r="17" spans="2:2" x14ac:dyDescent="0.3">
      <c r="B17" s="10">
        <v>2033</v>
      </c>
    </row>
    <row r="18" spans="2:2" x14ac:dyDescent="0.3">
      <c r="B18" s="10">
        <v>2034</v>
      </c>
    </row>
    <row r="19" spans="2:2" x14ac:dyDescent="0.3">
      <c r="B19" s="10">
        <v>2035</v>
      </c>
    </row>
    <row r="20" spans="2:2" x14ac:dyDescent="0.3">
      <c r="B20" s="10">
        <v>2036</v>
      </c>
    </row>
    <row r="21" spans="2:2" x14ac:dyDescent="0.3">
      <c r="B21" s="10">
        <v>2037</v>
      </c>
    </row>
    <row r="22" spans="2:2" x14ac:dyDescent="0.3">
      <c r="B22" s="10">
        <v>2038</v>
      </c>
    </row>
    <row r="23" spans="2:2" x14ac:dyDescent="0.3">
      <c r="B23" s="10">
        <v>2039</v>
      </c>
    </row>
    <row r="24" spans="2:2" x14ac:dyDescent="0.3">
      <c r="B24" s="10">
        <v>2040</v>
      </c>
    </row>
  </sheetData>
  <mergeCells count="1">
    <mergeCell ref="C2:C1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27"/>
  <sheetViews>
    <sheetView workbookViewId="0">
      <selection activeCell="A14" sqref="A14"/>
    </sheetView>
  </sheetViews>
  <sheetFormatPr baseColWidth="10" defaultRowHeight="14.4" x14ac:dyDescent="0.3"/>
  <cols>
    <col min="1" max="1" width="8.6640625" bestFit="1" customWidth="1"/>
    <col min="2" max="2" width="9.6640625" bestFit="1" customWidth="1"/>
  </cols>
  <sheetData>
    <row r="1" spans="1:33" x14ac:dyDescent="0.3">
      <c r="A1" t="s">
        <v>57</v>
      </c>
      <c r="B1" s="44" t="s">
        <v>29</v>
      </c>
      <c r="C1" s="44">
        <v>1</v>
      </c>
      <c r="D1" s="44">
        <v>2</v>
      </c>
      <c r="E1" s="44">
        <v>3</v>
      </c>
      <c r="F1" s="44">
        <v>4</v>
      </c>
      <c r="G1" s="44">
        <v>5</v>
      </c>
      <c r="H1" s="44">
        <v>6</v>
      </c>
      <c r="I1" s="44">
        <v>7</v>
      </c>
      <c r="J1" s="44">
        <v>8</v>
      </c>
      <c r="K1" s="44">
        <v>9</v>
      </c>
      <c r="L1" s="44">
        <v>10</v>
      </c>
      <c r="M1" s="44">
        <v>11</v>
      </c>
      <c r="N1" s="44">
        <v>12</v>
      </c>
      <c r="O1" s="44">
        <v>13</v>
      </c>
      <c r="P1" s="44">
        <v>14</v>
      </c>
      <c r="Q1" s="44">
        <v>15</v>
      </c>
      <c r="R1" s="44">
        <v>16</v>
      </c>
      <c r="S1" s="44">
        <v>17</v>
      </c>
      <c r="T1" s="44">
        <v>18</v>
      </c>
      <c r="U1" s="44">
        <v>19</v>
      </c>
      <c r="V1" s="44">
        <v>20</v>
      </c>
      <c r="W1" s="44">
        <v>21</v>
      </c>
      <c r="X1" s="44">
        <v>22</v>
      </c>
      <c r="Y1" s="44">
        <v>23</v>
      </c>
      <c r="Z1" s="44">
        <v>24</v>
      </c>
      <c r="AA1" s="44">
        <v>25</v>
      </c>
      <c r="AB1" s="44">
        <v>26</v>
      </c>
      <c r="AC1" s="44">
        <v>27</v>
      </c>
      <c r="AD1" s="44">
        <v>28</v>
      </c>
      <c r="AE1" s="44">
        <v>29</v>
      </c>
      <c r="AF1" s="44">
        <v>30</v>
      </c>
      <c r="AG1" s="44">
        <v>31</v>
      </c>
    </row>
    <row r="2" spans="1:33" x14ac:dyDescent="0.3">
      <c r="B2" s="10" t="s">
        <v>0</v>
      </c>
      <c r="C2" s="10">
        <f>IF(C16=6,1,IF(C16=7,1,0))</f>
        <v>0</v>
      </c>
      <c r="D2" s="10">
        <f t="shared" ref="D2:AG10" si="0">IF(D16=6,1,IF(D16=7,1,0))</f>
        <v>0</v>
      </c>
      <c r="E2" s="10">
        <f t="shared" si="0"/>
        <v>0</v>
      </c>
      <c r="F2" s="10">
        <f t="shared" si="0"/>
        <v>1</v>
      </c>
      <c r="G2" s="10">
        <f t="shared" si="0"/>
        <v>1</v>
      </c>
      <c r="H2" s="10">
        <f t="shared" si="0"/>
        <v>0</v>
      </c>
      <c r="I2" s="10">
        <f t="shared" si="0"/>
        <v>0</v>
      </c>
      <c r="J2" s="10">
        <f t="shared" si="0"/>
        <v>0</v>
      </c>
      <c r="K2" s="10">
        <f t="shared" si="0"/>
        <v>0</v>
      </c>
      <c r="L2" s="10">
        <f t="shared" si="0"/>
        <v>0</v>
      </c>
      <c r="M2" s="10">
        <f t="shared" si="0"/>
        <v>1</v>
      </c>
      <c r="N2" s="10">
        <f t="shared" si="0"/>
        <v>1</v>
      </c>
      <c r="O2" s="10">
        <f t="shared" si="0"/>
        <v>0</v>
      </c>
      <c r="P2" s="10">
        <f t="shared" si="0"/>
        <v>0</v>
      </c>
      <c r="Q2" s="10">
        <f t="shared" si="0"/>
        <v>0</v>
      </c>
      <c r="R2" s="10">
        <f t="shared" si="0"/>
        <v>0</v>
      </c>
      <c r="S2" s="10">
        <f t="shared" si="0"/>
        <v>0</v>
      </c>
      <c r="T2" s="10">
        <f t="shared" si="0"/>
        <v>1</v>
      </c>
      <c r="U2" s="10">
        <f t="shared" si="0"/>
        <v>1</v>
      </c>
      <c r="V2" s="10">
        <f t="shared" si="0"/>
        <v>0</v>
      </c>
      <c r="W2" s="10">
        <f t="shared" si="0"/>
        <v>0</v>
      </c>
      <c r="X2" s="10">
        <f t="shared" si="0"/>
        <v>0</v>
      </c>
      <c r="Y2" s="10">
        <f t="shared" si="0"/>
        <v>0</v>
      </c>
      <c r="Z2" s="10">
        <f t="shared" si="0"/>
        <v>0</v>
      </c>
      <c r="AA2" s="10">
        <f t="shared" si="0"/>
        <v>1</v>
      </c>
      <c r="AB2" s="10">
        <f t="shared" si="0"/>
        <v>1</v>
      </c>
      <c r="AC2" s="10">
        <f t="shared" si="0"/>
        <v>0</v>
      </c>
      <c r="AD2" s="10">
        <f t="shared" si="0"/>
        <v>0</v>
      </c>
      <c r="AE2" s="10">
        <f t="shared" si="0"/>
        <v>0</v>
      </c>
      <c r="AF2" s="10">
        <f t="shared" si="0"/>
        <v>0</v>
      </c>
      <c r="AG2" s="10">
        <f t="shared" si="0"/>
        <v>0</v>
      </c>
    </row>
    <row r="3" spans="1:33" x14ac:dyDescent="0.3">
      <c r="B3" s="45" t="s">
        <v>1</v>
      </c>
      <c r="C3" s="45">
        <f t="shared" ref="C3:R13" si="1">IF(C17=6,1,IF(C17=7,1,0))</f>
        <v>1</v>
      </c>
      <c r="D3" s="45">
        <f t="shared" si="1"/>
        <v>1</v>
      </c>
      <c r="E3" s="45">
        <f t="shared" si="1"/>
        <v>0</v>
      </c>
      <c r="F3" s="45">
        <f t="shared" si="1"/>
        <v>0</v>
      </c>
      <c r="G3" s="45">
        <f t="shared" si="1"/>
        <v>0</v>
      </c>
      <c r="H3" s="45">
        <f t="shared" si="1"/>
        <v>0</v>
      </c>
      <c r="I3" s="45">
        <f t="shared" si="1"/>
        <v>0</v>
      </c>
      <c r="J3" s="45">
        <f t="shared" si="1"/>
        <v>1</v>
      </c>
      <c r="K3" s="45">
        <f t="shared" si="1"/>
        <v>1</v>
      </c>
      <c r="L3" s="45">
        <f t="shared" si="1"/>
        <v>0</v>
      </c>
      <c r="M3" s="45">
        <f t="shared" si="1"/>
        <v>0</v>
      </c>
      <c r="N3" s="45">
        <f t="shared" si="1"/>
        <v>0</v>
      </c>
      <c r="O3" s="45">
        <f t="shared" si="1"/>
        <v>0</v>
      </c>
      <c r="P3" s="45">
        <f t="shared" si="1"/>
        <v>0</v>
      </c>
      <c r="Q3" s="45">
        <f t="shared" si="1"/>
        <v>1</v>
      </c>
      <c r="R3" s="45">
        <f t="shared" si="1"/>
        <v>1</v>
      </c>
      <c r="S3" s="45">
        <f t="shared" si="0"/>
        <v>0</v>
      </c>
      <c r="T3" s="45">
        <f t="shared" si="0"/>
        <v>0</v>
      </c>
      <c r="U3" s="45">
        <f t="shared" si="0"/>
        <v>0</v>
      </c>
      <c r="V3" s="45">
        <f t="shared" si="0"/>
        <v>0</v>
      </c>
      <c r="W3" s="45">
        <f t="shared" si="0"/>
        <v>0</v>
      </c>
      <c r="X3" s="45">
        <f t="shared" si="0"/>
        <v>1</v>
      </c>
      <c r="Y3" s="45">
        <f t="shared" si="0"/>
        <v>1</v>
      </c>
      <c r="Z3" s="45">
        <f t="shared" si="0"/>
        <v>0</v>
      </c>
      <c r="AA3" s="45">
        <f t="shared" si="0"/>
        <v>0</v>
      </c>
      <c r="AB3" s="45">
        <f t="shared" si="0"/>
        <v>0</v>
      </c>
      <c r="AC3" s="45">
        <f t="shared" si="0"/>
        <v>0</v>
      </c>
      <c r="AD3" s="45">
        <f t="shared" si="0"/>
        <v>0</v>
      </c>
      <c r="AE3" s="45">
        <f t="shared" si="0"/>
        <v>1</v>
      </c>
      <c r="AF3" s="45">
        <f t="shared" si="0"/>
        <v>0</v>
      </c>
      <c r="AG3" s="45">
        <f t="shared" si="0"/>
        <v>0</v>
      </c>
    </row>
    <row r="4" spans="1:33" x14ac:dyDescent="0.3">
      <c r="B4" s="10" t="s">
        <v>2</v>
      </c>
      <c r="C4" s="10">
        <f t="shared" si="1"/>
        <v>1</v>
      </c>
      <c r="D4" s="10">
        <f t="shared" si="0"/>
        <v>0</v>
      </c>
      <c r="E4" s="10">
        <f t="shared" si="0"/>
        <v>0</v>
      </c>
      <c r="F4" s="10">
        <f t="shared" si="0"/>
        <v>0</v>
      </c>
      <c r="G4" s="10">
        <f t="shared" si="0"/>
        <v>0</v>
      </c>
      <c r="H4" s="10">
        <f t="shared" si="0"/>
        <v>0</v>
      </c>
      <c r="I4" s="10">
        <f t="shared" si="0"/>
        <v>1</v>
      </c>
      <c r="J4" s="10">
        <f t="shared" si="0"/>
        <v>1</v>
      </c>
      <c r="K4" s="10">
        <f t="shared" si="0"/>
        <v>0</v>
      </c>
      <c r="L4" s="10">
        <f t="shared" si="0"/>
        <v>0</v>
      </c>
      <c r="M4" s="10">
        <f t="shared" si="0"/>
        <v>0</v>
      </c>
      <c r="N4" s="10">
        <f t="shared" si="0"/>
        <v>0</v>
      </c>
      <c r="O4" s="10">
        <f t="shared" si="0"/>
        <v>0</v>
      </c>
      <c r="P4" s="10">
        <f t="shared" si="0"/>
        <v>1</v>
      </c>
      <c r="Q4" s="10">
        <f t="shared" si="0"/>
        <v>1</v>
      </c>
      <c r="R4" s="10">
        <f t="shared" si="0"/>
        <v>0</v>
      </c>
      <c r="S4" s="10">
        <f t="shared" si="0"/>
        <v>0</v>
      </c>
      <c r="T4" s="10">
        <f t="shared" si="0"/>
        <v>0</v>
      </c>
      <c r="U4" s="10">
        <f t="shared" si="0"/>
        <v>0</v>
      </c>
      <c r="V4" s="10">
        <f t="shared" si="0"/>
        <v>0</v>
      </c>
      <c r="W4" s="10">
        <f t="shared" si="0"/>
        <v>1</v>
      </c>
      <c r="X4" s="10">
        <f t="shared" si="0"/>
        <v>1</v>
      </c>
      <c r="Y4" s="10">
        <f t="shared" si="0"/>
        <v>0</v>
      </c>
      <c r="Z4" s="10">
        <f t="shared" si="0"/>
        <v>0</v>
      </c>
      <c r="AA4" s="10">
        <f t="shared" si="0"/>
        <v>0</v>
      </c>
      <c r="AB4" s="10">
        <f t="shared" si="0"/>
        <v>0</v>
      </c>
      <c r="AC4" s="10">
        <f t="shared" si="0"/>
        <v>0</v>
      </c>
      <c r="AD4" s="10">
        <f t="shared" si="0"/>
        <v>1</v>
      </c>
      <c r="AE4" s="10">
        <f t="shared" si="0"/>
        <v>1</v>
      </c>
      <c r="AF4" s="10">
        <f t="shared" si="0"/>
        <v>0</v>
      </c>
      <c r="AG4" s="10">
        <f t="shared" si="0"/>
        <v>0</v>
      </c>
    </row>
    <row r="5" spans="1:33" x14ac:dyDescent="0.3">
      <c r="B5" s="45" t="s">
        <v>3</v>
      </c>
      <c r="C5" s="45">
        <f t="shared" si="1"/>
        <v>0</v>
      </c>
      <c r="D5" s="45">
        <f t="shared" si="0"/>
        <v>0</v>
      </c>
      <c r="E5" s="45">
        <f t="shared" si="0"/>
        <v>0</v>
      </c>
      <c r="F5" s="45">
        <f t="shared" si="0"/>
        <v>1</v>
      </c>
      <c r="G5" s="45">
        <f t="shared" si="0"/>
        <v>1</v>
      </c>
      <c r="H5" s="45">
        <f t="shared" si="0"/>
        <v>0</v>
      </c>
      <c r="I5" s="45">
        <f t="shared" si="0"/>
        <v>0</v>
      </c>
      <c r="J5" s="45">
        <f t="shared" si="0"/>
        <v>0</v>
      </c>
      <c r="K5" s="45">
        <f t="shared" si="0"/>
        <v>0</v>
      </c>
      <c r="L5" s="45">
        <f t="shared" si="0"/>
        <v>0</v>
      </c>
      <c r="M5" s="45">
        <f t="shared" si="0"/>
        <v>1</v>
      </c>
      <c r="N5" s="45">
        <f t="shared" si="0"/>
        <v>1</v>
      </c>
      <c r="O5" s="45">
        <f t="shared" si="0"/>
        <v>0</v>
      </c>
      <c r="P5" s="45">
        <f t="shared" si="0"/>
        <v>0</v>
      </c>
      <c r="Q5" s="45">
        <f t="shared" si="0"/>
        <v>0</v>
      </c>
      <c r="R5" s="45">
        <f t="shared" si="0"/>
        <v>0</v>
      </c>
      <c r="S5" s="45">
        <f t="shared" si="0"/>
        <v>0</v>
      </c>
      <c r="T5" s="45">
        <f t="shared" si="0"/>
        <v>1</v>
      </c>
      <c r="U5" s="45">
        <f t="shared" si="0"/>
        <v>1</v>
      </c>
      <c r="V5" s="45">
        <f t="shared" si="0"/>
        <v>0</v>
      </c>
      <c r="W5" s="45">
        <f t="shared" si="0"/>
        <v>0</v>
      </c>
      <c r="X5" s="45">
        <f t="shared" si="0"/>
        <v>0</v>
      </c>
      <c r="Y5" s="45">
        <f t="shared" si="0"/>
        <v>0</v>
      </c>
      <c r="Z5" s="45">
        <f t="shared" si="0"/>
        <v>0</v>
      </c>
      <c r="AA5" s="45">
        <f t="shared" si="0"/>
        <v>1</v>
      </c>
      <c r="AB5" s="45">
        <f t="shared" si="0"/>
        <v>1</v>
      </c>
      <c r="AC5" s="45">
        <f t="shared" si="0"/>
        <v>0</v>
      </c>
      <c r="AD5" s="45">
        <f t="shared" si="0"/>
        <v>0</v>
      </c>
      <c r="AE5" s="45">
        <f t="shared" si="0"/>
        <v>0</v>
      </c>
      <c r="AF5" s="45">
        <f t="shared" si="0"/>
        <v>0</v>
      </c>
      <c r="AG5" s="45">
        <f t="shared" si="0"/>
        <v>0</v>
      </c>
    </row>
    <row r="6" spans="1:33" x14ac:dyDescent="0.3">
      <c r="B6" s="10" t="s">
        <v>4</v>
      </c>
      <c r="C6" s="10">
        <f t="shared" si="1"/>
        <v>0</v>
      </c>
      <c r="D6" s="10">
        <f t="shared" si="0"/>
        <v>1</v>
      </c>
      <c r="E6" s="10">
        <f t="shared" si="0"/>
        <v>1</v>
      </c>
      <c r="F6" s="10">
        <f t="shared" si="0"/>
        <v>0</v>
      </c>
      <c r="G6" s="10">
        <f t="shared" si="0"/>
        <v>0</v>
      </c>
      <c r="H6" s="10">
        <f t="shared" si="0"/>
        <v>0</v>
      </c>
      <c r="I6" s="10">
        <f t="shared" si="0"/>
        <v>0</v>
      </c>
      <c r="J6" s="10">
        <f t="shared" si="0"/>
        <v>0</v>
      </c>
      <c r="K6" s="10">
        <f t="shared" si="0"/>
        <v>1</v>
      </c>
      <c r="L6" s="10">
        <f t="shared" si="0"/>
        <v>1</v>
      </c>
      <c r="M6" s="10">
        <f t="shared" si="0"/>
        <v>0</v>
      </c>
      <c r="N6" s="10">
        <f t="shared" si="0"/>
        <v>0</v>
      </c>
      <c r="O6" s="10">
        <f t="shared" si="0"/>
        <v>0</v>
      </c>
      <c r="P6" s="10">
        <f t="shared" si="0"/>
        <v>0</v>
      </c>
      <c r="Q6" s="10">
        <f t="shared" si="0"/>
        <v>0</v>
      </c>
      <c r="R6" s="10">
        <f t="shared" si="0"/>
        <v>1</v>
      </c>
      <c r="S6" s="10">
        <f t="shared" si="0"/>
        <v>1</v>
      </c>
      <c r="T6" s="10">
        <f t="shared" si="0"/>
        <v>0</v>
      </c>
      <c r="U6" s="10">
        <f t="shared" si="0"/>
        <v>0</v>
      </c>
      <c r="V6" s="10">
        <f t="shared" si="0"/>
        <v>0</v>
      </c>
      <c r="W6" s="10">
        <f t="shared" si="0"/>
        <v>0</v>
      </c>
      <c r="X6" s="10">
        <f t="shared" si="0"/>
        <v>0</v>
      </c>
      <c r="Y6" s="10">
        <f t="shared" si="0"/>
        <v>1</v>
      </c>
      <c r="Z6" s="10">
        <f t="shared" si="0"/>
        <v>1</v>
      </c>
      <c r="AA6" s="10">
        <f t="shared" si="0"/>
        <v>0</v>
      </c>
      <c r="AB6" s="10">
        <f t="shared" si="0"/>
        <v>0</v>
      </c>
      <c r="AC6" s="10">
        <f t="shared" si="0"/>
        <v>0</v>
      </c>
      <c r="AD6" s="10">
        <f t="shared" si="0"/>
        <v>0</v>
      </c>
      <c r="AE6" s="10">
        <f t="shared" si="0"/>
        <v>0</v>
      </c>
      <c r="AF6" s="10">
        <f t="shared" si="0"/>
        <v>1</v>
      </c>
      <c r="AG6" s="10">
        <f t="shared" si="0"/>
        <v>1</v>
      </c>
    </row>
    <row r="7" spans="1:33" x14ac:dyDescent="0.3">
      <c r="B7" s="45" t="s">
        <v>5</v>
      </c>
      <c r="C7" s="45">
        <f t="shared" si="1"/>
        <v>0</v>
      </c>
      <c r="D7" s="45">
        <f t="shared" si="0"/>
        <v>0</v>
      </c>
      <c r="E7" s="45">
        <f t="shared" si="0"/>
        <v>0</v>
      </c>
      <c r="F7" s="45">
        <f t="shared" si="0"/>
        <v>0</v>
      </c>
      <c r="G7" s="45">
        <f t="shared" si="0"/>
        <v>0</v>
      </c>
      <c r="H7" s="45">
        <f t="shared" si="0"/>
        <v>1</v>
      </c>
      <c r="I7" s="45">
        <f t="shared" si="0"/>
        <v>1</v>
      </c>
      <c r="J7" s="45">
        <f t="shared" si="0"/>
        <v>0</v>
      </c>
      <c r="K7" s="45">
        <f t="shared" si="0"/>
        <v>0</v>
      </c>
      <c r="L7" s="45">
        <f t="shared" si="0"/>
        <v>0</v>
      </c>
      <c r="M7" s="45">
        <f t="shared" si="0"/>
        <v>0</v>
      </c>
      <c r="N7" s="45">
        <f t="shared" si="0"/>
        <v>0</v>
      </c>
      <c r="O7" s="45">
        <f t="shared" si="0"/>
        <v>1</v>
      </c>
      <c r="P7" s="45">
        <f t="shared" si="0"/>
        <v>1</v>
      </c>
      <c r="Q7" s="45">
        <f t="shared" si="0"/>
        <v>0</v>
      </c>
      <c r="R7" s="45">
        <f t="shared" si="0"/>
        <v>0</v>
      </c>
      <c r="S7" s="45">
        <f t="shared" si="0"/>
        <v>0</v>
      </c>
      <c r="T7" s="45">
        <f t="shared" si="0"/>
        <v>0</v>
      </c>
      <c r="U7" s="45">
        <f t="shared" si="0"/>
        <v>0</v>
      </c>
      <c r="V7" s="45">
        <f t="shared" si="0"/>
        <v>1</v>
      </c>
      <c r="W7" s="45">
        <f t="shared" si="0"/>
        <v>1</v>
      </c>
      <c r="X7" s="45">
        <f t="shared" si="0"/>
        <v>0</v>
      </c>
      <c r="Y7" s="45">
        <f t="shared" si="0"/>
        <v>0</v>
      </c>
      <c r="Z7" s="45">
        <f t="shared" si="0"/>
        <v>0</v>
      </c>
      <c r="AA7" s="45">
        <f t="shared" si="0"/>
        <v>0</v>
      </c>
      <c r="AB7" s="45">
        <f t="shared" si="0"/>
        <v>0</v>
      </c>
      <c r="AC7" s="45">
        <f t="shared" si="0"/>
        <v>1</v>
      </c>
      <c r="AD7" s="45">
        <f t="shared" si="0"/>
        <v>1</v>
      </c>
      <c r="AE7" s="45">
        <f t="shared" si="0"/>
        <v>0</v>
      </c>
      <c r="AF7" s="45">
        <f t="shared" si="0"/>
        <v>0</v>
      </c>
      <c r="AG7" s="45">
        <f t="shared" si="0"/>
        <v>0</v>
      </c>
    </row>
    <row r="8" spans="1:33" x14ac:dyDescent="0.3">
      <c r="B8" s="10" t="s">
        <v>6</v>
      </c>
      <c r="C8" s="10">
        <f t="shared" si="1"/>
        <v>0</v>
      </c>
      <c r="D8" s="10">
        <f t="shared" si="0"/>
        <v>0</v>
      </c>
      <c r="E8" s="10">
        <f t="shared" si="0"/>
        <v>0</v>
      </c>
      <c r="F8" s="10">
        <f t="shared" si="0"/>
        <v>1</v>
      </c>
      <c r="G8" s="10">
        <f t="shared" si="0"/>
        <v>1</v>
      </c>
      <c r="H8" s="10">
        <f t="shared" si="0"/>
        <v>0</v>
      </c>
      <c r="I8" s="10">
        <f t="shared" si="0"/>
        <v>0</v>
      </c>
      <c r="J8" s="10">
        <f t="shared" si="0"/>
        <v>0</v>
      </c>
      <c r="K8" s="10">
        <f t="shared" si="0"/>
        <v>0</v>
      </c>
      <c r="L8" s="10">
        <f t="shared" si="0"/>
        <v>0</v>
      </c>
      <c r="M8" s="10">
        <f t="shared" si="0"/>
        <v>1</v>
      </c>
      <c r="N8" s="10">
        <f t="shared" si="0"/>
        <v>1</v>
      </c>
      <c r="O8" s="10">
        <f t="shared" si="0"/>
        <v>0</v>
      </c>
      <c r="P8" s="10">
        <f t="shared" si="0"/>
        <v>0</v>
      </c>
      <c r="Q8" s="10">
        <f t="shared" si="0"/>
        <v>0</v>
      </c>
      <c r="R8" s="10">
        <f t="shared" si="0"/>
        <v>0</v>
      </c>
      <c r="S8" s="10">
        <f t="shared" si="0"/>
        <v>0</v>
      </c>
      <c r="T8" s="10">
        <f t="shared" si="0"/>
        <v>1</v>
      </c>
      <c r="U8" s="10">
        <f t="shared" si="0"/>
        <v>1</v>
      </c>
      <c r="V8" s="10">
        <f t="shared" si="0"/>
        <v>0</v>
      </c>
      <c r="W8" s="10">
        <f t="shared" si="0"/>
        <v>0</v>
      </c>
      <c r="X8" s="10">
        <f t="shared" si="0"/>
        <v>0</v>
      </c>
      <c r="Y8" s="10">
        <f t="shared" si="0"/>
        <v>0</v>
      </c>
      <c r="Z8" s="10">
        <f t="shared" si="0"/>
        <v>0</v>
      </c>
      <c r="AA8" s="10">
        <f t="shared" si="0"/>
        <v>1</v>
      </c>
      <c r="AB8" s="10">
        <f t="shared" si="0"/>
        <v>1</v>
      </c>
      <c r="AC8" s="10">
        <f t="shared" si="0"/>
        <v>0</v>
      </c>
      <c r="AD8" s="10">
        <f t="shared" si="0"/>
        <v>0</v>
      </c>
      <c r="AE8" s="10">
        <f t="shared" si="0"/>
        <v>0</v>
      </c>
      <c r="AF8" s="10">
        <f t="shared" si="0"/>
        <v>0</v>
      </c>
      <c r="AG8" s="10">
        <f t="shared" si="0"/>
        <v>0</v>
      </c>
    </row>
    <row r="9" spans="1:33" x14ac:dyDescent="0.3">
      <c r="B9" s="45" t="s">
        <v>7</v>
      </c>
      <c r="C9" s="45">
        <f t="shared" si="1"/>
        <v>1</v>
      </c>
      <c r="D9" s="45">
        <f t="shared" si="0"/>
        <v>1</v>
      </c>
      <c r="E9" s="45">
        <f t="shared" si="0"/>
        <v>0</v>
      </c>
      <c r="F9" s="45">
        <f t="shared" si="0"/>
        <v>0</v>
      </c>
      <c r="G9" s="45">
        <f t="shared" si="0"/>
        <v>0</v>
      </c>
      <c r="H9" s="45">
        <f t="shared" si="0"/>
        <v>0</v>
      </c>
      <c r="I9" s="45">
        <f t="shared" si="0"/>
        <v>0</v>
      </c>
      <c r="J9" s="45">
        <f t="shared" si="0"/>
        <v>1</v>
      </c>
      <c r="K9" s="45">
        <f t="shared" si="0"/>
        <v>1</v>
      </c>
      <c r="L9" s="45">
        <f t="shared" si="0"/>
        <v>0</v>
      </c>
      <c r="M9" s="45">
        <f t="shared" si="0"/>
        <v>0</v>
      </c>
      <c r="N9" s="45">
        <f t="shared" si="0"/>
        <v>0</v>
      </c>
      <c r="O9" s="45">
        <f t="shared" si="0"/>
        <v>0</v>
      </c>
      <c r="P9" s="45">
        <f t="shared" si="0"/>
        <v>0</v>
      </c>
      <c r="Q9" s="45">
        <f t="shared" si="0"/>
        <v>1</v>
      </c>
      <c r="R9" s="45">
        <f t="shared" si="0"/>
        <v>1</v>
      </c>
      <c r="S9" s="45">
        <f t="shared" si="0"/>
        <v>0</v>
      </c>
      <c r="T9" s="45">
        <f t="shared" si="0"/>
        <v>0</v>
      </c>
      <c r="U9" s="45">
        <f t="shared" si="0"/>
        <v>0</v>
      </c>
      <c r="V9" s="45">
        <f t="shared" si="0"/>
        <v>0</v>
      </c>
      <c r="W9" s="45">
        <f t="shared" si="0"/>
        <v>0</v>
      </c>
      <c r="X9" s="45">
        <f t="shared" si="0"/>
        <v>1</v>
      </c>
      <c r="Y9" s="45">
        <f t="shared" si="0"/>
        <v>1</v>
      </c>
      <c r="Z9" s="45">
        <f t="shared" si="0"/>
        <v>0</v>
      </c>
      <c r="AA9" s="45">
        <f t="shared" si="0"/>
        <v>0</v>
      </c>
      <c r="AB9" s="45">
        <f t="shared" si="0"/>
        <v>0</v>
      </c>
      <c r="AC9" s="45">
        <f t="shared" si="0"/>
        <v>0</v>
      </c>
      <c r="AD9" s="45">
        <f t="shared" si="0"/>
        <v>0</v>
      </c>
      <c r="AE9" s="45">
        <f t="shared" si="0"/>
        <v>1</v>
      </c>
      <c r="AF9" s="45">
        <f t="shared" si="0"/>
        <v>1</v>
      </c>
      <c r="AG9" s="45">
        <f t="shared" si="0"/>
        <v>0</v>
      </c>
    </row>
    <row r="10" spans="1:33" x14ac:dyDescent="0.3">
      <c r="B10" s="10" t="s">
        <v>8</v>
      </c>
      <c r="C10" s="10">
        <f t="shared" si="1"/>
        <v>0</v>
      </c>
      <c r="D10" s="10">
        <f t="shared" si="0"/>
        <v>0</v>
      </c>
      <c r="E10" s="10">
        <f t="shared" si="0"/>
        <v>0</v>
      </c>
      <c r="F10" s="10">
        <f t="shared" si="0"/>
        <v>0</v>
      </c>
      <c r="G10" s="10">
        <f t="shared" si="0"/>
        <v>1</v>
      </c>
      <c r="H10" s="10">
        <f t="shared" si="0"/>
        <v>1</v>
      </c>
      <c r="I10" s="10">
        <f t="shared" si="0"/>
        <v>0</v>
      </c>
      <c r="J10" s="10">
        <f t="shared" si="0"/>
        <v>0</v>
      </c>
      <c r="K10" s="10">
        <f t="shared" si="0"/>
        <v>0</v>
      </c>
      <c r="L10" s="10">
        <f t="shared" si="0"/>
        <v>0</v>
      </c>
      <c r="M10" s="10">
        <f t="shared" si="0"/>
        <v>0</v>
      </c>
      <c r="N10" s="10">
        <f t="shared" si="0"/>
        <v>1</v>
      </c>
      <c r="O10" s="10">
        <f t="shared" si="0"/>
        <v>1</v>
      </c>
      <c r="P10" s="10">
        <f t="shared" si="0"/>
        <v>0</v>
      </c>
      <c r="Q10" s="10">
        <f t="shared" si="0"/>
        <v>0</v>
      </c>
      <c r="R10" s="10">
        <f t="shared" si="0"/>
        <v>0</v>
      </c>
      <c r="S10" s="10">
        <f t="shared" si="0"/>
        <v>0</v>
      </c>
      <c r="T10" s="10">
        <f t="shared" si="0"/>
        <v>0</v>
      </c>
      <c r="U10" s="10">
        <f t="shared" si="0"/>
        <v>1</v>
      </c>
      <c r="V10" s="10">
        <f t="shared" si="0"/>
        <v>1</v>
      </c>
      <c r="W10" s="10">
        <f t="shared" si="0"/>
        <v>0</v>
      </c>
      <c r="X10" s="10">
        <f t="shared" si="0"/>
        <v>0</v>
      </c>
      <c r="Y10" s="10">
        <f t="shared" si="0"/>
        <v>0</v>
      </c>
      <c r="Z10" s="10">
        <f t="shared" si="0"/>
        <v>0</v>
      </c>
      <c r="AA10" s="10">
        <f t="shared" si="0"/>
        <v>0</v>
      </c>
      <c r="AB10" s="10">
        <f t="shared" si="0"/>
        <v>1</v>
      </c>
      <c r="AC10" s="10">
        <f t="shared" si="0"/>
        <v>1</v>
      </c>
      <c r="AD10" s="10">
        <f t="shared" si="0"/>
        <v>0</v>
      </c>
      <c r="AE10" s="10">
        <f t="shared" si="0"/>
        <v>0</v>
      </c>
      <c r="AF10" s="10">
        <f t="shared" si="0"/>
        <v>0</v>
      </c>
      <c r="AG10" s="10">
        <f t="shared" si="0"/>
        <v>0</v>
      </c>
    </row>
    <row r="11" spans="1:33" x14ac:dyDescent="0.3">
      <c r="B11" s="45" t="s">
        <v>9</v>
      </c>
      <c r="C11" s="45">
        <f t="shared" si="1"/>
        <v>0</v>
      </c>
      <c r="D11" s="45">
        <f t="shared" ref="D11:AG13" si="2">IF(D25=6,1,IF(D25=7,1,0))</f>
        <v>0</v>
      </c>
      <c r="E11" s="45">
        <f t="shared" si="2"/>
        <v>1</v>
      </c>
      <c r="F11" s="45">
        <f t="shared" si="2"/>
        <v>1</v>
      </c>
      <c r="G11" s="45">
        <f t="shared" si="2"/>
        <v>0</v>
      </c>
      <c r="H11" s="45">
        <f t="shared" si="2"/>
        <v>0</v>
      </c>
      <c r="I11" s="45">
        <f t="shared" si="2"/>
        <v>0</v>
      </c>
      <c r="J11" s="45">
        <f t="shared" si="2"/>
        <v>0</v>
      </c>
      <c r="K11" s="45">
        <f t="shared" si="2"/>
        <v>0</v>
      </c>
      <c r="L11" s="45">
        <f t="shared" si="2"/>
        <v>1</v>
      </c>
      <c r="M11" s="45">
        <f t="shared" si="2"/>
        <v>1</v>
      </c>
      <c r="N11" s="45">
        <f t="shared" si="2"/>
        <v>0</v>
      </c>
      <c r="O11" s="45">
        <f t="shared" si="2"/>
        <v>0</v>
      </c>
      <c r="P11" s="45">
        <f t="shared" si="2"/>
        <v>0</v>
      </c>
      <c r="Q11" s="45">
        <f t="shared" si="2"/>
        <v>0</v>
      </c>
      <c r="R11" s="45">
        <f t="shared" si="2"/>
        <v>0</v>
      </c>
      <c r="S11" s="45">
        <f t="shared" si="2"/>
        <v>1</v>
      </c>
      <c r="T11" s="45">
        <f t="shared" si="2"/>
        <v>1</v>
      </c>
      <c r="U11" s="45">
        <f t="shared" si="2"/>
        <v>0</v>
      </c>
      <c r="V11" s="45">
        <f t="shared" si="2"/>
        <v>0</v>
      </c>
      <c r="W11" s="45">
        <f t="shared" si="2"/>
        <v>0</v>
      </c>
      <c r="X11" s="45">
        <f t="shared" si="2"/>
        <v>0</v>
      </c>
      <c r="Y11" s="45">
        <f t="shared" si="2"/>
        <v>0</v>
      </c>
      <c r="Z11" s="45">
        <f t="shared" si="2"/>
        <v>1</v>
      </c>
      <c r="AA11" s="45">
        <f t="shared" si="2"/>
        <v>1</v>
      </c>
      <c r="AB11" s="45">
        <f t="shared" si="2"/>
        <v>0</v>
      </c>
      <c r="AC11" s="45">
        <f t="shared" si="2"/>
        <v>0</v>
      </c>
      <c r="AD11" s="45">
        <f t="shared" si="2"/>
        <v>0</v>
      </c>
      <c r="AE11" s="45">
        <f t="shared" si="2"/>
        <v>0</v>
      </c>
      <c r="AF11" s="45">
        <f t="shared" si="2"/>
        <v>0</v>
      </c>
      <c r="AG11" s="45">
        <f t="shared" si="2"/>
        <v>1</v>
      </c>
    </row>
    <row r="12" spans="1:33" x14ac:dyDescent="0.3">
      <c r="B12" s="46" t="s">
        <v>10</v>
      </c>
      <c r="C12" s="10">
        <f t="shared" si="1"/>
        <v>1</v>
      </c>
      <c r="D12" s="10">
        <f t="shared" si="2"/>
        <v>0</v>
      </c>
      <c r="E12" s="10">
        <f t="shared" si="2"/>
        <v>0</v>
      </c>
      <c r="F12" s="10">
        <f t="shared" si="2"/>
        <v>0</v>
      </c>
      <c r="G12" s="10">
        <f t="shared" si="2"/>
        <v>0</v>
      </c>
      <c r="H12" s="10">
        <f t="shared" si="2"/>
        <v>0</v>
      </c>
      <c r="I12" s="10">
        <f t="shared" si="2"/>
        <v>1</v>
      </c>
      <c r="J12" s="10">
        <f t="shared" si="2"/>
        <v>1</v>
      </c>
      <c r="K12" s="10">
        <f t="shared" si="2"/>
        <v>0</v>
      </c>
      <c r="L12" s="10">
        <f t="shared" si="2"/>
        <v>0</v>
      </c>
      <c r="M12" s="10">
        <f t="shared" si="2"/>
        <v>0</v>
      </c>
      <c r="N12" s="10">
        <f t="shared" si="2"/>
        <v>0</v>
      </c>
      <c r="O12" s="10">
        <f t="shared" si="2"/>
        <v>0</v>
      </c>
      <c r="P12" s="10">
        <f t="shared" si="2"/>
        <v>1</v>
      </c>
      <c r="Q12" s="10">
        <f t="shared" si="2"/>
        <v>1</v>
      </c>
      <c r="R12" s="10">
        <f t="shared" si="2"/>
        <v>0</v>
      </c>
      <c r="S12" s="10">
        <f t="shared" si="2"/>
        <v>0</v>
      </c>
      <c r="T12" s="10">
        <f t="shared" si="2"/>
        <v>0</v>
      </c>
      <c r="U12" s="10">
        <f t="shared" si="2"/>
        <v>0</v>
      </c>
      <c r="V12" s="10">
        <f t="shared" si="2"/>
        <v>0</v>
      </c>
      <c r="W12" s="10">
        <f t="shared" si="2"/>
        <v>1</v>
      </c>
      <c r="X12" s="10">
        <f t="shared" si="2"/>
        <v>1</v>
      </c>
      <c r="Y12" s="10">
        <f t="shared" si="2"/>
        <v>0</v>
      </c>
      <c r="Z12" s="10">
        <f t="shared" si="2"/>
        <v>0</v>
      </c>
      <c r="AA12" s="10">
        <f t="shared" si="2"/>
        <v>0</v>
      </c>
      <c r="AB12" s="10">
        <f t="shared" si="2"/>
        <v>0</v>
      </c>
      <c r="AC12" s="10">
        <f t="shared" si="2"/>
        <v>0</v>
      </c>
      <c r="AD12" s="10">
        <f t="shared" si="2"/>
        <v>1</v>
      </c>
      <c r="AE12" s="10">
        <f t="shared" si="2"/>
        <v>1</v>
      </c>
      <c r="AF12" s="10">
        <f t="shared" si="2"/>
        <v>0</v>
      </c>
      <c r="AG12" s="10">
        <f t="shared" si="2"/>
        <v>0</v>
      </c>
    </row>
    <row r="13" spans="1:33" x14ac:dyDescent="0.3">
      <c r="B13" s="45" t="s">
        <v>11</v>
      </c>
      <c r="C13" s="45">
        <f t="shared" si="1"/>
        <v>0</v>
      </c>
      <c r="D13" s="45">
        <f t="shared" si="2"/>
        <v>0</v>
      </c>
      <c r="E13" s="45">
        <f t="shared" si="2"/>
        <v>0</v>
      </c>
      <c r="F13" s="45">
        <f t="shared" si="2"/>
        <v>0</v>
      </c>
      <c r="G13" s="45">
        <f t="shared" si="2"/>
        <v>1</v>
      </c>
      <c r="H13" s="45">
        <f t="shared" si="2"/>
        <v>1</v>
      </c>
      <c r="I13" s="45">
        <f t="shared" si="2"/>
        <v>0</v>
      </c>
      <c r="J13" s="45">
        <f t="shared" si="2"/>
        <v>0</v>
      </c>
      <c r="K13" s="45">
        <f t="shared" si="2"/>
        <v>0</v>
      </c>
      <c r="L13" s="45">
        <f t="shared" si="2"/>
        <v>0</v>
      </c>
      <c r="M13" s="45">
        <f t="shared" si="2"/>
        <v>0</v>
      </c>
      <c r="N13" s="45">
        <f t="shared" si="2"/>
        <v>1</v>
      </c>
      <c r="O13" s="45">
        <f t="shared" si="2"/>
        <v>1</v>
      </c>
      <c r="P13" s="45">
        <f t="shared" si="2"/>
        <v>0</v>
      </c>
      <c r="Q13" s="45">
        <f t="shared" si="2"/>
        <v>0</v>
      </c>
      <c r="R13" s="45">
        <f t="shared" si="2"/>
        <v>0</v>
      </c>
      <c r="S13" s="45">
        <f t="shared" si="2"/>
        <v>0</v>
      </c>
      <c r="T13" s="45">
        <f t="shared" si="2"/>
        <v>0</v>
      </c>
      <c r="U13" s="45">
        <f t="shared" si="2"/>
        <v>1</v>
      </c>
      <c r="V13" s="45">
        <f t="shared" si="2"/>
        <v>1</v>
      </c>
      <c r="W13" s="45">
        <f t="shared" si="2"/>
        <v>0</v>
      </c>
      <c r="X13" s="45">
        <f t="shared" si="2"/>
        <v>0</v>
      </c>
      <c r="Y13" s="45">
        <f t="shared" si="2"/>
        <v>0</v>
      </c>
      <c r="Z13" s="45">
        <f t="shared" si="2"/>
        <v>0</v>
      </c>
      <c r="AA13" s="45">
        <f t="shared" si="2"/>
        <v>0</v>
      </c>
      <c r="AB13" s="45">
        <f t="shared" si="2"/>
        <v>1</v>
      </c>
      <c r="AC13" s="45">
        <f t="shared" si="2"/>
        <v>1</v>
      </c>
      <c r="AD13" s="45">
        <f t="shared" si="2"/>
        <v>0</v>
      </c>
      <c r="AE13" s="45">
        <f t="shared" si="2"/>
        <v>0</v>
      </c>
      <c r="AF13" s="45">
        <f t="shared" si="2"/>
        <v>0</v>
      </c>
      <c r="AG13" s="45">
        <f t="shared" si="2"/>
        <v>0</v>
      </c>
    </row>
    <row r="15" spans="1:33" x14ac:dyDescent="0.3">
      <c r="B15" s="44" t="s">
        <v>29</v>
      </c>
      <c r="C15" s="44">
        <v>1</v>
      </c>
      <c r="D15" s="44">
        <v>2</v>
      </c>
      <c r="E15" s="44">
        <v>3</v>
      </c>
      <c r="F15" s="44">
        <v>4</v>
      </c>
      <c r="G15" s="44">
        <v>5</v>
      </c>
      <c r="H15" s="44">
        <v>6</v>
      </c>
      <c r="I15" s="44">
        <v>7</v>
      </c>
      <c r="J15" s="44">
        <v>8</v>
      </c>
      <c r="K15" s="44">
        <v>9</v>
      </c>
      <c r="L15" s="44">
        <v>10</v>
      </c>
      <c r="M15" s="44">
        <v>11</v>
      </c>
      <c r="N15" s="44">
        <v>12</v>
      </c>
      <c r="O15" s="44">
        <v>13</v>
      </c>
      <c r="P15" s="44">
        <v>14</v>
      </c>
      <c r="Q15" s="44">
        <v>15</v>
      </c>
      <c r="R15" s="44">
        <v>16</v>
      </c>
      <c r="S15" s="44">
        <v>17</v>
      </c>
      <c r="T15" s="44">
        <v>18</v>
      </c>
      <c r="U15" s="44">
        <v>19</v>
      </c>
      <c r="V15" s="44">
        <v>20</v>
      </c>
      <c r="W15" s="44">
        <v>21</v>
      </c>
      <c r="X15" s="44">
        <v>22</v>
      </c>
      <c r="Y15" s="44">
        <v>23</v>
      </c>
      <c r="Z15" s="44">
        <v>24</v>
      </c>
      <c r="AA15" s="44">
        <v>25</v>
      </c>
      <c r="AB15" s="44">
        <v>26</v>
      </c>
      <c r="AC15" s="44">
        <v>27</v>
      </c>
      <c r="AD15" s="44">
        <v>28</v>
      </c>
      <c r="AE15" s="44">
        <v>29</v>
      </c>
      <c r="AF15" s="44">
        <v>30</v>
      </c>
      <c r="AG15" s="44">
        <v>31</v>
      </c>
    </row>
    <row r="16" spans="1:33" x14ac:dyDescent="0.3">
      <c r="B16" s="10" t="s">
        <v>0</v>
      </c>
      <c r="C16" s="10">
        <f>IF(Planning!B5="","",WEEKDAY(Planning!B6,2))</f>
        <v>3</v>
      </c>
      <c r="D16" s="10">
        <f>IF(Planning!C5="","",WEEKDAY(Planning!C6,2))</f>
        <v>4</v>
      </c>
      <c r="E16" s="10">
        <f>IF(Planning!D5="","",WEEKDAY(Planning!D6,2))</f>
        <v>5</v>
      </c>
      <c r="F16" s="10">
        <f>IF(Planning!E5="","",WEEKDAY(Planning!E6,2))</f>
        <v>6</v>
      </c>
      <c r="G16" s="10">
        <f>IF(Planning!F5="","",WEEKDAY(Planning!F6,2))</f>
        <v>7</v>
      </c>
      <c r="H16" s="10">
        <f>IF(Planning!G5="","",WEEKDAY(Planning!G6,2))</f>
        <v>1</v>
      </c>
      <c r="I16" s="10">
        <f>IF(Planning!H5="","",WEEKDAY(Planning!H6,2))</f>
        <v>2</v>
      </c>
      <c r="J16" s="10">
        <f>IF(Planning!I5="","",WEEKDAY(Planning!I6,2))</f>
        <v>3</v>
      </c>
      <c r="K16" s="10">
        <f>IF(Planning!J5="","",WEEKDAY(Planning!J6,2))</f>
        <v>4</v>
      </c>
      <c r="L16" s="10">
        <f>IF(Planning!K5="","",WEEKDAY(Planning!K6,2))</f>
        <v>5</v>
      </c>
      <c r="M16" s="10">
        <f>IF(Planning!L5="","",WEEKDAY(Planning!L6,2))</f>
        <v>6</v>
      </c>
      <c r="N16" s="10">
        <f>IF(Planning!M5="","",WEEKDAY(Planning!M6,2))</f>
        <v>7</v>
      </c>
      <c r="O16" s="10">
        <f>IF(Planning!N5="","",WEEKDAY(Planning!N6,2))</f>
        <v>1</v>
      </c>
      <c r="P16" s="10">
        <f>IF(Planning!O5="","",WEEKDAY(Planning!O6,2))</f>
        <v>2</v>
      </c>
      <c r="Q16" s="10">
        <f>IF(Planning!P5="","",WEEKDAY(Planning!P6,2))</f>
        <v>3</v>
      </c>
      <c r="R16" s="10">
        <f>IF(Planning!Q5="","",WEEKDAY(Planning!Q6,2))</f>
        <v>4</v>
      </c>
      <c r="S16" s="10">
        <f>IF(Planning!R5="","",WEEKDAY(Planning!R6,2))</f>
        <v>5</v>
      </c>
      <c r="T16" s="10">
        <f>IF(Planning!S5="","",WEEKDAY(Planning!S6,2))</f>
        <v>6</v>
      </c>
      <c r="U16" s="10">
        <f>IF(Planning!T5="","",WEEKDAY(Planning!T6,2))</f>
        <v>7</v>
      </c>
      <c r="V16" s="10">
        <f>IF(Planning!U5="","",WEEKDAY(Planning!U6,2))</f>
        <v>1</v>
      </c>
      <c r="W16" s="10">
        <f>IF(Planning!V5="","",WEEKDAY(Planning!V6,2))</f>
        <v>2</v>
      </c>
      <c r="X16" s="10">
        <f>IF(Planning!W5="","",WEEKDAY(Planning!W6,2))</f>
        <v>3</v>
      </c>
      <c r="Y16" s="10">
        <f>IF(Planning!X5="","",WEEKDAY(Planning!X6,2))</f>
        <v>4</v>
      </c>
      <c r="Z16" s="10">
        <f>IF(Planning!Y5="","",WEEKDAY(Planning!Y6,2))</f>
        <v>5</v>
      </c>
      <c r="AA16" s="10">
        <f>IF(Planning!Z5="","",WEEKDAY(Planning!Z6,2))</f>
        <v>6</v>
      </c>
      <c r="AB16" s="10">
        <f>IF(Planning!AA5="","",WEEKDAY(Planning!AA6,2))</f>
        <v>7</v>
      </c>
      <c r="AC16" s="10">
        <f>IF(Planning!AB5="","",WEEKDAY(Planning!AB6,2))</f>
        <v>1</v>
      </c>
      <c r="AD16" s="10">
        <f>IF(Planning!AC5="","",WEEKDAY(Planning!AC6,2))</f>
        <v>2</v>
      </c>
      <c r="AE16" s="10">
        <f>IF(Planning!AD5="","",WEEKDAY(Planning!AD6,2))</f>
        <v>3</v>
      </c>
      <c r="AF16" s="10">
        <f>IF(Planning!AE5="","",WEEKDAY(Planning!AE6,2))</f>
        <v>4</v>
      </c>
      <c r="AG16" s="10">
        <f>IF(Planning!AF5="","",WEEKDAY(Planning!AF6,2))</f>
        <v>5</v>
      </c>
    </row>
    <row r="17" spans="2:33" x14ac:dyDescent="0.3">
      <c r="B17" s="45" t="s">
        <v>1</v>
      </c>
      <c r="C17" s="45">
        <f>IF(Planning!B10="","",WEEKDAY(Planning!B11,2))</f>
        <v>6</v>
      </c>
      <c r="D17" s="45">
        <f>IF(Planning!C10="","",WEEKDAY(Planning!C11,2))</f>
        <v>7</v>
      </c>
      <c r="E17" s="45">
        <f>IF(Planning!D10="","",WEEKDAY(Planning!D11,2))</f>
        <v>1</v>
      </c>
      <c r="F17" s="45">
        <f>IF(Planning!E10="","",WEEKDAY(Planning!E11,2))</f>
        <v>2</v>
      </c>
      <c r="G17" s="45">
        <f>IF(Planning!F10="","",WEEKDAY(Planning!F11,2))</f>
        <v>3</v>
      </c>
      <c r="H17" s="45">
        <f>IF(Planning!G10="","",WEEKDAY(Planning!G11,2))</f>
        <v>4</v>
      </c>
      <c r="I17" s="45">
        <f>IF(Planning!H10="","",WEEKDAY(Planning!H11,2))</f>
        <v>5</v>
      </c>
      <c r="J17" s="45">
        <f>IF(Planning!I10="","",WEEKDAY(Planning!I11,2))</f>
        <v>6</v>
      </c>
      <c r="K17" s="45">
        <f>IF(Planning!J10="","",WEEKDAY(Planning!J11,2))</f>
        <v>7</v>
      </c>
      <c r="L17" s="45">
        <f>IF(Planning!K10="","",WEEKDAY(Planning!K11,2))</f>
        <v>1</v>
      </c>
      <c r="M17" s="45">
        <f>IF(Planning!L10="","",WEEKDAY(Planning!L11,2))</f>
        <v>2</v>
      </c>
      <c r="N17" s="45">
        <f>IF(Planning!M10="","",WEEKDAY(Planning!M11,2))</f>
        <v>3</v>
      </c>
      <c r="O17" s="45">
        <f>IF(Planning!N10="","",WEEKDAY(Planning!N11,2))</f>
        <v>4</v>
      </c>
      <c r="P17" s="45">
        <f>IF(Planning!O10="","",WEEKDAY(Planning!O11,2))</f>
        <v>5</v>
      </c>
      <c r="Q17" s="45">
        <f>IF(Planning!P10="","",WEEKDAY(Planning!P11,2))</f>
        <v>6</v>
      </c>
      <c r="R17" s="45">
        <f>IF(Planning!Q10="","",WEEKDAY(Planning!Q11,2))</f>
        <v>7</v>
      </c>
      <c r="S17" s="45">
        <f>IF(Planning!R10="","",WEEKDAY(Planning!R11,2))</f>
        <v>1</v>
      </c>
      <c r="T17" s="45">
        <f>IF(Planning!S10="","",WEEKDAY(Planning!S11,2))</f>
        <v>2</v>
      </c>
      <c r="U17" s="45">
        <f>IF(Planning!T10="","",WEEKDAY(Planning!T11,2))</f>
        <v>3</v>
      </c>
      <c r="V17" s="45">
        <f>IF(Planning!U10="","",WEEKDAY(Planning!U11,2))</f>
        <v>4</v>
      </c>
      <c r="W17" s="45">
        <f>IF(Planning!V10="","",WEEKDAY(Planning!V11,2))</f>
        <v>5</v>
      </c>
      <c r="X17" s="45">
        <f>IF(Planning!W10="","",WEEKDAY(Planning!W11,2))</f>
        <v>6</v>
      </c>
      <c r="Y17" s="45">
        <f>IF(Planning!X10="","",WEEKDAY(Planning!X11,2))</f>
        <v>7</v>
      </c>
      <c r="Z17" s="45">
        <f>IF(Planning!Y10="","",WEEKDAY(Planning!Y11,2))</f>
        <v>1</v>
      </c>
      <c r="AA17" s="45">
        <f>IF(Planning!Z10="","",WEEKDAY(Planning!Z11,2))</f>
        <v>2</v>
      </c>
      <c r="AB17" s="45">
        <f>IF(Planning!AA10="","",WEEKDAY(Planning!AA11,2))</f>
        <v>3</v>
      </c>
      <c r="AC17" s="45">
        <f>IF(Planning!AB10="","",WEEKDAY(Planning!AB11,2))</f>
        <v>4</v>
      </c>
      <c r="AD17" s="45">
        <f>IF(Planning!AC10="","",WEEKDAY(Planning!AC11,2))</f>
        <v>5</v>
      </c>
      <c r="AE17" s="45">
        <f>IF(Planning!AD10="","",WEEKDAY(Planning!AD11,2))</f>
        <v>6</v>
      </c>
      <c r="AF17" s="45" t="str">
        <f>IF(Planning!AE10="","",WEEKDAY(Planning!AE11,2))</f>
        <v/>
      </c>
      <c r="AG17" s="45" t="str">
        <f>IF(Planning!AF10="","",WEEKDAY(Planning!AF11,2))</f>
        <v/>
      </c>
    </row>
    <row r="18" spans="2:33" x14ac:dyDescent="0.3">
      <c r="B18" s="10" t="s">
        <v>2</v>
      </c>
      <c r="C18" s="10">
        <f>IF(Planning!B15="","",WEEKDAY(Planning!B16,2))</f>
        <v>7</v>
      </c>
      <c r="D18" s="10">
        <f>IF(Planning!C15="","",WEEKDAY(Planning!C16,2))</f>
        <v>1</v>
      </c>
      <c r="E18" s="10">
        <f>IF(Planning!D15="","",WEEKDAY(Planning!D16,2))</f>
        <v>2</v>
      </c>
      <c r="F18" s="10">
        <f>IF(Planning!E15="","",WEEKDAY(Planning!E16,2))</f>
        <v>3</v>
      </c>
      <c r="G18" s="10">
        <f>IF(Planning!F15="","",WEEKDAY(Planning!F16,2))</f>
        <v>4</v>
      </c>
      <c r="H18" s="10">
        <f>IF(Planning!G15="","",WEEKDAY(Planning!G16,2))</f>
        <v>5</v>
      </c>
      <c r="I18" s="10">
        <f>IF(Planning!H15="","",WEEKDAY(Planning!H16,2))</f>
        <v>6</v>
      </c>
      <c r="J18" s="10">
        <f>IF(Planning!I15="","",WEEKDAY(Planning!I16,2))</f>
        <v>7</v>
      </c>
      <c r="K18" s="10">
        <f>IF(Planning!J15="","",WEEKDAY(Planning!J16,2))</f>
        <v>1</v>
      </c>
      <c r="L18" s="10">
        <f>IF(Planning!K15="","",WEEKDAY(Planning!K16,2))</f>
        <v>2</v>
      </c>
      <c r="M18" s="10">
        <f>IF(Planning!L15="","",WEEKDAY(Planning!L16,2))</f>
        <v>3</v>
      </c>
      <c r="N18" s="10">
        <f>IF(Planning!M15="","",WEEKDAY(Planning!M16,2))</f>
        <v>4</v>
      </c>
      <c r="O18" s="10">
        <f>IF(Planning!N15="","",WEEKDAY(Planning!N16,2))</f>
        <v>5</v>
      </c>
      <c r="P18" s="10">
        <f>IF(Planning!O15="","",WEEKDAY(Planning!O16,2))</f>
        <v>6</v>
      </c>
      <c r="Q18" s="10">
        <f>IF(Planning!P15="","",WEEKDAY(Planning!P16,2))</f>
        <v>7</v>
      </c>
      <c r="R18" s="10">
        <f>IF(Planning!Q15="","",WEEKDAY(Planning!Q16,2))</f>
        <v>1</v>
      </c>
      <c r="S18" s="10">
        <f>IF(Planning!R15="","",WEEKDAY(Planning!R16,2))</f>
        <v>2</v>
      </c>
      <c r="T18" s="10">
        <f>IF(Planning!S15="","",WEEKDAY(Planning!S16,2))</f>
        <v>3</v>
      </c>
      <c r="U18" s="10">
        <f>IF(Planning!T15="","",WEEKDAY(Planning!T16,2))</f>
        <v>4</v>
      </c>
      <c r="V18" s="10">
        <f>IF(Planning!U15="","",WEEKDAY(Planning!U16,2))</f>
        <v>5</v>
      </c>
      <c r="W18" s="10">
        <f>IF(Planning!V15="","",WEEKDAY(Planning!V16,2))</f>
        <v>6</v>
      </c>
      <c r="X18" s="10">
        <f>IF(Planning!W15="","",WEEKDAY(Planning!W16,2))</f>
        <v>7</v>
      </c>
      <c r="Y18" s="10">
        <f>IF(Planning!X15="","",WEEKDAY(Planning!X16,2))</f>
        <v>1</v>
      </c>
      <c r="Z18" s="10">
        <f>IF(Planning!Y15="","",WEEKDAY(Planning!Y16,2))</f>
        <v>2</v>
      </c>
      <c r="AA18" s="10">
        <f>IF(Planning!Z15="","",WEEKDAY(Planning!Z16,2))</f>
        <v>3</v>
      </c>
      <c r="AB18" s="10">
        <f>IF(Planning!AA15="","",WEEKDAY(Planning!AA16,2))</f>
        <v>4</v>
      </c>
      <c r="AC18" s="10">
        <f>IF(Planning!AB15="","",WEEKDAY(Planning!AB16,2))</f>
        <v>5</v>
      </c>
      <c r="AD18" s="10">
        <f>IF(Planning!AC15="","",WEEKDAY(Planning!AC16,2))</f>
        <v>6</v>
      </c>
      <c r="AE18" s="10">
        <f>IF(Planning!AD15="","",WEEKDAY(Planning!AD16,2))</f>
        <v>7</v>
      </c>
      <c r="AF18" s="10">
        <f>IF(Planning!AE15="","",WEEKDAY(Planning!AE16,2))</f>
        <v>1</v>
      </c>
      <c r="AG18" s="10">
        <f>IF(Planning!AF15="","",WEEKDAY(Planning!AF16,2))</f>
        <v>2</v>
      </c>
    </row>
    <row r="19" spans="2:33" x14ac:dyDescent="0.3">
      <c r="B19" s="45" t="s">
        <v>3</v>
      </c>
      <c r="C19" s="45">
        <f>IF(Planning!B20="","",WEEKDAY(Planning!B21,2))</f>
        <v>3</v>
      </c>
      <c r="D19" s="45">
        <f>IF(Planning!C20="","",WEEKDAY(Planning!C21,2))</f>
        <v>4</v>
      </c>
      <c r="E19" s="45">
        <f>IF(Planning!D20="","",WEEKDAY(Planning!D21,2))</f>
        <v>5</v>
      </c>
      <c r="F19" s="45">
        <f>IF(Planning!E20="","",WEEKDAY(Planning!E21,2))</f>
        <v>6</v>
      </c>
      <c r="G19" s="45">
        <f>IF(Planning!F20="","",WEEKDAY(Planning!F21,2))</f>
        <v>7</v>
      </c>
      <c r="H19" s="45">
        <f>IF(Planning!G20="","",WEEKDAY(Planning!G21,2))</f>
        <v>1</v>
      </c>
      <c r="I19" s="45">
        <f>IF(Planning!H20="","",WEEKDAY(Planning!H21,2))</f>
        <v>2</v>
      </c>
      <c r="J19" s="45">
        <f>IF(Planning!I20="","",WEEKDAY(Planning!I21,2))</f>
        <v>3</v>
      </c>
      <c r="K19" s="45">
        <f>IF(Planning!J20="","",WEEKDAY(Planning!J21,2))</f>
        <v>4</v>
      </c>
      <c r="L19" s="45">
        <f>IF(Planning!K20="","",WEEKDAY(Planning!K21,2))</f>
        <v>5</v>
      </c>
      <c r="M19" s="45">
        <f>IF(Planning!L20="","",WEEKDAY(Planning!L21,2))</f>
        <v>6</v>
      </c>
      <c r="N19" s="45">
        <f>IF(Planning!M20="","",WEEKDAY(Planning!M21,2))</f>
        <v>7</v>
      </c>
      <c r="O19" s="45">
        <f>IF(Planning!N20="","",WEEKDAY(Planning!N21,2))</f>
        <v>1</v>
      </c>
      <c r="P19" s="45">
        <f>IF(Planning!O20="","",WEEKDAY(Planning!O21,2))</f>
        <v>2</v>
      </c>
      <c r="Q19" s="45">
        <f>IF(Planning!P20="","",WEEKDAY(Planning!P21,2))</f>
        <v>3</v>
      </c>
      <c r="R19" s="45">
        <f>IF(Planning!Q20="","",WEEKDAY(Planning!Q21,2))</f>
        <v>4</v>
      </c>
      <c r="S19" s="45">
        <f>IF(Planning!R20="","",WEEKDAY(Planning!R21,2))</f>
        <v>5</v>
      </c>
      <c r="T19" s="45">
        <f>IF(Planning!S20="","",WEEKDAY(Planning!S21,2))</f>
        <v>6</v>
      </c>
      <c r="U19" s="45">
        <f>IF(Planning!T20="","",WEEKDAY(Planning!T21,2))</f>
        <v>7</v>
      </c>
      <c r="V19" s="45">
        <f>IF(Planning!U20="","",WEEKDAY(Planning!U21,2))</f>
        <v>1</v>
      </c>
      <c r="W19" s="45">
        <f>IF(Planning!V20="","",WEEKDAY(Planning!V21,2))</f>
        <v>2</v>
      </c>
      <c r="X19" s="45">
        <f>IF(Planning!W20="","",WEEKDAY(Planning!W21,2))</f>
        <v>3</v>
      </c>
      <c r="Y19" s="45">
        <f>IF(Planning!X20="","",WEEKDAY(Planning!X21,2))</f>
        <v>4</v>
      </c>
      <c r="Z19" s="45">
        <f>IF(Planning!Y20="","",WEEKDAY(Planning!Y21,2))</f>
        <v>5</v>
      </c>
      <c r="AA19" s="45">
        <f>IF(Planning!Z20="","",WEEKDAY(Planning!Z21,2))</f>
        <v>6</v>
      </c>
      <c r="AB19" s="45">
        <f>IF(Planning!AA20="","",WEEKDAY(Planning!AA21,2))</f>
        <v>7</v>
      </c>
      <c r="AC19" s="45">
        <f>IF(Planning!AB20="","",WEEKDAY(Planning!AB21,2))</f>
        <v>1</v>
      </c>
      <c r="AD19" s="45">
        <f>IF(Planning!AC20="","",WEEKDAY(Planning!AC21,2))</f>
        <v>2</v>
      </c>
      <c r="AE19" s="45">
        <f>IF(Planning!AD20="","",WEEKDAY(Planning!AD21,2))</f>
        <v>3</v>
      </c>
      <c r="AF19" s="45">
        <f>IF(Planning!AE20="","",WEEKDAY(Planning!AE21,2))</f>
        <v>4</v>
      </c>
      <c r="AG19" s="45" t="str">
        <f>IF(Planning!AF20="","",WEEKDAY(Planning!AF21,2))</f>
        <v/>
      </c>
    </row>
    <row r="20" spans="2:33" x14ac:dyDescent="0.3">
      <c r="B20" s="10" t="s">
        <v>4</v>
      </c>
      <c r="C20" s="10">
        <f>IF(Planning!B25="","",WEEKDAY(Planning!B26,2))</f>
        <v>5</v>
      </c>
      <c r="D20" s="10">
        <f>IF(Planning!C25="","",WEEKDAY(Planning!C26,2))</f>
        <v>6</v>
      </c>
      <c r="E20" s="10">
        <f>IF(Planning!D25="","",WEEKDAY(Planning!D26,2))</f>
        <v>7</v>
      </c>
      <c r="F20" s="10">
        <f>IF(Planning!E25="","",WEEKDAY(Planning!E26,2))</f>
        <v>1</v>
      </c>
      <c r="G20" s="10">
        <f>IF(Planning!F25="","",WEEKDAY(Planning!F26,2))</f>
        <v>2</v>
      </c>
      <c r="H20" s="10">
        <f>IF(Planning!G25="","",WEEKDAY(Planning!G26,2))</f>
        <v>3</v>
      </c>
      <c r="I20" s="10">
        <f>IF(Planning!H25="","",WEEKDAY(Planning!H26,2))</f>
        <v>4</v>
      </c>
      <c r="J20" s="10">
        <f>IF(Planning!I25="","",WEEKDAY(Planning!I26,2))</f>
        <v>5</v>
      </c>
      <c r="K20" s="10">
        <f>IF(Planning!J25="","",WEEKDAY(Planning!J26,2))</f>
        <v>6</v>
      </c>
      <c r="L20" s="10">
        <f>IF(Planning!K25="","",WEEKDAY(Planning!K26,2))</f>
        <v>7</v>
      </c>
      <c r="M20" s="10">
        <f>IF(Planning!L25="","",WEEKDAY(Planning!L26,2))</f>
        <v>1</v>
      </c>
      <c r="N20" s="10">
        <f>IF(Planning!M25="","",WEEKDAY(Planning!M26,2))</f>
        <v>2</v>
      </c>
      <c r="O20" s="10">
        <f>IF(Planning!N25="","",WEEKDAY(Planning!N26,2))</f>
        <v>3</v>
      </c>
      <c r="P20" s="10">
        <f>IF(Planning!O25="","",WEEKDAY(Planning!O26,2))</f>
        <v>4</v>
      </c>
      <c r="Q20" s="10">
        <f>IF(Planning!P25="","",WEEKDAY(Planning!P26,2))</f>
        <v>5</v>
      </c>
      <c r="R20" s="10">
        <f>IF(Planning!Q25="","",WEEKDAY(Planning!Q26,2))</f>
        <v>6</v>
      </c>
      <c r="S20" s="10">
        <f>IF(Planning!R25="","",WEEKDAY(Planning!R26,2))</f>
        <v>7</v>
      </c>
      <c r="T20" s="10">
        <f>IF(Planning!S25="","",WEEKDAY(Planning!S26,2))</f>
        <v>1</v>
      </c>
      <c r="U20" s="10">
        <f>IF(Planning!T25="","",WEEKDAY(Planning!T26,2))</f>
        <v>2</v>
      </c>
      <c r="V20" s="10">
        <f>IF(Planning!U25="","",WEEKDAY(Planning!U26,2))</f>
        <v>3</v>
      </c>
      <c r="W20" s="10">
        <f>IF(Planning!V25="","",WEEKDAY(Planning!V26,2))</f>
        <v>4</v>
      </c>
      <c r="X20" s="10">
        <f>IF(Planning!W25="","",WEEKDAY(Planning!W26,2))</f>
        <v>5</v>
      </c>
      <c r="Y20" s="10">
        <f>IF(Planning!X25="","",WEEKDAY(Planning!X26,2))</f>
        <v>6</v>
      </c>
      <c r="Z20" s="10">
        <f>IF(Planning!Y25="","",WEEKDAY(Planning!Y26,2))</f>
        <v>7</v>
      </c>
      <c r="AA20" s="10">
        <f>IF(Planning!Z25="","",WEEKDAY(Planning!Z26,2))</f>
        <v>1</v>
      </c>
      <c r="AB20" s="10">
        <f>IF(Planning!AA25="","",WEEKDAY(Planning!AA26,2))</f>
        <v>2</v>
      </c>
      <c r="AC20" s="10">
        <f>IF(Planning!AB25="","",WEEKDAY(Planning!AB26,2))</f>
        <v>3</v>
      </c>
      <c r="AD20" s="10">
        <f>IF(Planning!AC25="","",WEEKDAY(Planning!AC26,2))</f>
        <v>4</v>
      </c>
      <c r="AE20" s="10">
        <f>IF(Planning!AD25="","",WEEKDAY(Planning!AD26,2))</f>
        <v>5</v>
      </c>
      <c r="AF20" s="10">
        <f>IF(Planning!AE25="","",WEEKDAY(Planning!AE26,2))</f>
        <v>6</v>
      </c>
      <c r="AG20" s="10">
        <f>IF(Planning!AF25="","",WEEKDAY(Planning!AF26,2))</f>
        <v>7</v>
      </c>
    </row>
    <row r="21" spans="2:33" x14ac:dyDescent="0.3">
      <c r="B21" s="45" t="s">
        <v>5</v>
      </c>
      <c r="C21" s="45">
        <f>Planning!B33</f>
        <v>1</v>
      </c>
      <c r="D21" s="45">
        <f>Planning!C33</f>
        <v>2</v>
      </c>
      <c r="E21" s="45">
        <f>Planning!D33</f>
        <v>3</v>
      </c>
      <c r="F21" s="45">
        <f>Planning!E33</f>
        <v>4</v>
      </c>
      <c r="G21" s="45">
        <f>Planning!F33</f>
        <v>5</v>
      </c>
      <c r="H21" s="45">
        <f>Planning!G33</f>
        <v>6</v>
      </c>
      <c r="I21" s="45">
        <f>Planning!H33</f>
        <v>7</v>
      </c>
      <c r="J21" s="45">
        <f>Planning!I33</f>
        <v>1</v>
      </c>
      <c r="K21" s="45">
        <f>Planning!J33</f>
        <v>2</v>
      </c>
      <c r="L21" s="45">
        <f>Planning!K33</f>
        <v>3</v>
      </c>
      <c r="M21" s="45">
        <f>Planning!L33</f>
        <v>4</v>
      </c>
      <c r="N21" s="45">
        <f>Planning!M33</f>
        <v>5</v>
      </c>
      <c r="O21" s="45">
        <f>Planning!N33</f>
        <v>6</v>
      </c>
      <c r="P21" s="45">
        <f>Planning!O33</f>
        <v>7</v>
      </c>
      <c r="Q21" s="45">
        <f>Planning!P33</f>
        <v>1</v>
      </c>
      <c r="R21" s="45">
        <f>Planning!Q33</f>
        <v>2</v>
      </c>
      <c r="S21" s="45">
        <f>Planning!R33</f>
        <v>3</v>
      </c>
      <c r="T21" s="45">
        <f>Planning!S33</f>
        <v>4</v>
      </c>
      <c r="U21" s="45">
        <f>Planning!T33</f>
        <v>5</v>
      </c>
      <c r="V21" s="45">
        <f>Planning!U33</f>
        <v>6</v>
      </c>
      <c r="W21" s="45">
        <f>Planning!V33</f>
        <v>7</v>
      </c>
      <c r="X21" s="45">
        <f>Planning!W33</f>
        <v>1</v>
      </c>
      <c r="Y21" s="45">
        <f>Planning!X33</f>
        <v>2</v>
      </c>
      <c r="Z21" s="45">
        <f>Planning!Y33</f>
        <v>3</v>
      </c>
      <c r="AA21" s="45">
        <f>Planning!Z33</f>
        <v>4</v>
      </c>
      <c r="AB21" s="45">
        <f>Planning!AA33</f>
        <v>5</v>
      </c>
      <c r="AC21" s="45">
        <f>Planning!AB33</f>
        <v>6</v>
      </c>
      <c r="AD21" s="45">
        <f>Planning!AC33</f>
        <v>7</v>
      </c>
      <c r="AE21" s="45">
        <f>Planning!AD33</f>
        <v>1</v>
      </c>
      <c r="AF21" s="45">
        <f>Planning!AE33</f>
        <v>2</v>
      </c>
      <c r="AG21" s="45" t="str">
        <f>Planning!AF33</f>
        <v/>
      </c>
    </row>
    <row r="22" spans="2:33" x14ac:dyDescent="0.3">
      <c r="B22" s="10" t="s">
        <v>6</v>
      </c>
      <c r="C22" s="10">
        <f>Planning!B38</f>
        <v>3</v>
      </c>
      <c r="D22" s="10">
        <f>Planning!C38</f>
        <v>4</v>
      </c>
      <c r="E22" s="10">
        <f>Planning!D38</f>
        <v>5</v>
      </c>
      <c r="F22" s="10">
        <f>Planning!E38</f>
        <v>6</v>
      </c>
      <c r="G22" s="10">
        <f>Planning!F38</f>
        <v>7</v>
      </c>
      <c r="H22" s="10">
        <f>Planning!G38</f>
        <v>1</v>
      </c>
      <c r="I22" s="10">
        <f>Planning!H38</f>
        <v>2</v>
      </c>
      <c r="J22" s="10">
        <f>Planning!I38</f>
        <v>3</v>
      </c>
      <c r="K22" s="10">
        <f>Planning!J38</f>
        <v>4</v>
      </c>
      <c r="L22" s="10">
        <f>Planning!K38</f>
        <v>5</v>
      </c>
      <c r="M22" s="10">
        <f>Planning!L38</f>
        <v>6</v>
      </c>
      <c r="N22" s="10">
        <f>Planning!M38</f>
        <v>7</v>
      </c>
      <c r="O22" s="10">
        <f>Planning!N38</f>
        <v>1</v>
      </c>
      <c r="P22" s="10">
        <f>Planning!O38</f>
        <v>2</v>
      </c>
      <c r="Q22" s="10">
        <f>Planning!P38</f>
        <v>3</v>
      </c>
      <c r="R22" s="10">
        <f>Planning!Q38</f>
        <v>4</v>
      </c>
      <c r="S22" s="10">
        <f>Planning!R38</f>
        <v>5</v>
      </c>
      <c r="T22" s="10">
        <f>Planning!S38</f>
        <v>6</v>
      </c>
      <c r="U22" s="10">
        <f>Planning!T38</f>
        <v>7</v>
      </c>
      <c r="V22" s="10">
        <f>Planning!U38</f>
        <v>1</v>
      </c>
      <c r="W22" s="10">
        <f>Planning!V38</f>
        <v>2</v>
      </c>
      <c r="X22" s="10">
        <f>Planning!W38</f>
        <v>3</v>
      </c>
      <c r="Y22" s="10">
        <f>Planning!X38</f>
        <v>4</v>
      </c>
      <c r="Z22" s="10">
        <f>Planning!Y38</f>
        <v>5</v>
      </c>
      <c r="AA22" s="10">
        <f>Planning!Z38</f>
        <v>6</v>
      </c>
      <c r="AB22" s="10">
        <f>Planning!AA38</f>
        <v>7</v>
      </c>
      <c r="AC22" s="10">
        <f>Planning!AB38</f>
        <v>1</v>
      </c>
      <c r="AD22" s="10">
        <f>Planning!AC38</f>
        <v>2</v>
      </c>
      <c r="AE22" s="10">
        <f>Planning!AD38</f>
        <v>3</v>
      </c>
      <c r="AF22" s="10">
        <f>Planning!AE38</f>
        <v>4</v>
      </c>
      <c r="AG22" s="10">
        <f>Planning!AF38</f>
        <v>5</v>
      </c>
    </row>
    <row r="23" spans="2:33" x14ac:dyDescent="0.3">
      <c r="B23" s="45" t="s">
        <v>7</v>
      </c>
      <c r="C23" s="45">
        <f>Planning!B43</f>
        <v>6</v>
      </c>
      <c r="D23" s="45">
        <f>Planning!C43</f>
        <v>7</v>
      </c>
      <c r="E23" s="45">
        <f>Planning!D43</f>
        <v>1</v>
      </c>
      <c r="F23" s="45">
        <f>Planning!E43</f>
        <v>2</v>
      </c>
      <c r="G23" s="45">
        <f>Planning!F43</f>
        <v>3</v>
      </c>
      <c r="H23" s="45">
        <f>Planning!G43</f>
        <v>4</v>
      </c>
      <c r="I23" s="45">
        <f>Planning!H43</f>
        <v>5</v>
      </c>
      <c r="J23" s="45">
        <f>Planning!I43</f>
        <v>6</v>
      </c>
      <c r="K23" s="45">
        <f>Planning!J43</f>
        <v>7</v>
      </c>
      <c r="L23" s="45">
        <f>Planning!K43</f>
        <v>1</v>
      </c>
      <c r="M23" s="45">
        <f>Planning!L43</f>
        <v>2</v>
      </c>
      <c r="N23" s="45">
        <f>Planning!M43</f>
        <v>3</v>
      </c>
      <c r="O23" s="45">
        <f>Planning!N43</f>
        <v>4</v>
      </c>
      <c r="P23" s="45">
        <f>Planning!O43</f>
        <v>5</v>
      </c>
      <c r="Q23" s="45">
        <f>Planning!P43</f>
        <v>6</v>
      </c>
      <c r="R23" s="45">
        <f>Planning!Q43</f>
        <v>7</v>
      </c>
      <c r="S23" s="45">
        <f>Planning!R43</f>
        <v>1</v>
      </c>
      <c r="T23" s="45">
        <f>Planning!S43</f>
        <v>2</v>
      </c>
      <c r="U23" s="45">
        <f>Planning!T43</f>
        <v>3</v>
      </c>
      <c r="V23" s="45">
        <f>Planning!U43</f>
        <v>4</v>
      </c>
      <c r="W23" s="45">
        <f>Planning!V43</f>
        <v>5</v>
      </c>
      <c r="X23" s="45">
        <f>Planning!W43</f>
        <v>6</v>
      </c>
      <c r="Y23" s="45">
        <f>Planning!X43</f>
        <v>7</v>
      </c>
      <c r="Z23" s="45">
        <f>Planning!Y43</f>
        <v>1</v>
      </c>
      <c r="AA23" s="45">
        <f>Planning!Z43</f>
        <v>2</v>
      </c>
      <c r="AB23" s="45">
        <f>Planning!AA43</f>
        <v>3</v>
      </c>
      <c r="AC23" s="45">
        <f>Planning!AB43</f>
        <v>4</v>
      </c>
      <c r="AD23" s="45">
        <f>Planning!AC43</f>
        <v>5</v>
      </c>
      <c r="AE23" s="45">
        <f>Planning!AD43</f>
        <v>6</v>
      </c>
      <c r="AF23" s="45">
        <f>Planning!AE43</f>
        <v>7</v>
      </c>
      <c r="AG23" s="45">
        <f>Planning!AF43</f>
        <v>1</v>
      </c>
    </row>
    <row r="24" spans="2:33" x14ac:dyDescent="0.3">
      <c r="B24" s="10" t="s">
        <v>8</v>
      </c>
      <c r="C24" s="10">
        <f>Planning!B48</f>
        <v>2</v>
      </c>
      <c r="D24" s="10">
        <f>Planning!C48</f>
        <v>3</v>
      </c>
      <c r="E24" s="10">
        <f>Planning!D48</f>
        <v>4</v>
      </c>
      <c r="F24" s="10">
        <f>Planning!E48</f>
        <v>5</v>
      </c>
      <c r="G24" s="10">
        <f>Planning!F48</f>
        <v>6</v>
      </c>
      <c r="H24" s="10">
        <f>Planning!G48</f>
        <v>7</v>
      </c>
      <c r="I24" s="10">
        <f>Planning!H48</f>
        <v>1</v>
      </c>
      <c r="J24" s="10">
        <f>Planning!I48</f>
        <v>2</v>
      </c>
      <c r="K24" s="10">
        <f>Planning!J48</f>
        <v>3</v>
      </c>
      <c r="L24" s="10">
        <f>Planning!K48</f>
        <v>4</v>
      </c>
      <c r="M24" s="10">
        <f>Planning!L48</f>
        <v>5</v>
      </c>
      <c r="N24" s="10">
        <f>Planning!M48</f>
        <v>6</v>
      </c>
      <c r="O24" s="10">
        <f>Planning!N48</f>
        <v>7</v>
      </c>
      <c r="P24" s="10">
        <f>Planning!O48</f>
        <v>1</v>
      </c>
      <c r="Q24" s="10">
        <f>Planning!P48</f>
        <v>2</v>
      </c>
      <c r="R24" s="10">
        <f>Planning!Q48</f>
        <v>3</v>
      </c>
      <c r="S24" s="10">
        <f>Planning!R48</f>
        <v>4</v>
      </c>
      <c r="T24" s="10">
        <f>Planning!S48</f>
        <v>5</v>
      </c>
      <c r="U24" s="10">
        <f>Planning!T48</f>
        <v>6</v>
      </c>
      <c r="V24" s="10">
        <f>Planning!U48</f>
        <v>7</v>
      </c>
      <c r="W24" s="10">
        <f>Planning!V48</f>
        <v>1</v>
      </c>
      <c r="X24" s="10">
        <f>Planning!W48</f>
        <v>2</v>
      </c>
      <c r="Y24" s="10">
        <f>Planning!X48</f>
        <v>3</v>
      </c>
      <c r="Z24" s="10">
        <f>Planning!Y48</f>
        <v>4</v>
      </c>
      <c r="AA24" s="10">
        <f>Planning!Z48</f>
        <v>5</v>
      </c>
      <c r="AB24" s="10">
        <f>Planning!AA48</f>
        <v>6</v>
      </c>
      <c r="AC24" s="10">
        <f>Planning!AB48</f>
        <v>7</v>
      </c>
      <c r="AD24" s="10">
        <f>Planning!AC48</f>
        <v>1</v>
      </c>
      <c r="AE24" s="10">
        <f>Planning!AD48</f>
        <v>2</v>
      </c>
      <c r="AF24" s="10">
        <f>Planning!AE48</f>
        <v>3</v>
      </c>
      <c r="AG24" s="10" t="str">
        <f>Planning!AF48</f>
        <v/>
      </c>
    </row>
    <row r="25" spans="2:33" x14ac:dyDescent="0.3">
      <c r="B25" s="45" t="s">
        <v>9</v>
      </c>
      <c r="C25" s="45">
        <f>IF(Planning!B50="","",WEEKDAY(Planning!B51,2))</f>
        <v>4</v>
      </c>
      <c r="D25" s="45">
        <f>IF(Planning!C50="","",WEEKDAY(Planning!C51,2))</f>
        <v>5</v>
      </c>
      <c r="E25" s="45">
        <f>IF(Planning!D50="","",WEEKDAY(Planning!D51,2))</f>
        <v>6</v>
      </c>
      <c r="F25" s="45">
        <f>IF(Planning!E50="","",WEEKDAY(Planning!E51,2))</f>
        <v>7</v>
      </c>
      <c r="G25" s="45">
        <f>IF(Planning!F50="","",WEEKDAY(Planning!F51,2))</f>
        <v>1</v>
      </c>
      <c r="H25" s="45">
        <f>IF(Planning!G50="","",WEEKDAY(Planning!G51,2))</f>
        <v>2</v>
      </c>
      <c r="I25" s="45">
        <f>IF(Planning!H50="","",WEEKDAY(Planning!H51,2))</f>
        <v>3</v>
      </c>
      <c r="J25" s="45">
        <f>IF(Planning!I50="","",WEEKDAY(Planning!I51,2))</f>
        <v>4</v>
      </c>
      <c r="K25" s="45">
        <f>IF(Planning!J50="","",WEEKDAY(Planning!J51,2))</f>
        <v>5</v>
      </c>
      <c r="L25" s="45">
        <f>IF(Planning!K50="","",WEEKDAY(Planning!K51,2))</f>
        <v>6</v>
      </c>
      <c r="M25" s="45">
        <f>IF(Planning!L50="","",WEEKDAY(Planning!L51,2))</f>
        <v>7</v>
      </c>
      <c r="N25" s="45">
        <f>IF(Planning!M50="","",WEEKDAY(Planning!M51,2))</f>
        <v>1</v>
      </c>
      <c r="O25" s="45">
        <f>IF(Planning!N50="","",WEEKDAY(Planning!N51,2))</f>
        <v>2</v>
      </c>
      <c r="P25" s="45">
        <f>IF(Planning!O50="","",WEEKDAY(Planning!O51,2))</f>
        <v>3</v>
      </c>
      <c r="Q25" s="45">
        <f>IF(Planning!P50="","",WEEKDAY(Planning!P51,2))</f>
        <v>4</v>
      </c>
      <c r="R25" s="45">
        <f>IF(Planning!Q50="","",WEEKDAY(Planning!Q51,2))</f>
        <v>5</v>
      </c>
      <c r="S25" s="45">
        <f>IF(Planning!R50="","",WEEKDAY(Planning!R51,2))</f>
        <v>6</v>
      </c>
      <c r="T25" s="45">
        <f>IF(Planning!S50="","",WEEKDAY(Planning!S51,2))</f>
        <v>7</v>
      </c>
      <c r="U25" s="45">
        <f>IF(Planning!T50="","",WEEKDAY(Planning!T51,2))</f>
        <v>1</v>
      </c>
      <c r="V25" s="45">
        <f>IF(Planning!U50="","",WEEKDAY(Planning!U51,2))</f>
        <v>2</v>
      </c>
      <c r="W25" s="45">
        <f>IF(Planning!V50="","",WEEKDAY(Planning!V51,2))</f>
        <v>3</v>
      </c>
      <c r="X25" s="45">
        <f>IF(Planning!W50="","",WEEKDAY(Planning!W51,2))</f>
        <v>4</v>
      </c>
      <c r="Y25" s="45">
        <f>IF(Planning!X50="","",WEEKDAY(Planning!X51,2))</f>
        <v>5</v>
      </c>
      <c r="Z25" s="45">
        <f>IF(Planning!Y50="","",WEEKDAY(Planning!Y51,2))</f>
        <v>6</v>
      </c>
      <c r="AA25" s="45">
        <f>IF(Planning!Z50="","",WEEKDAY(Planning!Z51,2))</f>
        <v>7</v>
      </c>
      <c r="AB25" s="45">
        <f>IF(Planning!AA50="","",WEEKDAY(Planning!AA51,2))</f>
        <v>1</v>
      </c>
      <c r="AC25" s="45">
        <f>IF(Planning!AB50="","",WEEKDAY(Planning!AB51,2))</f>
        <v>2</v>
      </c>
      <c r="AD25" s="45">
        <f>IF(Planning!AC50="","",WEEKDAY(Planning!AC51,2))</f>
        <v>3</v>
      </c>
      <c r="AE25" s="45">
        <f>IF(Planning!AD50="","",WEEKDAY(Planning!AD51,2))</f>
        <v>4</v>
      </c>
      <c r="AF25" s="45">
        <f>IF(Planning!AE50="","",WEEKDAY(Planning!AE51,2))</f>
        <v>5</v>
      </c>
      <c r="AG25" s="45">
        <f>IF(Planning!AF50="","",WEEKDAY(Planning!AF51,2))</f>
        <v>6</v>
      </c>
    </row>
    <row r="26" spans="2:33" x14ac:dyDescent="0.3">
      <c r="B26" s="46" t="s">
        <v>10</v>
      </c>
      <c r="C26" s="46">
        <f>IF(Planning!B55="","",WEEKDAY(Planning!B56,2))</f>
        <v>7</v>
      </c>
      <c r="D26" s="46">
        <f>IF(Planning!C55="","",WEEKDAY(Planning!C56,2))</f>
        <v>1</v>
      </c>
      <c r="E26" s="46">
        <f>IF(Planning!D55="","",WEEKDAY(Planning!D56,2))</f>
        <v>2</v>
      </c>
      <c r="F26" s="46">
        <f>IF(Planning!E55="","",WEEKDAY(Planning!E56,2))</f>
        <v>3</v>
      </c>
      <c r="G26" s="46">
        <f>IF(Planning!F55="","",WEEKDAY(Planning!F56,2))</f>
        <v>4</v>
      </c>
      <c r="H26" s="46">
        <f>IF(Planning!G55="","",WEEKDAY(Planning!G56,2))</f>
        <v>5</v>
      </c>
      <c r="I26" s="46">
        <f>IF(Planning!H55="","",WEEKDAY(Planning!H56,2))</f>
        <v>6</v>
      </c>
      <c r="J26" s="46">
        <f>IF(Planning!I55="","",WEEKDAY(Planning!I56,2))</f>
        <v>7</v>
      </c>
      <c r="K26" s="46">
        <f>IF(Planning!J55="","",WEEKDAY(Planning!J56,2))</f>
        <v>1</v>
      </c>
      <c r="L26" s="46">
        <f>IF(Planning!K55="","",WEEKDAY(Planning!K56,2))</f>
        <v>2</v>
      </c>
      <c r="M26" s="46">
        <f>IF(Planning!L55="","",WEEKDAY(Planning!L56,2))</f>
        <v>3</v>
      </c>
      <c r="N26" s="46">
        <f>IF(Planning!M55="","",WEEKDAY(Planning!M56,2))</f>
        <v>4</v>
      </c>
      <c r="O26" s="46">
        <f>IF(Planning!N55="","",WEEKDAY(Planning!N56,2))</f>
        <v>5</v>
      </c>
      <c r="P26" s="46">
        <f>IF(Planning!O55="","",WEEKDAY(Planning!O56,2))</f>
        <v>6</v>
      </c>
      <c r="Q26" s="46">
        <f>IF(Planning!P55="","",WEEKDAY(Planning!P56,2))</f>
        <v>7</v>
      </c>
      <c r="R26" s="46">
        <f>IF(Planning!Q55="","",WEEKDAY(Planning!Q56,2))</f>
        <v>1</v>
      </c>
      <c r="S26" s="46">
        <f>IF(Planning!R55="","",WEEKDAY(Planning!R56,2))</f>
        <v>2</v>
      </c>
      <c r="T26" s="46">
        <f>IF(Planning!S55="","",WEEKDAY(Planning!S56,2))</f>
        <v>3</v>
      </c>
      <c r="U26" s="46">
        <f>IF(Planning!T55="","",WEEKDAY(Planning!T56,2))</f>
        <v>4</v>
      </c>
      <c r="V26" s="46">
        <f>IF(Planning!U55="","",WEEKDAY(Planning!U56,2))</f>
        <v>5</v>
      </c>
      <c r="W26" s="46">
        <f>IF(Planning!V55="","",WEEKDAY(Planning!V56,2))</f>
        <v>6</v>
      </c>
      <c r="X26" s="46">
        <f>IF(Planning!W55="","",WEEKDAY(Planning!W56,2))</f>
        <v>7</v>
      </c>
      <c r="Y26" s="46">
        <f>IF(Planning!X55="","",WEEKDAY(Planning!X56,2))</f>
        <v>1</v>
      </c>
      <c r="Z26" s="46">
        <f>IF(Planning!Y55="","",WEEKDAY(Planning!Y56,2))</f>
        <v>2</v>
      </c>
      <c r="AA26" s="46">
        <f>IF(Planning!Z55="","",WEEKDAY(Planning!Z56,2))</f>
        <v>3</v>
      </c>
      <c r="AB26" s="46">
        <f>IF(Planning!AA55="","",WEEKDAY(Planning!AA56,2))</f>
        <v>4</v>
      </c>
      <c r="AC26" s="46">
        <f>IF(Planning!AB55="","",WEEKDAY(Planning!AB56,2))</f>
        <v>5</v>
      </c>
      <c r="AD26" s="46">
        <f>IF(Planning!AC55="","",WEEKDAY(Planning!AC56,2))</f>
        <v>6</v>
      </c>
      <c r="AE26" s="46">
        <f>IF(Planning!AD55="","",WEEKDAY(Planning!AD56,2))</f>
        <v>7</v>
      </c>
      <c r="AF26" s="46">
        <f>IF(Planning!AE55="","",WEEKDAY(Planning!AE56,2))</f>
        <v>1</v>
      </c>
      <c r="AG26" s="46" t="str">
        <f>IF(Planning!AF55="","",WEEKDAY(Planning!AF56,2))</f>
        <v/>
      </c>
    </row>
    <row r="27" spans="2:33" x14ac:dyDescent="0.3">
      <c r="B27" s="45" t="s">
        <v>11</v>
      </c>
      <c r="C27" s="45">
        <f>IF(Planning!B60="","",WEEKDAY(Planning!B61,2))</f>
        <v>2</v>
      </c>
      <c r="D27" s="45">
        <f>IF(Planning!C60="","",WEEKDAY(Planning!C61,2))</f>
        <v>3</v>
      </c>
      <c r="E27" s="45">
        <f>IF(Planning!D60="","",WEEKDAY(Planning!D61,2))</f>
        <v>4</v>
      </c>
      <c r="F27" s="45">
        <f>IF(Planning!E60="","",WEEKDAY(Planning!E61,2))</f>
        <v>5</v>
      </c>
      <c r="G27" s="45">
        <f>IF(Planning!F60="","",WEEKDAY(Planning!F61,2))</f>
        <v>6</v>
      </c>
      <c r="H27" s="45">
        <f>IF(Planning!G60="","",WEEKDAY(Planning!G61,2))</f>
        <v>7</v>
      </c>
      <c r="I27" s="45">
        <f>IF(Planning!H60="","",WEEKDAY(Planning!H61,2))</f>
        <v>1</v>
      </c>
      <c r="J27" s="45">
        <f>IF(Planning!I60="","",WEEKDAY(Planning!I61,2))</f>
        <v>2</v>
      </c>
      <c r="K27" s="45">
        <f>IF(Planning!J60="","",WEEKDAY(Planning!J61,2))</f>
        <v>3</v>
      </c>
      <c r="L27" s="45">
        <f>IF(Planning!K60="","",WEEKDAY(Planning!K61,2))</f>
        <v>4</v>
      </c>
      <c r="M27" s="45">
        <f>IF(Planning!L60="","",WEEKDAY(Planning!L61,2))</f>
        <v>5</v>
      </c>
      <c r="N27" s="45">
        <f>IF(Planning!M60="","",WEEKDAY(Planning!M61,2))</f>
        <v>6</v>
      </c>
      <c r="O27" s="45">
        <f>IF(Planning!N60="","",WEEKDAY(Planning!N61,2))</f>
        <v>7</v>
      </c>
      <c r="P27" s="45">
        <f>IF(Planning!O60="","",WEEKDAY(Planning!O61,2))</f>
        <v>1</v>
      </c>
      <c r="Q27" s="45">
        <f>IF(Planning!P60="","",WEEKDAY(Planning!P61,2))</f>
        <v>2</v>
      </c>
      <c r="R27" s="45">
        <f>IF(Planning!Q60="","",WEEKDAY(Planning!Q61,2))</f>
        <v>3</v>
      </c>
      <c r="S27" s="45">
        <f>IF(Planning!R60="","",WEEKDAY(Planning!R61,2))</f>
        <v>4</v>
      </c>
      <c r="T27" s="45">
        <f>IF(Planning!S60="","",WEEKDAY(Planning!S61,2))</f>
        <v>5</v>
      </c>
      <c r="U27" s="45">
        <f>IF(Planning!T60="","",WEEKDAY(Planning!T61,2))</f>
        <v>6</v>
      </c>
      <c r="V27" s="45">
        <f>IF(Planning!U60="","",WEEKDAY(Planning!U61,2))</f>
        <v>7</v>
      </c>
      <c r="W27" s="45">
        <f>IF(Planning!V60="","",WEEKDAY(Planning!V61,2))</f>
        <v>1</v>
      </c>
      <c r="X27" s="45">
        <f>IF(Planning!W60="","",WEEKDAY(Planning!W61,2))</f>
        <v>2</v>
      </c>
      <c r="Y27" s="45">
        <f>IF(Planning!X60="","",WEEKDAY(Planning!X61,2))</f>
        <v>3</v>
      </c>
      <c r="Z27" s="45">
        <f>IF(Planning!Y60="","",WEEKDAY(Planning!Y61,2))</f>
        <v>4</v>
      </c>
      <c r="AA27" s="45">
        <f>IF(Planning!Z60="","",WEEKDAY(Planning!Z61,2))</f>
        <v>5</v>
      </c>
      <c r="AB27" s="45">
        <f>IF(Planning!AA60="","",WEEKDAY(Planning!AA61,2))</f>
        <v>6</v>
      </c>
      <c r="AC27" s="45">
        <f>IF(Planning!AB60="","",WEEKDAY(Planning!AB61,2))</f>
        <v>7</v>
      </c>
      <c r="AD27" s="45">
        <f>IF(Planning!AC60="","",WEEKDAY(Planning!AC61,2))</f>
        <v>1</v>
      </c>
      <c r="AE27" s="45">
        <f>IF(Planning!AD60="","",WEEKDAY(Planning!AD61,2))</f>
        <v>2</v>
      </c>
      <c r="AF27" s="45">
        <f>IF(Planning!AE60="","",WEEKDAY(Planning!AE61,2))</f>
        <v>3</v>
      </c>
      <c r="AG27" s="45">
        <f>IF(Planning!AF60="","",WEEKDAY(Planning!AF61,2))</f>
        <v>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K27"/>
  <sheetViews>
    <sheetView topLeftCell="C1" workbookViewId="0">
      <selection activeCell="C2" sqref="C2:C13"/>
    </sheetView>
  </sheetViews>
  <sheetFormatPr baseColWidth="10" defaultRowHeight="14.4" x14ac:dyDescent="0.3"/>
  <cols>
    <col min="1" max="1" width="11.5546875" hidden="1" customWidth="1"/>
    <col min="2" max="2" width="0" hidden="1" customWidth="1"/>
    <col min="3" max="3" width="27.44140625" bestFit="1" customWidth="1"/>
    <col min="4" max="4" width="9.77734375" customWidth="1"/>
    <col min="5" max="5" width="7.33203125" bestFit="1" customWidth="1"/>
    <col min="6" max="35" width="4" bestFit="1" customWidth="1"/>
  </cols>
  <sheetData>
    <row r="1" spans="2:37" x14ac:dyDescent="0.3">
      <c r="B1" s="10"/>
      <c r="C1" s="10" t="s">
        <v>59</v>
      </c>
      <c r="D1" s="44" t="s">
        <v>29</v>
      </c>
      <c r="E1" s="44">
        <v>1</v>
      </c>
      <c r="F1" s="44">
        <v>2</v>
      </c>
      <c r="G1" s="44">
        <v>3</v>
      </c>
      <c r="H1" s="44">
        <v>4</v>
      </c>
      <c r="I1" s="44">
        <v>5</v>
      </c>
      <c r="J1" s="44">
        <v>6</v>
      </c>
      <c r="K1" s="44">
        <v>7</v>
      </c>
      <c r="L1" s="44">
        <v>8</v>
      </c>
      <c r="M1" s="44">
        <v>9</v>
      </c>
      <c r="N1" s="44">
        <v>10</v>
      </c>
      <c r="O1" s="44">
        <v>11</v>
      </c>
      <c r="P1" s="44">
        <v>12</v>
      </c>
      <c r="Q1" s="44">
        <v>13</v>
      </c>
      <c r="R1" s="44">
        <v>14</v>
      </c>
      <c r="S1" s="44">
        <v>15</v>
      </c>
      <c r="T1" s="44">
        <v>16</v>
      </c>
      <c r="U1" s="44">
        <v>17</v>
      </c>
      <c r="V1" s="44">
        <v>18</v>
      </c>
      <c r="W1" s="44">
        <v>19</v>
      </c>
      <c r="X1" s="44">
        <v>20</v>
      </c>
      <c r="Y1" s="44">
        <v>21</v>
      </c>
      <c r="Z1" s="44">
        <v>22</v>
      </c>
      <c r="AA1" s="44">
        <v>23</v>
      </c>
      <c r="AB1" s="44">
        <v>24</v>
      </c>
      <c r="AC1" s="44">
        <v>25</v>
      </c>
      <c r="AD1" s="44">
        <v>26</v>
      </c>
      <c r="AE1" s="44">
        <v>27</v>
      </c>
      <c r="AF1" s="44">
        <v>28</v>
      </c>
      <c r="AG1" s="44">
        <v>29</v>
      </c>
      <c r="AH1" s="44">
        <v>30</v>
      </c>
      <c r="AI1" s="44">
        <v>31</v>
      </c>
    </row>
    <row r="2" spans="2:37" x14ac:dyDescent="0.3">
      <c r="B2" s="10">
        <v>2018</v>
      </c>
      <c r="C2" s="77">
        <f>Planning!B67</f>
        <v>2020</v>
      </c>
      <c r="D2" s="10" t="s">
        <v>0</v>
      </c>
      <c r="E2" s="10">
        <f>IF(Affichage!E2+Affichage1!E2+Affichage2!C2&lt;&gt;0,1,0)</f>
        <v>0</v>
      </c>
      <c r="F2" s="10">
        <f>IF(Affichage!F2+Affichage1!F2+Affichage2!D2&lt;&gt;0,1,0)</f>
        <v>0</v>
      </c>
      <c r="G2" s="10">
        <f>IF(Affichage!G2+Affichage1!G2+Affichage2!E2&lt;&gt;0,1,0)</f>
        <v>0</v>
      </c>
      <c r="H2" s="10">
        <f>IF(Affichage!H2+Affichage1!H2+Affichage2!F2&lt;&gt;0,1,0)</f>
        <v>1</v>
      </c>
      <c r="I2" s="10">
        <f>IF(Affichage!I2+Affichage1!I2+Affichage2!G2&lt;&gt;0,1,0)</f>
        <v>1</v>
      </c>
      <c r="J2" s="10">
        <f>IF(Affichage!J2+Affichage1!J2+Affichage2!H2&lt;&gt;0,1,0)</f>
        <v>0</v>
      </c>
      <c r="K2" s="10">
        <f>IF(Affichage!K2+Affichage1!K2+Affichage2!I2&lt;&gt;0,1,0)</f>
        <v>0</v>
      </c>
      <c r="L2" s="10">
        <f>IF(Affichage!L2+Affichage1!L2+Affichage2!J2&lt;&gt;0,1,0)</f>
        <v>0</v>
      </c>
      <c r="M2" s="10">
        <f>IF(Affichage!M2+Affichage1!M2+Affichage2!K2&lt;&gt;0,1,0)</f>
        <v>0</v>
      </c>
      <c r="N2" s="10">
        <f>IF(Affichage!N2+Affichage1!N2+Affichage2!L2&lt;&gt;0,1,0)</f>
        <v>0</v>
      </c>
      <c r="O2" s="10">
        <f>IF(Affichage!O2+Affichage1!O2+Affichage2!M2&lt;&gt;0,1,0)</f>
        <v>1</v>
      </c>
      <c r="P2" s="10">
        <f>IF(Affichage!P2+Affichage1!P2+Affichage2!N2&lt;&gt;0,1,0)</f>
        <v>1</v>
      </c>
      <c r="Q2" s="10">
        <f>IF(Affichage!Q2+Affichage1!Q2+Affichage2!O2&lt;&gt;0,1,0)</f>
        <v>0</v>
      </c>
      <c r="R2" s="10">
        <f>IF(Affichage!R2+Affichage1!R2+Affichage2!P2&lt;&gt;0,1,0)</f>
        <v>0</v>
      </c>
      <c r="S2" s="10">
        <f>IF(Affichage!S2+Affichage1!S2+Affichage2!Q2&lt;&gt;0,1,0)</f>
        <v>0</v>
      </c>
      <c r="T2" s="10">
        <f>IF(Affichage!T2+Affichage1!T2+Affichage2!R2&lt;&gt;0,1,0)</f>
        <v>0</v>
      </c>
      <c r="U2" s="10">
        <f>IF(Affichage!U2+Affichage1!U2+Affichage2!S2&lt;&gt;0,1,0)</f>
        <v>0</v>
      </c>
      <c r="V2" s="10">
        <f>IF(Affichage!V2+Affichage1!V2+Affichage2!T2&lt;&gt;0,1,0)</f>
        <v>1</v>
      </c>
      <c r="W2" s="10">
        <f>IF(Affichage!W2+Affichage1!W2+Affichage2!U2&lt;&gt;0,1,0)</f>
        <v>1</v>
      </c>
      <c r="X2" s="10">
        <f>IF(Affichage!X2+Affichage1!X2+Affichage2!V2&lt;&gt;0,1,0)</f>
        <v>0</v>
      </c>
      <c r="Y2" s="10">
        <f>IF(Affichage!Y2+Affichage1!Y2+Affichage2!W2&lt;&gt;0,1,0)</f>
        <v>0</v>
      </c>
      <c r="Z2" s="10">
        <f>IF(Affichage!Z2+Affichage1!Z2+Affichage2!X2&lt;&gt;0,1,0)</f>
        <v>0</v>
      </c>
      <c r="AA2" s="10">
        <f>IF(Affichage!AA2+Affichage1!AA2+Affichage2!Y2&lt;&gt;0,1,0)</f>
        <v>0</v>
      </c>
      <c r="AB2" s="10">
        <f>IF(Affichage!AB2+Affichage1!AB2+Affichage2!Z2&lt;&gt;0,1,0)</f>
        <v>0</v>
      </c>
      <c r="AC2" s="10">
        <f>IF(Affichage!AC2+Affichage1!AC2+Affichage2!AA2&lt;&gt;0,1,0)</f>
        <v>1</v>
      </c>
      <c r="AD2" s="10">
        <f>IF(Affichage!AD2+Affichage1!AD2+Affichage2!AB2&lt;&gt;0,1,0)</f>
        <v>1</v>
      </c>
      <c r="AE2" s="10">
        <f>IF(Affichage!AE2+Affichage1!AE2+Affichage2!AC2&lt;&gt;0,1,0)</f>
        <v>0</v>
      </c>
      <c r="AF2" s="10">
        <f>IF(Affichage!AF2+Affichage1!AF2+Affichage2!AD2&lt;&gt;0,1,0)</f>
        <v>0</v>
      </c>
      <c r="AG2" s="10">
        <f>IF(Affichage!AG2+Affichage1!AG2+Affichage2!AE2&lt;&gt;0,1,0)</f>
        <v>0</v>
      </c>
      <c r="AH2" s="10">
        <f>IF(Affichage!AH2+Affichage1!AH2+Affichage2!AF2&lt;&gt;0,1,0)</f>
        <v>0</v>
      </c>
      <c r="AI2" s="10">
        <f>IF(Affichage!AI2+Affichage1!AI2+Affichage2!AG2&lt;&gt;0,1,0)</f>
        <v>0</v>
      </c>
    </row>
    <row r="3" spans="2:37" x14ac:dyDescent="0.3">
      <c r="B3" s="10">
        <v>2019</v>
      </c>
      <c r="C3" s="77"/>
      <c r="D3" s="45" t="s">
        <v>1</v>
      </c>
      <c r="E3" s="10">
        <f>IF(Affichage!E3+Affichage1!E3+Affichage2!C3&lt;&gt;0,1,0)</f>
        <v>1</v>
      </c>
      <c r="F3" s="10">
        <f>IF(Affichage!F3+Affichage1!F3+Affichage2!D3&lt;&gt;0,1,0)</f>
        <v>1</v>
      </c>
      <c r="G3" s="10">
        <f>IF(Affichage!G3+Affichage1!G3+Affichage2!E3&lt;&gt;0,1,0)</f>
        <v>0</v>
      </c>
      <c r="H3" s="10">
        <f>IF(Affichage!H3+Affichage1!H3+Affichage2!F3&lt;&gt;0,1,0)</f>
        <v>0</v>
      </c>
      <c r="I3" s="10">
        <f>IF(Affichage!I3+Affichage1!I3+Affichage2!G3&lt;&gt;0,1,0)</f>
        <v>0</v>
      </c>
      <c r="J3" s="10">
        <f>IF(Affichage!J3+Affichage1!J3+Affichage2!H3&lt;&gt;0,1,0)</f>
        <v>0</v>
      </c>
      <c r="K3" s="10">
        <f>IF(Affichage!K3+Affichage1!K3+Affichage2!I3&lt;&gt;0,1,0)</f>
        <v>0</v>
      </c>
      <c r="L3" s="10">
        <f>IF(Affichage!L3+Affichage1!L3+Affichage2!J3&lt;&gt;0,1,0)</f>
        <v>1</v>
      </c>
      <c r="M3" s="10">
        <f>IF(Affichage!M3+Affichage1!M3+Affichage2!K3&lt;&gt;0,1,0)</f>
        <v>1</v>
      </c>
      <c r="N3" s="10">
        <f>IF(Affichage!N3+Affichage1!N3+Affichage2!L3&lt;&gt;0,1,0)</f>
        <v>0</v>
      </c>
      <c r="O3" s="10">
        <f>IF(Affichage!O3+Affichage1!O3+Affichage2!M3&lt;&gt;0,1,0)</f>
        <v>0</v>
      </c>
      <c r="P3" s="10">
        <f>IF(Affichage!P3+Affichage1!P3+Affichage2!N3&lt;&gt;0,1,0)</f>
        <v>0</v>
      </c>
      <c r="Q3" s="10">
        <f>IF(Affichage!Q3+Affichage1!Q3+Affichage2!O3&lt;&gt;0,1,0)</f>
        <v>0</v>
      </c>
      <c r="R3" s="10">
        <f>IF(Affichage!R3+Affichage1!R3+Affichage2!P3&lt;&gt;0,1,0)</f>
        <v>0</v>
      </c>
      <c r="S3" s="10">
        <f>IF(Affichage!S3+Affichage1!S3+Affichage2!Q3&lt;&gt;0,1,0)</f>
        <v>1</v>
      </c>
      <c r="T3" s="10">
        <f>IF(Affichage!T3+Affichage1!T3+Affichage2!R3&lt;&gt;0,1,0)</f>
        <v>1</v>
      </c>
      <c r="U3" s="10">
        <f>IF(Affichage!U3+Affichage1!U3+Affichage2!S3&lt;&gt;0,1,0)</f>
        <v>0</v>
      </c>
      <c r="V3" s="10">
        <f>IF(Affichage!V3+Affichage1!V3+Affichage2!T3&lt;&gt;0,1,0)</f>
        <v>0</v>
      </c>
      <c r="W3" s="10">
        <f>IF(Affichage!W3+Affichage1!W3+Affichage2!U3&lt;&gt;0,1,0)</f>
        <v>0</v>
      </c>
      <c r="X3" s="10">
        <f>IF(Affichage!X3+Affichage1!X3+Affichage2!V3&lt;&gt;0,1,0)</f>
        <v>0</v>
      </c>
      <c r="Y3" s="10">
        <f>IF(Affichage!Y3+Affichage1!Y3+Affichage2!W3&lt;&gt;0,1,0)</f>
        <v>0</v>
      </c>
      <c r="Z3" s="10">
        <f>IF(Affichage!Z3+Affichage1!Z3+Affichage2!X3&lt;&gt;0,1,0)</f>
        <v>1</v>
      </c>
      <c r="AA3" s="10">
        <f>IF(Affichage!AA3+Affichage1!AA3+Affichage2!Y3&lt;&gt;0,1,0)</f>
        <v>1</v>
      </c>
      <c r="AB3" s="10">
        <f>IF(Affichage!AB3+Affichage1!AB3+Affichage2!Z3&lt;&gt;0,1,0)</f>
        <v>0</v>
      </c>
      <c r="AC3" s="10">
        <f>IF(Affichage!AC3+Affichage1!AC3+Affichage2!AA3&lt;&gt;0,1,0)</f>
        <v>0</v>
      </c>
      <c r="AD3" s="10">
        <f>IF(Affichage!AD3+Affichage1!AD3+Affichage2!AB3&lt;&gt;0,1,0)</f>
        <v>0</v>
      </c>
      <c r="AE3" s="10">
        <f>IF(Affichage!AE3+Affichage1!AE3+Affichage2!AC3&lt;&gt;0,1,0)</f>
        <v>0</v>
      </c>
      <c r="AF3" s="10">
        <f>IF(Affichage!AF3+Affichage1!AF3+Affichage2!AD3&lt;&gt;0,1,0)</f>
        <v>0</v>
      </c>
      <c r="AG3" s="10">
        <f>IF(Affichage!AG3+Affichage1!AG3+Affichage2!AE3&lt;&gt;0,1,0)</f>
        <v>1</v>
      </c>
      <c r="AH3" s="10">
        <f>IF(Affichage!AH3+Affichage1!AH3+Affichage2!AF3&lt;&gt;0,1,0)</f>
        <v>0</v>
      </c>
      <c r="AI3" s="10">
        <f>IF(Affichage!AI3+Affichage1!AI3+Affichage2!AG3&lt;&gt;0,1,0)</f>
        <v>0</v>
      </c>
      <c r="AK3" t="s">
        <v>58</v>
      </c>
    </row>
    <row r="4" spans="2:37" x14ac:dyDescent="0.3">
      <c r="B4" s="10">
        <v>2020</v>
      </c>
      <c r="C4" s="77"/>
      <c r="D4" s="10" t="s">
        <v>2</v>
      </c>
      <c r="E4" s="10">
        <f>IF(Affichage!E4+Affichage1!E4+Affichage2!C4&lt;&gt;0,1,0)</f>
        <v>1</v>
      </c>
      <c r="F4" s="10">
        <f>IF(Affichage!F4+Affichage1!F4+Affichage2!D4&lt;&gt;0,1,0)</f>
        <v>0</v>
      </c>
      <c r="G4" s="10">
        <f>IF(Affichage!G4+Affichage1!G4+Affichage2!E4&lt;&gt;0,1,0)</f>
        <v>0</v>
      </c>
      <c r="H4" s="10">
        <f>IF(Affichage!H4+Affichage1!H4+Affichage2!F4&lt;&gt;0,1,0)</f>
        <v>0</v>
      </c>
      <c r="I4" s="10">
        <f>IF(Affichage!I4+Affichage1!I4+Affichage2!G4&lt;&gt;0,1,0)</f>
        <v>0</v>
      </c>
      <c r="J4" s="10">
        <f>IF(Affichage!J4+Affichage1!J4+Affichage2!H4&lt;&gt;0,1,0)</f>
        <v>0</v>
      </c>
      <c r="K4" s="10">
        <f>IF(Affichage!K4+Affichage1!K4+Affichage2!I4&lt;&gt;0,1,0)</f>
        <v>1</v>
      </c>
      <c r="L4" s="10">
        <f>IF(Affichage!L4+Affichage1!L4+Affichage2!J4&lt;&gt;0,1,0)</f>
        <v>1</v>
      </c>
      <c r="M4" s="10">
        <f>IF(Affichage!M4+Affichage1!M4+Affichage2!K4&lt;&gt;0,1,0)</f>
        <v>0</v>
      </c>
      <c r="N4" s="10">
        <f>IF(Affichage!N4+Affichage1!N4+Affichage2!L4&lt;&gt;0,1,0)</f>
        <v>0</v>
      </c>
      <c r="O4" s="10">
        <f>IF(Affichage!O4+Affichage1!O4+Affichage2!M4&lt;&gt;0,1,0)</f>
        <v>0</v>
      </c>
      <c r="P4" s="10">
        <f>IF(Affichage!P4+Affichage1!P4+Affichage2!N4&lt;&gt;0,1,0)</f>
        <v>0</v>
      </c>
      <c r="Q4" s="10">
        <f>IF(Affichage!Q4+Affichage1!Q4+Affichage2!O4&lt;&gt;0,1,0)</f>
        <v>0</v>
      </c>
      <c r="R4" s="10">
        <f>IF(Affichage!R4+Affichage1!R4+Affichage2!P4&lt;&gt;0,1,0)</f>
        <v>1</v>
      </c>
      <c r="S4" s="10">
        <f>IF(Affichage!S4+Affichage1!S4+Affichage2!Q4&lt;&gt;0,1,0)</f>
        <v>1</v>
      </c>
      <c r="T4" s="10">
        <f>IF(Affichage!T4+Affichage1!T4+Affichage2!R4&lt;&gt;0,1,0)</f>
        <v>0</v>
      </c>
      <c r="U4" s="10">
        <f>IF(Affichage!U4+Affichage1!U4+Affichage2!S4&lt;&gt;0,1,0)</f>
        <v>0</v>
      </c>
      <c r="V4" s="10">
        <f>IF(Affichage!V4+Affichage1!V4+Affichage2!T4&lt;&gt;0,1,0)</f>
        <v>0</v>
      </c>
      <c r="W4" s="10">
        <f>IF(Affichage!W4+Affichage1!W4+Affichage2!U4&lt;&gt;0,1,0)</f>
        <v>0</v>
      </c>
      <c r="X4" s="10">
        <f>IF(Affichage!X4+Affichage1!X4+Affichage2!V4&lt;&gt;0,1,0)</f>
        <v>0</v>
      </c>
      <c r="Y4" s="10">
        <f>IF(Affichage!Y4+Affichage1!Y4+Affichage2!W4&lt;&gt;0,1,0)</f>
        <v>1</v>
      </c>
      <c r="Z4" s="10">
        <f>IF(Affichage!Z4+Affichage1!Z4+Affichage2!X4&lt;&gt;0,1,0)</f>
        <v>1</v>
      </c>
      <c r="AA4" s="10">
        <f>IF(Affichage!AA4+Affichage1!AA4+Affichage2!Y4&lt;&gt;0,1,0)</f>
        <v>0</v>
      </c>
      <c r="AB4" s="10">
        <f>IF(Affichage!AB4+Affichage1!AB4+Affichage2!Z4&lt;&gt;0,1,0)</f>
        <v>0</v>
      </c>
      <c r="AC4" s="10">
        <f>IF(Affichage!AC4+Affichage1!AC4+Affichage2!AA4&lt;&gt;0,1,0)</f>
        <v>0</v>
      </c>
      <c r="AD4" s="10">
        <f>IF(Affichage!AD4+Affichage1!AD4+Affichage2!AB4&lt;&gt;0,1,0)</f>
        <v>0</v>
      </c>
      <c r="AE4" s="10">
        <f>IF(Affichage!AE4+Affichage1!AE4+Affichage2!AC4&lt;&gt;0,1,0)</f>
        <v>0</v>
      </c>
      <c r="AF4" s="10">
        <f>IF(Affichage!AF4+Affichage1!AF4+Affichage2!AD4&lt;&gt;0,1,0)</f>
        <v>1</v>
      </c>
      <c r="AG4" s="10">
        <f>IF(Affichage!AG4+Affichage1!AG4+Affichage2!AE4&lt;&gt;0,1,0)</f>
        <v>1</v>
      </c>
      <c r="AH4" s="10">
        <f>IF(Affichage!AH4+Affichage1!AH4+Affichage2!AF4&lt;&gt;0,1,0)</f>
        <v>0</v>
      </c>
      <c r="AI4" s="10">
        <f>IF(Affichage!AI4+Affichage1!AI4+Affichage2!AG4&lt;&gt;0,1,0)</f>
        <v>0</v>
      </c>
      <c r="AK4" t="s">
        <v>60</v>
      </c>
    </row>
    <row r="5" spans="2:37" x14ac:dyDescent="0.3">
      <c r="B5" s="10">
        <v>2021</v>
      </c>
      <c r="C5" s="77"/>
      <c r="D5" s="45" t="s">
        <v>3</v>
      </c>
      <c r="E5" s="10">
        <f>IF(Affichage!E5+Affichage1!E5+Affichage2!C5&lt;&gt;0,1,0)</f>
        <v>0</v>
      </c>
      <c r="F5" s="10">
        <f>IF(Affichage!F5+Affichage1!F5+Affichage2!D5&lt;&gt;0,1,0)</f>
        <v>0</v>
      </c>
      <c r="G5" s="10">
        <f>IF(Affichage!G5+Affichage1!G5+Affichage2!E5&lt;&gt;0,1,0)</f>
        <v>0</v>
      </c>
      <c r="H5" s="10">
        <f>IF(Affichage!H5+Affichage1!H5+Affichage2!F5&lt;&gt;0,1,0)</f>
        <v>1</v>
      </c>
      <c r="I5" s="10">
        <f>IF(Affichage!I5+Affichage1!I5+Affichage2!G5&lt;&gt;0,1,0)</f>
        <v>1</v>
      </c>
      <c r="J5" s="10">
        <f>IF(Affichage!J5+Affichage1!J5+Affichage2!H5&lt;&gt;0,1,0)</f>
        <v>0</v>
      </c>
      <c r="K5" s="10">
        <f>IF(Affichage!K5+Affichage1!K5+Affichage2!I5&lt;&gt;0,1,0)</f>
        <v>0</v>
      </c>
      <c r="L5" s="10">
        <f>IF(Affichage!L5+Affichage1!L5+Affichage2!J5&lt;&gt;0,1,0)</f>
        <v>0</v>
      </c>
      <c r="M5" s="10">
        <f>IF(Affichage!M5+Affichage1!M5+Affichage2!K5&lt;&gt;0,1,0)</f>
        <v>0</v>
      </c>
      <c r="N5" s="10">
        <f>IF(Affichage!N5+Affichage1!N5+Affichage2!L5&lt;&gt;0,1,0)</f>
        <v>0</v>
      </c>
      <c r="O5" s="10">
        <f>IF(Affichage!O5+Affichage1!O5+Affichage2!M5&lt;&gt;0,1,0)</f>
        <v>1</v>
      </c>
      <c r="P5" s="10">
        <f>IF(Affichage!P5+Affichage1!P5+Affichage2!N5&lt;&gt;0,1,0)</f>
        <v>1</v>
      </c>
      <c r="Q5" s="10">
        <f>IF(Affichage!Q5+Affichage1!Q5+Affichage2!O5&lt;&gt;0,1,0)</f>
        <v>0</v>
      </c>
      <c r="R5" s="10">
        <f>IF(Affichage!R5+Affichage1!R5+Affichage2!P5&lt;&gt;0,1,0)</f>
        <v>0</v>
      </c>
      <c r="S5" s="10">
        <f>IF(Affichage!S5+Affichage1!S5+Affichage2!Q5&lt;&gt;0,1,0)</f>
        <v>0</v>
      </c>
      <c r="T5" s="10">
        <f>IF(Affichage!T5+Affichage1!T5+Affichage2!R5&lt;&gt;0,1,0)</f>
        <v>0</v>
      </c>
      <c r="U5" s="10">
        <f>IF(Affichage!U5+Affichage1!U5+Affichage2!S5&lt;&gt;0,1,0)</f>
        <v>0</v>
      </c>
      <c r="V5" s="10">
        <f>IF(Affichage!V5+Affichage1!V5+Affichage2!T5&lt;&gt;0,1,0)</f>
        <v>1</v>
      </c>
      <c r="W5" s="10">
        <f>IF(Affichage!W5+Affichage1!W5+Affichage2!U5&lt;&gt;0,1,0)</f>
        <v>1</v>
      </c>
      <c r="X5" s="10">
        <f>IF(Affichage!X5+Affichage1!X5+Affichage2!V5&lt;&gt;0,1,0)</f>
        <v>0</v>
      </c>
      <c r="Y5" s="10">
        <f>IF(Affichage!Y5+Affichage1!Y5+Affichage2!W5&lt;&gt;0,1,0)</f>
        <v>0</v>
      </c>
      <c r="Z5" s="10">
        <f>IF(Affichage!Z5+Affichage1!Z5+Affichage2!X5&lt;&gt;0,1,0)</f>
        <v>0</v>
      </c>
      <c r="AA5" s="10">
        <f>IF(Affichage!AA5+Affichage1!AA5+Affichage2!Y5&lt;&gt;0,1,0)</f>
        <v>0</v>
      </c>
      <c r="AB5" s="10">
        <f>IF(Affichage!AB5+Affichage1!AB5+Affichage2!Z5&lt;&gt;0,1,0)</f>
        <v>0</v>
      </c>
      <c r="AC5" s="10">
        <f>IF(Affichage!AC5+Affichage1!AC5+Affichage2!AA5&lt;&gt;0,1,0)</f>
        <v>1</v>
      </c>
      <c r="AD5" s="10">
        <f>IF(Affichage!AD5+Affichage1!AD5+Affichage2!AB5&lt;&gt;0,1,0)</f>
        <v>1</v>
      </c>
      <c r="AE5" s="10">
        <f>IF(Affichage!AE5+Affichage1!AE5+Affichage2!AC5&lt;&gt;0,1,0)</f>
        <v>0</v>
      </c>
      <c r="AF5" s="10">
        <f>IF(Affichage!AF5+Affichage1!AF5+Affichage2!AD5&lt;&gt;0,1,0)</f>
        <v>0</v>
      </c>
      <c r="AG5" s="10">
        <f>IF(Affichage!AG5+Affichage1!AG5+Affichage2!AE5&lt;&gt;0,1,0)</f>
        <v>0</v>
      </c>
      <c r="AH5" s="10">
        <f>IF(Affichage!AH5+Affichage1!AH5+Affichage2!AF5&lt;&gt;0,1,0)</f>
        <v>0</v>
      </c>
      <c r="AI5" s="10">
        <f>IF(Affichage!AI5+Affichage1!AI5+Affichage2!AG5&lt;&gt;0,1,0)</f>
        <v>0</v>
      </c>
    </row>
    <row r="6" spans="2:37" x14ac:dyDescent="0.3">
      <c r="B6" s="10">
        <v>2022</v>
      </c>
      <c r="C6" s="77"/>
      <c r="D6" s="10" t="s">
        <v>4</v>
      </c>
      <c r="E6" s="10">
        <f>IF(Affichage!E6+Affichage1!E6+Affichage2!C6&lt;&gt;0,1,0)</f>
        <v>0</v>
      </c>
      <c r="F6" s="10">
        <f>IF(Affichage!F6+Affichage1!F6+Affichage2!D6&lt;&gt;0,1,0)</f>
        <v>1</v>
      </c>
      <c r="G6" s="10">
        <f>IF(Affichage!G6+Affichage1!G6+Affichage2!E6&lt;&gt;0,1,0)</f>
        <v>1</v>
      </c>
      <c r="H6" s="10">
        <f>IF(Affichage!H6+Affichage1!H6+Affichage2!F6&lt;&gt;0,1,0)</f>
        <v>0</v>
      </c>
      <c r="I6" s="10">
        <f>IF(Affichage!I6+Affichage1!I6+Affichage2!G6&lt;&gt;0,1,0)</f>
        <v>0</v>
      </c>
      <c r="J6" s="10">
        <f>IF(Affichage!J6+Affichage1!J6+Affichage2!H6&lt;&gt;0,1,0)</f>
        <v>0</v>
      </c>
      <c r="K6" s="10">
        <f>IF(Affichage!K6+Affichage1!K6+Affichage2!I6&lt;&gt;0,1,0)</f>
        <v>0</v>
      </c>
      <c r="L6" s="10">
        <f>IF(Affichage!L6+Affichage1!L6+Affichage2!J6&lt;&gt;0,1,0)</f>
        <v>0</v>
      </c>
      <c r="M6" s="10">
        <f>IF(Affichage!M6+Affichage1!M6+Affichage2!K6&lt;&gt;0,1,0)</f>
        <v>1</v>
      </c>
      <c r="N6" s="10">
        <f>IF(Affichage!N6+Affichage1!N6+Affichage2!L6&lt;&gt;0,1,0)</f>
        <v>1</v>
      </c>
      <c r="O6" s="10">
        <f>IF(Affichage!O6+Affichage1!O6+Affichage2!M6&lt;&gt;0,1,0)</f>
        <v>0</v>
      </c>
      <c r="P6" s="10">
        <f>IF(Affichage!P6+Affichage1!P6+Affichage2!N6&lt;&gt;0,1,0)</f>
        <v>0</v>
      </c>
      <c r="Q6" s="10">
        <f>IF(Affichage!Q6+Affichage1!Q6+Affichage2!O6&lt;&gt;0,1,0)</f>
        <v>0</v>
      </c>
      <c r="R6" s="10">
        <f>IF(Affichage!R6+Affichage1!R6+Affichage2!P6&lt;&gt;0,1,0)</f>
        <v>0</v>
      </c>
      <c r="S6" s="10">
        <f>IF(Affichage!S6+Affichage1!S6+Affichage2!Q6&lt;&gt;0,1,0)</f>
        <v>0</v>
      </c>
      <c r="T6" s="10">
        <f>IF(Affichage!T6+Affichage1!T6+Affichage2!R6&lt;&gt;0,1,0)</f>
        <v>1</v>
      </c>
      <c r="U6" s="10">
        <f>IF(Affichage!U6+Affichage1!U6+Affichage2!S6&lt;&gt;0,1,0)</f>
        <v>1</v>
      </c>
      <c r="V6" s="10">
        <f>IF(Affichage!V6+Affichage1!V6+Affichage2!T6&lt;&gt;0,1,0)</f>
        <v>0</v>
      </c>
      <c r="W6" s="10">
        <f>IF(Affichage!W6+Affichage1!W6+Affichage2!U6&lt;&gt;0,1,0)</f>
        <v>0</v>
      </c>
      <c r="X6" s="10">
        <f>IF(Affichage!X6+Affichage1!X6+Affichage2!V6&lt;&gt;0,1,0)</f>
        <v>0</v>
      </c>
      <c r="Y6" s="10">
        <f>IF(Affichage!Y6+Affichage1!Y6+Affichage2!W6&lt;&gt;0,1,0)</f>
        <v>0</v>
      </c>
      <c r="Z6" s="10">
        <f>IF(Affichage!Z6+Affichage1!Z6+Affichage2!X6&lt;&gt;0,1,0)</f>
        <v>0</v>
      </c>
      <c r="AA6" s="10">
        <f>IF(Affichage!AA6+Affichage1!AA6+Affichage2!Y6&lt;&gt;0,1,0)</f>
        <v>1</v>
      </c>
      <c r="AB6" s="10">
        <f>IF(Affichage!AB6+Affichage1!AB6+Affichage2!Z6&lt;&gt;0,1,0)</f>
        <v>1</v>
      </c>
      <c r="AC6" s="10">
        <f>IF(Affichage!AC6+Affichage1!AC6+Affichage2!AA6&lt;&gt;0,1,0)</f>
        <v>0</v>
      </c>
      <c r="AD6" s="10">
        <f>IF(Affichage!AD6+Affichage1!AD6+Affichage2!AB6&lt;&gt;0,1,0)</f>
        <v>0</v>
      </c>
      <c r="AE6" s="10">
        <f>IF(Affichage!AE6+Affichage1!AE6+Affichage2!AC6&lt;&gt;0,1,0)</f>
        <v>0</v>
      </c>
      <c r="AF6" s="10">
        <f>IF(Affichage!AF6+Affichage1!AF6+Affichage2!AD6&lt;&gt;0,1,0)</f>
        <v>0</v>
      </c>
      <c r="AG6" s="10">
        <f>IF(Affichage!AG6+Affichage1!AG6+Affichage2!AE6&lt;&gt;0,1,0)</f>
        <v>0</v>
      </c>
      <c r="AH6" s="10">
        <f>IF(Affichage!AH6+Affichage1!AH6+Affichage2!AF6&lt;&gt;0,1,0)</f>
        <v>1</v>
      </c>
      <c r="AI6" s="10">
        <f>IF(Affichage!AI6+Affichage1!AI6+Affichage2!AG6&lt;&gt;0,1,0)</f>
        <v>1</v>
      </c>
    </row>
    <row r="7" spans="2:37" x14ac:dyDescent="0.3">
      <c r="B7" s="10">
        <v>2023</v>
      </c>
      <c r="C7" s="77"/>
      <c r="D7" s="45" t="s">
        <v>5</v>
      </c>
      <c r="E7" s="10">
        <f>IF(Affichage!E7+Affichage1!E7+Affichage2!C7&lt;&gt;0,1,0)</f>
        <v>0</v>
      </c>
      <c r="F7" s="10">
        <f>IF(Affichage!F7+Affichage1!F7+Affichage2!D7&lt;&gt;0,1,0)</f>
        <v>0</v>
      </c>
      <c r="G7" s="10">
        <f>IF(Affichage!G7+Affichage1!G7+Affichage2!E7&lt;&gt;0,1,0)</f>
        <v>0</v>
      </c>
      <c r="H7" s="10">
        <f>IF(Affichage!H7+Affichage1!H7+Affichage2!F7&lt;&gt;0,1,0)</f>
        <v>0</v>
      </c>
      <c r="I7" s="10">
        <f>IF(Affichage!I7+Affichage1!I7+Affichage2!G7&lt;&gt;0,1,0)</f>
        <v>0</v>
      </c>
      <c r="J7" s="10">
        <f>IF(Affichage!J7+Affichage1!J7+Affichage2!H7&lt;&gt;0,1,0)</f>
        <v>1</v>
      </c>
      <c r="K7" s="10">
        <f>IF(Affichage!K7+Affichage1!K7+Affichage2!I7&lt;&gt;0,1,0)</f>
        <v>1</v>
      </c>
      <c r="L7" s="10">
        <f>IF(Affichage!L7+Affichage1!L7+Affichage2!J7&lt;&gt;0,1,0)</f>
        <v>0</v>
      </c>
      <c r="M7" s="10">
        <f>IF(Affichage!M7+Affichage1!M7+Affichage2!K7&lt;&gt;0,1,0)</f>
        <v>0</v>
      </c>
      <c r="N7" s="10">
        <f>IF(Affichage!N7+Affichage1!N7+Affichage2!L7&lt;&gt;0,1,0)</f>
        <v>0</v>
      </c>
      <c r="O7" s="10">
        <f>IF(Affichage!O7+Affichage1!O7+Affichage2!M7&lt;&gt;0,1,0)</f>
        <v>0</v>
      </c>
      <c r="P7" s="10">
        <f>IF(Affichage!P7+Affichage1!P7+Affichage2!N7&lt;&gt;0,1,0)</f>
        <v>0</v>
      </c>
      <c r="Q7" s="10">
        <f>IF(Affichage!Q7+Affichage1!Q7+Affichage2!O7&lt;&gt;0,1,0)</f>
        <v>1</v>
      </c>
      <c r="R7" s="10">
        <f>IF(Affichage!R7+Affichage1!R7+Affichage2!P7&lt;&gt;0,1,0)</f>
        <v>1</v>
      </c>
      <c r="S7" s="10">
        <f>IF(Affichage!S7+Affichage1!S7+Affichage2!Q7&lt;&gt;0,1,0)</f>
        <v>0</v>
      </c>
      <c r="T7" s="10">
        <f>IF(Affichage!T7+Affichage1!T7+Affichage2!R7&lt;&gt;0,1,0)</f>
        <v>0</v>
      </c>
      <c r="U7" s="10">
        <f>IF(Affichage!U7+Affichage1!U7+Affichage2!S7&lt;&gt;0,1,0)</f>
        <v>0</v>
      </c>
      <c r="V7" s="10">
        <f>IF(Affichage!V7+Affichage1!V7+Affichage2!T7&lt;&gt;0,1,0)</f>
        <v>0</v>
      </c>
      <c r="W7" s="10">
        <f>IF(Affichage!W7+Affichage1!W7+Affichage2!U7&lt;&gt;0,1,0)</f>
        <v>0</v>
      </c>
      <c r="X7" s="10">
        <f>IF(Affichage!X7+Affichage1!X7+Affichage2!V7&lt;&gt;0,1,0)</f>
        <v>1</v>
      </c>
      <c r="Y7" s="10">
        <f>IF(Affichage!Y7+Affichage1!Y7+Affichage2!W7&lt;&gt;0,1,0)</f>
        <v>1</v>
      </c>
      <c r="Z7" s="10">
        <f>IF(Affichage!Z7+Affichage1!Z7+Affichage2!X7&lt;&gt;0,1,0)</f>
        <v>0</v>
      </c>
      <c r="AA7" s="10">
        <f>IF(Affichage!AA7+Affichage1!AA7+Affichage2!Y7&lt;&gt;0,1,0)</f>
        <v>0</v>
      </c>
      <c r="AB7" s="10">
        <f>IF(Affichage!AB7+Affichage1!AB7+Affichage2!Z7&lt;&gt;0,1,0)</f>
        <v>0</v>
      </c>
      <c r="AC7" s="10">
        <f>IF(Affichage!AC7+Affichage1!AC7+Affichage2!AA7&lt;&gt;0,1,0)</f>
        <v>0</v>
      </c>
      <c r="AD7" s="10">
        <f>IF(Affichage!AD7+Affichage1!AD7+Affichage2!AB7&lt;&gt;0,1,0)</f>
        <v>0</v>
      </c>
      <c r="AE7" s="10">
        <f>IF(Affichage!AE7+Affichage1!AE7+Affichage2!AC7&lt;&gt;0,1,0)</f>
        <v>1</v>
      </c>
      <c r="AF7" s="10">
        <f>IF(Affichage!AF7+Affichage1!AF7+Affichage2!AD7&lt;&gt;0,1,0)</f>
        <v>1</v>
      </c>
      <c r="AG7" s="10">
        <f>IF(Affichage!AG7+Affichage1!AG7+Affichage2!AE7&lt;&gt;0,1,0)</f>
        <v>0</v>
      </c>
      <c r="AH7" s="10">
        <f>IF(Affichage!AH7+Affichage1!AH7+Affichage2!AF7&lt;&gt;0,1,0)</f>
        <v>0</v>
      </c>
      <c r="AI7" s="10">
        <f>IF(Affichage!AI7+Affichage1!AI7+Affichage2!AG7&lt;&gt;0,1,0)</f>
        <v>0</v>
      </c>
    </row>
    <row r="8" spans="2:37" x14ac:dyDescent="0.3">
      <c r="B8" s="10">
        <v>2024</v>
      </c>
      <c r="C8" s="77"/>
      <c r="D8" s="10" t="s">
        <v>6</v>
      </c>
      <c r="E8" s="10">
        <f>IF(Affichage!E8+Affichage1!E8+Affichage2!C8&lt;&gt;0,1,0)</f>
        <v>0</v>
      </c>
      <c r="F8" s="10">
        <f>IF(Affichage!F8+Affichage1!F8+Affichage2!D8&lt;&gt;0,1,0)</f>
        <v>0</v>
      </c>
      <c r="G8" s="10">
        <f>IF(Affichage!G8+Affichage1!G8+Affichage2!E8&lt;&gt;0,1,0)</f>
        <v>0</v>
      </c>
      <c r="H8" s="10">
        <f>IF(Affichage!H8+Affichage1!H8+Affichage2!F8&lt;&gt;0,1,0)</f>
        <v>1</v>
      </c>
      <c r="I8" s="10">
        <f>IF(Affichage!I8+Affichage1!I8+Affichage2!G8&lt;&gt;0,1,0)</f>
        <v>1</v>
      </c>
      <c r="J8" s="10">
        <f>IF(Affichage!J8+Affichage1!J8+Affichage2!H8&lt;&gt;0,1,0)</f>
        <v>0</v>
      </c>
      <c r="K8" s="10">
        <f>IF(Affichage!K8+Affichage1!K8+Affichage2!I8&lt;&gt;0,1,0)</f>
        <v>0</v>
      </c>
      <c r="L8" s="10">
        <f>IF(Affichage!L8+Affichage1!L8+Affichage2!J8&lt;&gt;0,1,0)</f>
        <v>0</v>
      </c>
      <c r="M8" s="10">
        <f>IF(Affichage!M8+Affichage1!M8+Affichage2!K8&lt;&gt;0,1,0)</f>
        <v>0</v>
      </c>
      <c r="N8" s="10">
        <f>IF(Affichage!N8+Affichage1!N8+Affichage2!L8&lt;&gt;0,1,0)</f>
        <v>0</v>
      </c>
      <c r="O8" s="10">
        <f>IF(Affichage!O8+Affichage1!O8+Affichage2!M8&lt;&gt;0,1,0)</f>
        <v>1</v>
      </c>
      <c r="P8" s="10">
        <f>IF(Affichage!P8+Affichage1!P8+Affichage2!N8&lt;&gt;0,1,0)</f>
        <v>1</v>
      </c>
      <c r="Q8" s="10">
        <f>IF(Affichage!Q8+Affichage1!Q8+Affichage2!O8&lt;&gt;0,1,0)</f>
        <v>0</v>
      </c>
      <c r="R8" s="10">
        <f>IF(Affichage!R8+Affichage1!R8+Affichage2!P8&lt;&gt;0,1,0)</f>
        <v>0</v>
      </c>
      <c r="S8" s="10">
        <f>IF(Affichage!S8+Affichage1!S8+Affichage2!Q8&lt;&gt;0,1,0)</f>
        <v>0</v>
      </c>
      <c r="T8" s="10">
        <f>IF(Affichage!T8+Affichage1!T8+Affichage2!R8&lt;&gt;0,1,0)</f>
        <v>0</v>
      </c>
      <c r="U8" s="10">
        <f>IF(Affichage!U8+Affichage1!U8+Affichage2!S8&lt;&gt;0,1,0)</f>
        <v>0</v>
      </c>
      <c r="V8" s="10">
        <f>IF(Affichage!V8+Affichage1!V8+Affichage2!T8&lt;&gt;0,1,0)</f>
        <v>1</v>
      </c>
      <c r="W8" s="10">
        <f>IF(Affichage!W8+Affichage1!W8+Affichage2!U8&lt;&gt;0,1,0)</f>
        <v>1</v>
      </c>
      <c r="X8" s="10">
        <f>IF(Affichage!X8+Affichage1!X8+Affichage2!V8&lt;&gt;0,1,0)</f>
        <v>0</v>
      </c>
      <c r="Y8" s="10">
        <f>IF(Affichage!Y8+Affichage1!Y8+Affichage2!W8&lt;&gt;0,1,0)</f>
        <v>0</v>
      </c>
      <c r="Z8" s="10">
        <f>IF(Affichage!Z8+Affichage1!Z8+Affichage2!X8&lt;&gt;0,1,0)</f>
        <v>0</v>
      </c>
      <c r="AA8" s="10">
        <f>IF(Affichage!AA8+Affichage1!AA8+Affichage2!Y8&lt;&gt;0,1,0)</f>
        <v>0</v>
      </c>
      <c r="AB8" s="10">
        <f>IF(Affichage!AB8+Affichage1!AB8+Affichage2!Z8&lt;&gt;0,1,0)</f>
        <v>0</v>
      </c>
      <c r="AC8" s="10">
        <f>IF(Affichage!AC8+Affichage1!AC8+Affichage2!AA8&lt;&gt;0,1,0)</f>
        <v>1</v>
      </c>
      <c r="AD8" s="10">
        <f>IF(Affichage!AD8+Affichage1!AD8+Affichage2!AB8&lt;&gt;0,1,0)</f>
        <v>1</v>
      </c>
      <c r="AE8" s="10">
        <f>IF(Affichage!AE8+Affichage1!AE8+Affichage2!AC8&lt;&gt;0,1,0)</f>
        <v>0</v>
      </c>
      <c r="AF8" s="10">
        <f>IF(Affichage!AF8+Affichage1!AF8+Affichage2!AD8&lt;&gt;0,1,0)</f>
        <v>0</v>
      </c>
      <c r="AG8" s="10">
        <f>IF(Affichage!AG8+Affichage1!AG8+Affichage2!AE8&lt;&gt;0,1,0)</f>
        <v>0</v>
      </c>
      <c r="AH8" s="10">
        <f>IF(Affichage!AH8+Affichage1!AH8+Affichage2!AF8&lt;&gt;0,1,0)</f>
        <v>0</v>
      </c>
      <c r="AI8" s="10">
        <f>IF(Affichage!AI8+Affichage1!AI8+Affichage2!AG8&lt;&gt;0,1,0)</f>
        <v>0</v>
      </c>
    </row>
    <row r="9" spans="2:37" x14ac:dyDescent="0.3">
      <c r="B9" s="10">
        <v>2025</v>
      </c>
      <c r="C9" s="77"/>
      <c r="D9" s="45" t="s">
        <v>7</v>
      </c>
      <c r="E9" s="10">
        <f>IF(Affichage!E9+Affichage1!E9+Affichage2!C9&lt;&gt;0,1,0)</f>
        <v>1</v>
      </c>
      <c r="F9" s="10">
        <f>IF(Affichage!F9+Affichage1!F9+Affichage2!D9&lt;&gt;0,1,0)</f>
        <v>1</v>
      </c>
      <c r="G9" s="10">
        <f>IF(Affichage!G9+Affichage1!G9+Affichage2!E9&lt;&gt;0,1,0)</f>
        <v>0</v>
      </c>
      <c r="H9" s="10">
        <f>IF(Affichage!H9+Affichage1!H9+Affichage2!F9&lt;&gt;0,1,0)</f>
        <v>0</v>
      </c>
      <c r="I9" s="10">
        <f>IF(Affichage!I9+Affichage1!I9+Affichage2!G9&lt;&gt;0,1,0)</f>
        <v>0</v>
      </c>
      <c r="J9" s="10">
        <f>IF(Affichage!J9+Affichage1!J9+Affichage2!H9&lt;&gt;0,1,0)</f>
        <v>0</v>
      </c>
      <c r="K9" s="10">
        <f>IF(Affichage!K9+Affichage1!K9+Affichage2!I9&lt;&gt;0,1,0)</f>
        <v>0</v>
      </c>
      <c r="L9" s="10">
        <f>IF(Affichage!L9+Affichage1!L9+Affichage2!J9&lt;&gt;0,1,0)</f>
        <v>1</v>
      </c>
      <c r="M9" s="10">
        <f>IF(Affichage!M9+Affichage1!M9+Affichage2!K9&lt;&gt;0,1,0)</f>
        <v>1</v>
      </c>
      <c r="N9" s="10">
        <f>IF(Affichage!N9+Affichage1!N9+Affichage2!L9&lt;&gt;0,1,0)</f>
        <v>0</v>
      </c>
      <c r="O9" s="10">
        <f>IF(Affichage!O9+Affichage1!O9+Affichage2!M9&lt;&gt;0,1,0)</f>
        <v>0</v>
      </c>
      <c r="P9" s="10">
        <f>IF(Affichage!P9+Affichage1!P9+Affichage2!N9&lt;&gt;0,1,0)</f>
        <v>0</v>
      </c>
      <c r="Q9" s="10">
        <f>IF(Affichage!Q9+Affichage1!Q9+Affichage2!O9&lt;&gt;0,1,0)</f>
        <v>0</v>
      </c>
      <c r="R9" s="10">
        <f>IF(Affichage!R9+Affichage1!R9+Affichage2!P9&lt;&gt;0,1,0)</f>
        <v>0</v>
      </c>
      <c r="S9" s="10">
        <f>IF(Affichage!S9+Affichage1!S9+Affichage2!Q9&lt;&gt;0,1,0)</f>
        <v>1</v>
      </c>
      <c r="T9" s="10">
        <f>IF(Affichage!T9+Affichage1!T9+Affichage2!R9&lt;&gt;0,1,0)</f>
        <v>1</v>
      </c>
      <c r="U9" s="10">
        <f>IF(Affichage!U9+Affichage1!U9+Affichage2!S9&lt;&gt;0,1,0)</f>
        <v>0</v>
      </c>
      <c r="V9" s="10">
        <f>IF(Affichage!V9+Affichage1!V9+Affichage2!T9&lt;&gt;0,1,0)</f>
        <v>0</v>
      </c>
      <c r="W9" s="10">
        <f>IF(Affichage!W9+Affichage1!W9+Affichage2!U9&lt;&gt;0,1,0)</f>
        <v>0</v>
      </c>
      <c r="X9" s="10">
        <f>IF(Affichage!X9+Affichage1!X9+Affichage2!V9&lt;&gt;0,1,0)</f>
        <v>0</v>
      </c>
      <c r="Y9" s="10">
        <f>IF(Affichage!Y9+Affichage1!Y9+Affichage2!W9&lt;&gt;0,1,0)</f>
        <v>0</v>
      </c>
      <c r="Z9" s="10">
        <f>IF(Affichage!Z9+Affichage1!Z9+Affichage2!X9&lt;&gt;0,1,0)</f>
        <v>1</v>
      </c>
      <c r="AA9" s="10">
        <f>IF(Affichage!AA9+Affichage1!AA9+Affichage2!Y9&lt;&gt;0,1,0)</f>
        <v>1</v>
      </c>
      <c r="AB9" s="10">
        <f>IF(Affichage!AB9+Affichage1!AB9+Affichage2!Z9&lt;&gt;0,1,0)</f>
        <v>0</v>
      </c>
      <c r="AC9" s="10">
        <f>IF(Affichage!AC9+Affichage1!AC9+Affichage2!AA9&lt;&gt;0,1,0)</f>
        <v>0</v>
      </c>
      <c r="AD9" s="10">
        <f>IF(Affichage!AD9+Affichage1!AD9+Affichage2!AB9&lt;&gt;0,1,0)</f>
        <v>0</v>
      </c>
      <c r="AE9" s="10">
        <f>IF(Affichage!AE9+Affichage1!AE9+Affichage2!AC9&lt;&gt;0,1,0)</f>
        <v>0</v>
      </c>
      <c r="AF9" s="10">
        <f>IF(Affichage!AF9+Affichage1!AF9+Affichage2!AD9&lt;&gt;0,1,0)</f>
        <v>0</v>
      </c>
      <c r="AG9" s="10">
        <f>IF(Affichage!AG9+Affichage1!AG9+Affichage2!AE9&lt;&gt;0,1,0)</f>
        <v>1</v>
      </c>
      <c r="AH9" s="10">
        <f>IF(Affichage!AH9+Affichage1!AH9+Affichage2!AF9&lt;&gt;0,1,0)</f>
        <v>1</v>
      </c>
      <c r="AI9" s="10">
        <f>IF(Affichage!AI9+Affichage1!AI9+Affichage2!AG9&lt;&gt;0,1,0)</f>
        <v>0</v>
      </c>
    </row>
    <row r="10" spans="2:37" x14ac:dyDescent="0.3">
      <c r="B10" s="10">
        <v>2026</v>
      </c>
      <c r="C10" s="77"/>
      <c r="D10" s="10" t="s">
        <v>8</v>
      </c>
      <c r="E10" s="10">
        <f>IF(Affichage!E10+Affichage1!E10+Affichage2!C10&lt;&gt;0,1,0)</f>
        <v>0</v>
      </c>
      <c r="F10" s="10">
        <f>IF(Affichage!F10+Affichage1!F10+Affichage2!D10&lt;&gt;0,1,0)</f>
        <v>0</v>
      </c>
      <c r="G10" s="10">
        <f>IF(Affichage!G10+Affichage1!G10+Affichage2!E10&lt;&gt;0,1,0)</f>
        <v>0</v>
      </c>
      <c r="H10" s="10">
        <f>IF(Affichage!H10+Affichage1!H10+Affichage2!F10&lt;&gt;0,1,0)</f>
        <v>0</v>
      </c>
      <c r="I10" s="10">
        <f>IF(Affichage!I10+Affichage1!I10+Affichage2!G10&lt;&gt;0,1,0)</f>
        <v>1</v>
      </c>
      <c r="J10" s="10">
        <f>IF(Affichage!J10+Affichage1!J10+Affichage2!H10&lt;&gt;0,1,0)</f>
        <v>1</v>
      </c>
      <c r="K10" s="10">
        <f>IF(Affichage!K10+Affichage1!K10+Affichage2!I10&lt;&gt;0,1,0)</f>
        <v>0</v>
      </c>
      <c r="L10" s="10">
        <f>IF(Affichage!L10+Affichage1!L10+Affichage2!J10&lt;&gt;0,1,0)</f>
        <v>0</v>
      </c>
      <c r="M10" s="10">
        <f>IF(Affichage!M10+Affichage1!M10+Affichage2!K10&lt;&gt;0,1,0)</f>
        <v>0</v>
      </c>
      <c r="N10" s="10">
        <f>IF(Affichage!N10+Affichage1!N10+Affichage2!L10&lt;&gt;0,1,0)</f>
        <v>0</v>
      </c>
      <c r="O10" s="10">
        <f>IF(Affichage!O10+Affichage1!O10+Affichage2!M10&lt;&gt;0,1,0)</f>
        <v>0</v>
      </c>
      <c r="P10" s="10">
        <f>IF(Affichage!P10+Affichage1!P10+Affichage2!N10&lt;&gt;0,1,0)</f>
        <v>1</v>
      </c>
      <c r="Q10" s="10">
        <f>IF(Affichage!Q10+Affichage1!Q10+Affichage2!O10&lt;&gt;0,1,0)</f>
        <v>1</v>
      </c>
      <c r="R10" s="10">
        <f>IF(Affichage!R10+Affichage1!R10+Affichage2!P10&lt;&gt;0,1,0)</f>
        <v>0</v>
      </c>
      <c r="S10" s="10">
        <f>IF(Affichage!S10+Affichage1!S10+Affichage2!Q10&lt;&gt;0,1,0)</f>
        <v>0</v>
      </c>
      <c r="T10" s="10">
        <f>IF(Affichage!T10+Affichage1!T10+Affichage2!R10&lt;&gt;0,1,0)</f>
        <v>0</v>
      </c>
      <c r="U10" s="10">
        <f>IF(Affichage!U10+Affichage1!U10+Affichage2!S10&lt;&gt;0,1,0)</f>
        <v>0</v>
      </c>
      <c r="V10" s="10">
        <f>IF(Affichage!V10+Affichage1!V10+Affichage2!T10&lt;&gt;0,1,0)</f>
        <v>0</v>
      </c>
      <c r="W10" s="10">
        <f>IF(Affichage!W10+Affichage1!W10+Affichage2!U10&lt;&gt;0,1,0)</f>
        <v>1</v>
      </c>
      <c r="X10" s="10">
        <f>IF(Affichage!X10+Affichage1!X10+Affichage2!V10&lt;&gt;0,1,0)</f>
        <v>1</v>
      </c>
      <c r="Y10" s="10">
        <f>IF(Affichage!Y10+Affichage1!Y10+Affichage2!W10&lt;&gt;0,1,0)</f>
        <v>0</v>
      </c>
      <c r="Z10" s="10">
        <f>IF(Affichage!Z10+Affichage1!Z10+Affichage2!X10&lt;&gt;0,1,0)</f>
        <v>0</v>
      </c>
      <c r="AA10" s="10">
        <f>IF(Affichage!AA10+Affichage1!AA10+Affichage2!Y10&lt;&gt;0,1,0)</f>
        <v>0</v>
      </c>
      <c r="AB10" s="10">
        <f>IF(Affichage!AB10+Affichage1!AB10+Affichage2!Z10&lt;&gt;0,1,0)</f>
        <v>0</v>
      </c>
      <c r="AC10" s="10">
        <f>IF(Affichage!AC10+Affichage1!AC10+Affichage2!AA10&lt;&gt;0,1,0)</f>
        <v>0</v>
      </c>
      <c r="AD10" s="10">
        <f>IF(Affichage!AD10+Affichage1!AD10+Affichage2!AB10&lt;&gt;0,1,0)</f>
        <v>1</v>
      </c>
      <c r="AE10" s="10">
        <f>IF(Affichage!AE10+Affichage1!AE10+Affichage2!AC10&lt;&gt;0,1,0)</f>
        <v>1</v>
      </c>
      <c r="AF10" s="10">
        <f>IF(Affichage!AF10+Affichage1!AF10+Affichage2!AD10&lt;&gt;0,1,0)</f>
        <v>0</v>
      </c>
      <c r="AG10" s="10">
        <f>IF(Affichage!AG10+Affichage1!AG10+Affichage2!AE10&lt;&gt;0,1,0)</f>
        <v>0</v>
      </c>
      <c r="AH10" s="10">
        <f>IF(Affichage!AH10+Affichage1!AH10+Affichage2!AF10&lt;&gt;0,1,0)</f>
        <v>0</v>
      </c>
      <c r="AI10" s="10">
        <f>IF(Affichage!AI10+Affichage1!AI10+Affichage2!AG10&lt;&gt;0,1,0)</f>
        <v>0</v>
      </c>
    </row>
    <row r="11" spans="2:37" x14ac:dyDescent="0.3">
      <c r="B11" s="10">
        <v>2027</v>
      </c>
      <c r="C11" s="77"/>
      <c r="D11" s="45" t="s">
        <v>9</v>
      </c>
      <c r="E11" s="10">
        <f>IF(Affichage!E11+Affichage1!E11+Affichage2!C11&lt;&gt;0,1,0)</f>
        <v>0</v>
      </c>
      <c r="F11" s="10">
        <f>IF(Affichage!F11+Affichage1!F11+Affichage2!D11&lt;&gt;0,1,0)</f>
        <v>0</v>
      </c>
      <c r="G11" s="10">
        <f>IF(Affichage!G11+Affichage1!G11+Affichage2!E11&lt;&gt;0,1,0)</f>
        <v>1</v>
      </c>
      <c r="H11" s="10">
        <f>IF(Affichage!H11+Affichage1!H11+Affichage2!F11&lt;&gt;0,1,0)</f>
        <v>1</v>
      </c>
      <c r="I11" s="10">
        <f>IF(Affichage!I11+Affichage1!I11+Affichage2!G11&lt;&gt;0,1,0)</f>
        <v>0</v>
      </c>
      <c r="J11" s="10">
        <f>IF(Affichage!J11+Affichage1!J11+Affichage2!H11&lt;&gt;0,1,0)</f>
        <v>0</v>
      </c>
      <c r="K11" s="10">
        <f>IF(Affichage!K11+Affichage1!K11+Affichage2!I11&lt;&gt;0,1,0)</f>
        <v>0</v>
      </c>
      <c r="L11" s="10">
        <f>IF(Affichage!L11+Affichage1!L11+Affichage2!J11&lt;&gt;0,1,0)</f>
        <v>0</v>
      </c>
      <c r="M11" s="10">
        <f>IF(Affichage!M11+Affichage1!M11+Affichage2!K11&lt;&gt;0,1,0)</f>
        <v>0</v>
      </c>
      <c r="N11" s="10">
        <f>IF(Affichage!N11+Affichage1!N11+Affichage2!L11&lt;&gt;0,1,0)</f>
        <v>1</v>
      </c>
      <c r="O11" s="10">
        <f>IF(Affichage!O11+Affichage1!O11+Affichage2!M11&lt;&gt;0,1,0)</f>
        <v>1</v>
      </c>
      <c r="P11" s="10">
        <f>IF(Affichage!P11+Affichage1!P11+Affichage2!N11&lt;&gt;0,1,0)</f>
        <v>0</v>
      </c>
      <c r="Q11" s="10">
        <f>IF(Affichage!Q11+Affichage1!Q11+Affichage2!O11&lt;&gt;0,1,0)</f>
        <v>0</v>
      </c>
      <c r="R11" s="10">
        <f>IF(Affichage!R11+Affichage1!R11+Affichage2!P11&lt;&gt;0,1,0)</f>
        <v>0</v>
      </c>
      <c r="S11" s="10">
        <f>IF(Affichage!S11+Affichage1!S11+Affichage2!Q11&lt;&gt;0,1,0)</f>
        <v>0</v>
      </c>
      <c r="T11" s="10">
        <f>IF(Affichage!T11+Affichage1!T11+Affichage2!R11&lt;&gt;0,1,0)</f>
        <v>0</v>
      </c>
      <c r="U11" s="10">
        <f>IF(Affichage!U11+Affichage1!U11+Affichage2!S11&lt;&gt;0,1,0)</f>
        <v>1</v>
      </c>
      <c r="V11" s="10">
        <f>IF(Affichage!V11+Affichage1!V11+Affichage2!T11&lt;&gt;0,1,0)</f>
        <v>1</v>
      </c>
      <c r="W11" s="10">
        <f>IF(Affichage!W11+Affichage1!W11+Affichage2!U11&lt;&gt;0,1,0)</f>
        <v>0</v>
      </c>
      <c r="X11" s="10">
        <f>IF(Affichage!X11+Affichage1!X11+Affichage2!V11&lt;&gt;0,1,0)</f>
        <v>0</v>
      </c>
      <c r="Y11" s="10">
        <f>IF(Affichage!Y11+Affichage1!Y11+Affichage2!W11&lt;&gt;0,1,0)</f>
        <v>0</v>
      </c>
      <c r="Z11" s="10">
        <f>IF(Affichage!Z11+Affichage1!Z11+Affichage2!X11&lt;&gt;0,1,0)</f>
        <v>0</v>
      </c>
      <c r="AA11" s="10">
        <f>IF(Affichage!AA11+Affichage1!AA11+Affichage2!Y11&lt;&gt;0,1,0)</f>
        <v>0</v>
      </c>
      <c r="AB11" s="10">
        <f>IF(Affichage!AB11+Affichage1!AB11+Affichage2!Z11&lt;&gt;0,1,0)</f>
        <v>1</v>
      </c>
      <c r="AC11" s="10">
        <f>IF(Affichage!AC11+Affichage1!AC11+Affichage2!AA11&lt;&gt;0,1,0)</f>
        <v>1</v>
      </c>
      <c r="AD11" s="10">
        <f>IF(Affichage!AD11+Affichage1!AD11+Affichage2!AB11&lt;&gt;0,1,0)</f>
        <v>0</v>
      </c>
      <c r="AE11" s="10">
        <f>IF(Affichage!AE11+Affichage1!AE11+Affichage2!AC11&lt;&gt;0,1,0)</f>
        <v>0</v>
      </c>
      <c r="AF11" s="10">
        <f>IF(Affichage!AF11+Affichage1!AF11+Affichage2!AD11&lt;&gt;0,1,0)</f>
        <v>0</v>
      </c>
      <c r="AG11" s="10">
        <f>IF(Affichage!AG11+Affichage1!AG11+Affichage2!AE11&lt;&gt;0,1,0)</f>
        <v>0</v>
      </c>
      <c r="AH11" s="10">
        <f>IF(Affichage!AH11+Affichage1!AH11+Affichage2!AF11&lt;&gt;0,1,0)</f>
        <v>0</v>
      </c>
      <c r="AI11" s="10">
        <f>IF(Affichage!AI11+Affichage1!AI11+Affichage2!AG11&lt;&gt;0,1,0)</f>
        <v>1</v>
      </c>
    </row>
    <row r="12" spans="2:37" x14ac:dyDescent="0.3">
      <c r="B12" s="10">
        <v>2028</v>
      </c>
      <c r="C12" s="77"/>
      <c r="D12" s="46" t="s">
        <v>10</v>
      </c>
      <c r="E12" s="10">
        <f>IF(Affichage!E12+Affichage1!E12+Affichage2!C12&lt;&gt;0,1,0)</f>
        <v>1</v>
      </c>
      <c r="F12" s="10">
        <f>IF(Affichage!F12+Affichage1!F12+Affichage2!D12&lt;&gt;0,1,0)</f>
        <v>0</v>
      </c>
      <c r="G12" s="10">
        <f>IF(Affichage!G12+Affichage1!G12+Affichage2!E12&lt;&gt;0,1,0)</f>
        <v>0</v>
      </c>
      <c r="H12" s="10">
        <f>IF(Affichage!H12+Affichage1!H12+Affichage2!F12&lt;&gt;0,1,0)</f>
        <v>0</v>
      </c>
      <c r="I12" s="10">
        <f>IF(Affichage!I12+Affichage1!I12+Affichage2!G12&lt;&gt;0,1,0)</f>
        <v>0</v>
      </c>
      <c r="J12" s="10">
        <f>IF(Affichage!J12+Affichage1!J12+Affichage2!H12&lt;&gt;0,1,0)</f>
        <v>0</v>
      </c>
      <c r="K12" s="10">
        <f>IF(Affichage!K12+Affichage1!K12+Affichage2!I12&lt;&gt;0,1,0)</f>
        <v>1</v>
      </c>
      <c r="L12" s="10">
        <f>IF(Affichage!L12+Affichage1!L12+Affichage2!J12&lt;&gt;0,1,0)</f>
        <v>1</v>
      </c>
      <c r="M12" s="10">
        <f>IF(Affichage!M12+Affichage1!M12+Affichage2!K12&lt;&gt;0,1,0)</f>
        <v>0</v>
      </c>
      <c r="N12" s="10">
        <f>IF(Affichage!N12+Affichage1!N12+Affichage2!L12&lt;&gt;0,1,0)</f>
        <v>0</v>
      </c>
      <c r="O12" s="10">
        <f>IF(Affichage!O12+Affichage1!O12+Affichage2!M12&lt;&gt;0,1,0)</f>
        <v>0</v>
      </c>
      <c r="P12" s="10">
        <f>IF(Affichage!P12+Affichage1!P12+Affichage2!N12&lt;&gt;0,1,0)</f>
        <v>0</v>
      </c>
      <c r="Q12" s="10">
        <f>IF(Affichage!Q12+Affichage1!Q12+Affichage2!O12&lt;&gt;0,1,0)</f>
        <v>0</v>
      </c>
      <c r="R12" s="10">
        <f>IF(Affichage!R12+Affichage1!R12+Affichage2!P12&lt;&gt;0,1,0)</f>
        <v>1</v>
      </c>
      <c r="S12" s="10">
        <f>IF(Affichage!S12+Affichage1!S12+Affichage2!Q12&lt;&gt;0,1,0)</f>
        <v>1</v>
      </c>
      <c r="T12" s="10">
        <f>IF(Affichage!T12+Affichage1!T12+Affichage2!R12&lt;&gt;0,1,0)</f>
        <v>0</v>
      </c>
      <c r="U12" s="10">
        <f>IF(Affichage!U12+Affichage1!U12+Affichage2!S12&lt;&gt;0,1,0)</f>
        <v>0</v>
      </c>
      <c r="V12" s="10">
        <f>IF(Affichage!V12+Affichage1!V12+Affichage2!T12&lt;&gt;0,1,0)</f>
        <v>0</v>
      </c>
      <c r="W12" s="10">
        <f>IF(Affichage!W12+Affichage1!W12+Affichage2!U12&lt;&gt;0,1,0)</f>
        <v>0</v>
      </c>
      <c r="X12" s="10">
        <f>IF(Affichage!X12+Affichage1!X12+Affichage2!V12&lt;&gt;0,1,0)</f>
        <v>0</v>
      </c>
      <c r="Y12" s="10">
        <f>IF(Affichage!Y12+Affichage1!Y12+Affichage2!W12&lt;&gt;0,1,0)</f>
        <v>1</v>
      </c>
      <c r="Z12" s="10">
        <f>IF(Affichage!Z12+Affichage1!Z12+Affichage2!X12&lt;&gt;0,1,0)</f>
        <v>1</v>
      </c>
      <c r="AA12" s="10">
        <f>IF(Affichage!AA12+Affichage1!AA12+Affichage2!Y12&lt;&gt;0,1,0)</f>
        <v>0</v>
      </c>
      <c r="AB12" s="10">
        <f>IF(Affichage!AB12+Affichage1!AB12+Affichage2!Z12&lt;&gt;0,1,0)</f>
        <v>0</v>
      </c>
      <c r="AC12" s="10">
        <f>IF(Affichage!AC12+Affichage1!AC12+Affichage2!AA12&lt;&gt;0,1,0)</f>
        <v>0</v>
      </c>
      <c r="AD12" s="10">
        <f>IF(Affichage!AD12+Affichage1!AD12+Affichage2!AB12&lt;&gt;0,1,0)</f>
        <v>0</v>
      </c>
      <c r="AE12" s="10">
        <f>IF(Affichage!AE12+Affichage1!AE12+Affichage2!AC12&lt;&gt;0,1,0)</f>
        <v>0</v>
      </c>
      <c r="AF12" s="10">
        <f>IF(Affichage!AF12+Affichage1!AF12+Affichage2!AD12&lt;&gt;0,1,0)</f>
        <v>1</v>
      </c>
      <c r="AG12" s="10">
        <f>IF(Affichage!AG12+Affichage1!AG12+Affichage2!AE12&lt;&gt;0,1,0)</f>
        <v>1</v>
      </c>
      <c r="AH12" s="10">
        <f>IF(Affichage!AH12+Affichage1!AH12+Affichage2!AF12&lt;&gt;0,1,0)</f>
        <v>0</v>
      </c>
      <c r="AI12" s="10">
        <f>IF(Affichage!AI12+Affichage1!AI12+Affichage2!AG12&lt;&gt;0,1,0)</f>
        <v>0</v>
      </c>
    </row>
    <row r="13" spans="2:37" x14ac:dyDescent="0.3">
      <c r="B13" s="10">
        <v>2029</v>
      </c>
      <c r="C13" s="77"/>
      <c r="D13" s="45" t="s">
        <v>11</v>
      </c>
      <c r="E13" s="10">
        <f>IF(Affichage!E13+Affichage1!E13+Affichage2!C13&lt;&gt;0,1,0)</f>
        <v>0</v>
      </c>
      <c r="F13" s="10">
        <f>IF(Affichage!F13+Affichage1!F13+Affichage2!D13&lt;&gt;0,1,0)</f>
        <v>0</v>
      </c>
      <c r="G13" s="10">
        <f>IF(Affichage!G13+Affichage1!G13+Affichage2!E13&lt;&gt;0,1,0)</f>
        <v>0</v>
      </c>
      <c r="H13" s="10">
        <f>IF(Affichage!H13+Affichage1!H13+Affichage2!F13&lt;&gt;0,1,0)</f>
        <v>0</v>
      </c>
      <c r="I13" s="10">
        <f>IF(Affichage!I13+Affichage1!I13+Affichage2!G13&lt;&gt;0,1,0)</f>
        <v>1</v>
      </c>
      <c r="J13" s="10">
        <f>IF(Affichage!J13+Affichage1!J13+Affichage2!H13&lt;&gt;0,1,0)</f>
        <v>1</v>
      </c>
      <c r="K13" s="10">
        <f>IF(Affichage!K13+Affichage1!K13+Affichage2!I13&lt;&gt;0,1,0)</f>
        <v>0</v>
      </c>
      <c r="L13" s="10">
        <f>IF(Affichage!L13+Affichage1!L13+Affichage2!J13&lt;&gt;0,1,0)</f>
        <v>0</v>
      </c>
      <c r="M13" s="10">
        <f>IF(Affichage!M13+Affichage1!M13+Affichage2!K13&lt;&gt;0,1,0)</f>
        <v>0</v>
      </c>
      <c r="N13" s="10">
        <f>IF(Affichage!N13+Affichage1!N13+Affichage2!L13&lt;&gt;0,1,0)</f>
        <v>0</v>
      </c>
      <c r="O13" s="10">
        <f>IF(Affichage!O13+Affichage1!O13+Affichage2!M13&lt;&gt;0,1,0)</f>
        <v>0</v>
      </c>
      <c r="P13" s="10">
        <f>IF(Affichage!P13+Affichage1!P13+Affichage2!N13&lt;&gt;0,1,0)</f>
        <v>1</v>
      </c>
      <c r="Q13" s="10">
        <f>IF(Affichage!Q13+Affichage1!Q13+Affichage2!O13&lt;&gt;0,1,0)</f>
        <v>1</v>
      </c>
      <c r="R13" s="10">
        <f>IF(Affichage!R13+Affichage1!R13+Affichage2!P13&lt;&gt;0,1,0)</f>
        <v>0</v>
      </c>
      <c r="S13" s="10">
        <f>IF(Affichage!S13+Affichage1!S13+Affichage2!Q13&lt;&gt;0,1,0)</f>
        <v>0</v>
      </c>
      <c r="T13" s="10">
        <f>IF(Affichage!T13+Affichage1!T13+Affichage2!R13&lt;&gt;0,1,0)</f>
        <v>0</v>
      </c>
      <c r="U13" s="10">
        <f>IF(Affichage!U13+Affichage1!U13+Affichage2!S13&lt;&gt;0,1,0)</f>
        <v>0</v>
      </c>
      <c r="V13" s="10">
        <f>IF(Affichage!V13+Affichage1!V13+Affichage2!T13&lt;&gt;0,1,0)</f>
        <v>0</v>
      </c>
      <c r="W13" s="10">
        <f>IF(Affichage!W13+Affichage1!W13+Affichage2!U13&lt;&gt;0,1,0)</f>
        <v>1</v>
      </c>
      <c r="X13" s="10">
        <f>IF(Affichage!X13+Affichage1!X13+Affichage2!V13&lt;&gt;0,1,0)</f>
        <v>1</v>
      </c>
      <c r="Y13" s="10">
        <f>IF(Affichage!Y13+Affichage1!Y13+Affichage2!W13&lt;&gt;0,1,0)</f>
        <v>0</v>
      </c>
      <c r="Z13" s="10">
        <f>IF(Affichage!Z13+Affichage1!Z13+Affichage2!X13&lt;&gt;0,1,0)</f>
        <v>0</v>
      </c>
      <c r="AA13" s="10">
        <f>IF(Affichage!AA13+Affichage1!AA13+Affichage2!Y13&lt;&gt;0,1,0)</f>
        <v>0</v>
      </c>
      <c r="AB13" s="10">
        <f>IF(Affichage!AB13+Affichage1!AB13+Affichage2!Z13&lt;&gt;0,1,0)</f>
        <v>0</v>
      </c>
      <c r="AC13" s="10">
        <f>IF(Affichage!AC13+Affichage1!AC13+Affichage2!AA13&lt;&gt;0,1,0)</f>
        <v>0</v>
      </c>
      <c r="AD13" s="10">
        <f>IF(Affichage!AD13+Affichage1!AD13+Affichage2!AB13&lt;&gt;0,1,0)</f>
        <v>1</v>
      </c>
      <c r="AE13" s="10">
        <f>IF(Affichage!AE13+Affichage1!AE13+Affichage2!AC13&lt;&gt;0,1,0)</f>
        <v>1</v>
      </c>
      <c r="AF13" s="10">
        <f>IF(Affichage!AF13+Affichage1!AF13+Affichage2!AD13&lt;&gt;0,1,0)</f>
        <v>0</v>
      </c>
      <c r="AG13" s="10">
        <f>IF(Affichage!AG13+Affichage1!AG13+Affichage2!AE13&lt;&gt;0,1,0)</f>
        <v>0</v>
      </c>
      <c r="AH13" s="10">
        <f>IF(Affichage!AH13+Affichage1!AH13+Affichage2!AF13&lt;&gt;0,1,0)</f>
        <v>0</v>
      </c>
      <c r="AI13" s="10">
        <f>IF(Affichage!AI13+Affichage1!AI13+Affichage2!AG13&lt;&gt;0,1,0)</f>
        <v>0</v>
      </c>
    </row>
    <row r="14" spans="2:37" x14ac:dyDescent="0.3">
      <c r="B14" s="10">
        <v>2030</v>
      </c>
    </row>
    <row r="15" spans="2:37" x14ac:dyDescent="0.3">
      <c r="B15" s="10">
        <v>2031</v>
      </c>
      <c r="C15" t="s">
        <v>61</v>
      </c>
      <c r="D15" s="44" t="s">
        <v>29</v>
      </c>
      <c r="E15" s="44">
        <v>1</v>
      </c>
      <c r="F15" s="44">
        <v>2</v>
      </c>
      <c r="G15" s="44">
        <v>3</v>
      </c>
      <c r="H15" s="44">
        <v>4</v>
      </c>
      <c r="I15" s="44">
        <v>5</v>
      </c>
      <c r="J15" s="44">
        <v>6</v>
      </c>
      <c r="K15" s="44">
        <v>7</v>
      </c>
      <c r="L15" s="44">
        <v>8</v>
      </c>
      <c r="M15" s="44">
        <v>9</v>
      </c>
      <c r="N15" s="44">
        <v>10</v>
      </c>
      <c r="O15" s="44">
        <v>11</v>
      </c>
      <c r="P15" s="44">
        <v>12</v>
      </c>
      <c r="Q15" s="44">
        <v>13</v>
      </c>
      <c r="R15" s="44">
        <v>14</v>
      </c>
      <c r="S15" s="44">
        <v>15</v>
      </c>
      <c r="T15" s="44">
        <v>16</v>
      </c>
      <c r="U15" s="44">
        <v>17</v>
      </c>
      <c r="V15" s="44">
        <v>18</v>
      </c>
      <c r="W15" s="44">
        <v>19</v>
      </c>
      <c r="X15" s="44">
        <v>20</v>
      </c>
      <c r="Y15" s="44">
        <v>21</v>
      </c>
      <c r="Z15" s="44">
        <v>22</v>
      </c>
      <c r="AA15" s="44">
        <v>23</v>
      </c>
      <c r="AB15" s="44">
        <v>24</v>
      </c>
      <c r="AC15" s="44">
        <v>25</v>
      </c>
      <c r="AD15" s="44">
        <v>26</v>
      </c>
      <c r="AE15" s="44">
        <v>27</v>
      </c>
      <c r="AF15" s="44">
        <v>28</v>
      </c>
      <c r="AG15" s="44">
        <v>29</v>
      </c>
      <c r="AH15" s="44">
        <v>30</v>
      </c>
      <c r="AI15" s="44">
        <v>31</v>
      </c>
      <c r="AK15" t="s">
        <v>62</v>
      </c>
    </row>
    <row r="16" spans="2:37" x14ac:dyDescent="0.3">
      <c r="B16" s="10">
        <v>2032</v>
      </c>
      <c r="D16" s="10" t="s">
        <v>0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K16" t="s">
        <v>63</v>
      </c>
    </row>
    <row r="17" spans="2:37" x14ac:dyDescent="0.3">
      <c r="B17" s="10">
        <v>2033</v>
      </c>
      <c r="D17" s="45" t="s">
        <v>1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K17" t="s">
        <v>64</v>
      </c>
    </row>
    <row r="18" spans="2:37" x14ac:dyDescent="0.3">
      <c r="B18" s="10">
        <v>2034</v>
      </c>
      <c r="D18" s="10" t="s">
        <v>2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K18" t="s">
        <v>65</v>
      </c>
    </row>
    <row r="19" spans="2:37" x14ac:dyDescent="0.3">
      <c r="B19" s="10">
        <v>2035</v>
      </c>
      <c r="D19" s="45" t="s">
        <v>3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</row>
    <row r="20" spans="2:37" x14ac:dyDescent="0.3">
      <c r="B20" s="10">
        <v>2036</v>
      </c>
      <c r="D20" s="10" t="s">
        <v>4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</row>
    <row r="21" spans="2:37" x14ac:dyDescent="0.3">
      <c r="B21" s="10">
        <v>2037</v>
      </c>
      <c r="D21" s="45" t="s">
        <v>5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</row>
    <row r="22" spans="2:37" x14ac:dyDescent="0.3">
      <c r="B22" s="10">
        <v>2038</v>
      </c>
      <c r="D22" s="10" t="s">
        <v>6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</row>
    <row r="23" spans="2:37" x14ac:dyDescent="0.3">
      <c r="B23" s="10">
        <v>2039</v>
      </c>
      <c r="D23" s="45" t="s">
        <v>7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</row>
    <row r="24" spans="2:37" x14ac:dyDescent="0.3">
      <c r="B24" s="10">
        <v>2040</v>
      </c>
      <c r="D24" s="10" t="s">
        <v>8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</row>
    <row r="25" spans="2:37" x14ac:dyDescent="0.3">
      <c r="D25" s="45" t="s">
        <v>9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</row>
    <row r="26" spans="2:37" x14ac:dyDescent="0.3">
      <c r="D26" s="46" t="s">
        <v>10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</row>
    <row r="27" spans="2:37" x14ac:dyDescent="0.3">
      <c r="D27" s="45" t="s">
        <v>11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</row>
  </sheetData>
  <mergeCells count="1">
    <mergeCell ref="C2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Menu Principal</vt:lpstr>
      <vt:lpstr>Acces Chef de Service</vt:lpstr>
      <vt:lpstr>Acces Medecins</vt:lpstr>
      <vt:lpstr>Effectifs</vt:lpstr>
      <vt:lpstr>Planning</vt:lpstr>
      <vt:lpstr>Mois Mise à Jour</vt:lpstr>
      <vt:lpstr>Synthèse</vt:lpstr>
      <vt:lpstr>Affichage</vt:lpstr>
      <vt:lpstr>Affichage1</vt:lpstr>
      <vt:lpstr>Affichage2</vt:lpstr>
      <vt:lpstr>Control</vt:lpstr>
      <vt:lpstr>'Menu Principal'!Zone_d_impression</vt:lpstr>
    </vt:vector>
  </TitlesOfParts>
  <Company>Airbus Defence &amp; 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HORNET, David</dc:creator>
  <cp:lastModifiedBy>David HORNET</cp:lastModifiedBy>
  <dcterms:created xsi:type="dcterms:W3CDTF">2018-01-11T10:43:56Z</dcterms:created>
  <dcterms:modified xsi:type="dcterms:W3CDTF">2018-01-17T08:01:47Z</dcterms:modified>
</cp:coreProperties>
</file>