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lt Martin\Downloads\"/>
    </mc:Choice>
  </mc:AlternateContent>
  <bookViews>
    <workbookView xWindow="0" yWindow="0" windowWidth="19200" windowHeight="6950" tabRatio="767" activeTab="1" xr2:uid="{00000000-000D-0000-FFFF-FFFF00000000}"/>
  </bookViews>
  <sheets>
    <sheet name="Récaptitulatif Loyer PARIS 2018" sheetId="6" r:id="rId1"/>
    <sheet name="Récaptitulatif Résa PARIS 2018" sheetId="8" r:id="rId2"/>
    <sheet name="Comptabilité PARIS 2018" sheetId="10" r:id="rId3"/>
    <sheet name="Analyse Globale PARIS 2018 " sheetId="11" r:id="rId4"/>
    <sheet name="Analyse par appartement" sheetId="12" r:id="rId5"/>
  </sheets>
  <functionGroups builtInGroupCount="19"/>
  <definedNames>
    <definedName name="_xlnm._FilterDatabase" localSheetId="0" hidden="1">'Récaptitulatif Loyer PARIS 2018'!$A$1:$Y$6</definedName>
    <definedName name="_xlnm._FilterDatabase" localSheetId="1" hidden="1">'Récaptitulatif Résa PARIS 2018'!$A$1:$J$65</definedName>
    <definedName name="Appartements">OFFSET('Récaptitulatif Loyer PARIS 2018'!$A$4,0,0,COUNTA('Récaptitulatif Loyer PARIS 2018'!$A:$A)-3,1)</definedName>
    <definedName name="LastR1">ROW(OFFSET('Récaptitulatif Loyer PARIS 2018'!$A$1,0,0,COUNTA('Récaptitulatif Loyer PARIS 2018'!$A:$A),1))+ROWS(OFFSET('Récaptitulatif Loyer PARIS 2018'!$A$1,0,0,COUNTA('Récaptitulatif Loyer PARIS 2018'!$A:$A),1))-1</definedName>
    <definedName name="LastR2">ROW(OFFSET('Récaptitulatif Résa PARIS 2018'!$A$1,0,0,COUNTA('Récaptitulatif Résa PARIS 2018'!$A:$A),1))+ROWS(OFFSET('Récaptitulatif Résa PARIS 2018'!$A$1,0,0,COUNTA('Récaptitulatif Résa PARIS 2018'!$A:$A),1))-1</definedName>
    <definedName name="Mois">'Analyse Globale PARIS 2018 '!$B$1:$M$1</definedName>
    <definedName name="Types">'Analyse Globale PARIS 2018 '!$A$7:$A$10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5" i="10" l="1"/>
  <c r="J5" i="10" s="1"/>
  <c r="E5" i="10"/>
  <c r="J4" i="10"/>
  <c r="H4" i="10"/>
  <c r="E4" i="10"/>
  <c r="H3" i="10"/>
  <c r="J3" i="10" s="1"/>
  <c r="E3" i="10"/>
  <c r="H2" i="10"/>
  <c r="J2" i="10" s="1"/>
  <c r="E2" i="10"/>
  <c r="I11" i="8"/>
  <c r="F11" i="8"/>
  <c r="I9" i="8"/>
  <c r="F9" i="8"/>
  <c r="I6" i="8"/>
  <c r="F6" i="8"/>
  <c r="I3" i="8"/>
  <c r="F3" i="8"/>
  <c r="I10" i="8"/>
  <c r="F10" i="8"/>
  <c r="I7" i="8"/>
  <c r="F7" i="8"/>
  <c r="I4" i="8"/>
  <c r="F4" i="8"/>
  <c r="I8" i="8"/>
  <c r="F8" i="8"/>
  <c r="I5" i="8"/>
  <c r="F5" i="8"/>
  <c r="I2" i="8"/>
  <c r="F2" i="8"/>
  <c r="A4" i="12" a="1"/>
  <c r="A4" i="12" s="1"/>
  <c r="B4" i="12" s="1"/>
  <c r="A5" i="12" a="1"/>
  <c r="A5" i="12" s="1"/>
  <c r="B5" i="12" s="1"/>
  <c r="A6" i="12" a="1"/>
  <c r="A6" i="12" s="1"/>
  <c r="B6" i="12" s="1"/>
  <c r="A7" i="12" a="1"/>
  <c r="A7" i="12" s="1"/>
  <c r="B7" i="12" s="1"/>
  <c r="A8" i="12" a="1"/>
  <c r="A8" i="12" s="1"/>
  <c r="B8" i="12" s="1"/>
  <c r="A9" i="12" a="1"/>
  <c r="A9" i="12" s="1"/>
  <c r="B9" i="12" s="1"/>
  <c r="A10" i="12" a="1"/>
  <c r="A10" i="12" s="1"/>
  <c r="B10" i="12" s="1"/>
  <c r="A11" i="12" a="1"/>
  <c r="A11" i="12" s="1"/>
  <c r="B11" i="12" s="1"/>
  <c r="A12" i="12" a="1"/>
  <c r="A12" i="12" s="1"/>
  <c r="B12" i="12" s="1"/>
  <c r="A13" i="12" a="1"/>
  <c r="A13" i="12" s="1"/>
  <c r="B13" i="12" s="1"/>
  <c r="A14" i="12" a="1"/>
  <c r="A14" i="12" s="1"/>
  <c r="B14" i="12" s="1"/>
  <c r="A15" i="12" a="1"/>
  <c r="A15" i="12" s="1"/>
  <c r="B15" i="12" s="1"/>
  <c r="A16" i="12" a="1"/>
  <c r="A16" i="12" s="1"/>
  <c r="B16" i="12" s="1"/>
  <c r="A17" i="12" a="1"/>
  <c r="A17" i="12" s="1"/>
  <c r="B17" i="12" s="1"/>
  <c r="A18" i="12" a="1"/>
  <c r="A18" i="12" s="1"/>
  <c r="B18" i="12" s="1"/>
  <c r="A19" i="12" a="1"/>
  <c r="A19" i="12" s="1"/>
  <c r="B19" i="12" s="1"/>
  <c r="A20" i="12" a="1"/>
  <c r="A20" i="12" s="1"/>
  <c r="B20" i="12" s="1"/>
  <c r="A21" i="12" a="1"/>
  <c r="A21" i="12" s="1"/>
  <c r="B21" i="12" s="1"/>
  <c r="A22" i="12" a="1"/>
  <c r="A22" i="12" s="1"/>
  <c r="B22" i="12" s="1"/>
  <c r="A23" i="12" a="1"/>
  <c r="A23" i="12" s="1"/>
  <c r="B23" i="12" s="1"/>
  <c r="A24" i="12" a="1"/>
  <c r="A24" i="12" s="1"/>
  <c r="B24" i="12" s="1"/>
  <c r="A25" i="12" a="1"/>
  <c r="A25" i="12" s="1"/>
  <c r="B25" i="12" s="1"/>
  <c r="A26" i="12" a="1"/>
  <c r="A26" i="12" s="1"/>
  <c r="B26" i="12" s="1"/>
  <c r="A27" i="12" a="1"/>
  <c r="A27" i="12" s="1"/>
  <c r="B27" i="12" s="1"/>
  <c r="A28" i="12" a="1"/>
  <c r="A28" i="12" s="1"/>
  <c r="B28" i="12" s="1"/>
  <c r="A29" i="12" a="1"/>
  <c r="A29" i="12" s="1"/>
  <c r="B29" i="12" s="1"/>
  <c r="A30" i="12" a="1"/>
  <c r="A30" i="12" s="1"/>
  <c r="B30" i="12" s="1"/>
  <c r="A31" i="12" a="1"/>
  <c r="A31" i="12" s="1"/>
  <c r="B31" i="12" s="1"/>
  <c r="A32" i="12" a="1"/>
  <c r="A32" i="12" s="1"/>
  <c r="B32" i="12" s="1"/>
  <c r="A33" i="12" a="1"/>
  <c r="A33" i="12" s="1"/>
  <c r="B33" i="12" s="1"/>
  <c r="A34" i="12" a="1"/>
  <c r="A34" i="12" s="1"/>
  <c r="B34" i="12" s="1"/>
  <c r="A35" i="12" a="1"/>
  <c r="A35" i="12" s="1"/>
  <c r="B35" i="12" s="1"/>
  <c r="A36" i="12" a="1"/>
  <c r="A36" i="12" s="1"/>
  <c r="B36" i="12" s="1"/>
  <c r="A37" i="12" a="1"/>
  <c r="A37" i="12" s="1"/>
  <c r="B37" i="12" s="1"/>
  <c r="A38" i="12" a="1"/>
  <c r="A38" i="12" s="1"/>
  <c r="B38" i="12" s="1"/>
  <c r="A39" i="12" a="1"/>
  <c r="A39" i="12" s="1"/>
  <c r="B39" i="12" s="1"/>
  <c r="A40" i="12" a="1"/>
  <c r="A40" i="12" s="1"/>
  <c r="B40" i="12" s="1"/>
  <c r="A41" i="12" a="1"/>
  <c r="A41" i="12" s="1"/>
  <c r="B41" i="12" s="1"/>
  <c r="A42" i="12" a="1"/>
  <c r="A42" i="12" s="1"/>
  <c r="B42" i="12" s="1"/>
  <c r="A43" i="12" a="1"/>
  <c r="A43" i="12" s="1"/>
  <c r="B43" i="12" s="1"/>
  <c r="A44" i="12" a="1"/>
  <c r="A44" i="12" s="1"/>
  <c r="B44" i="12" s="1"/>
  <c r="A45" i="12" a="1"/>
  <c r="A45" i="12" s="1"/>
  <c r="B45" i="12" s="1"/>
  <c r="A46" i="12" a="1"/>
  <c r="A46" i="12" s="1"/>
  <c r="B46" i="12" s="1"/>
  <c r="A47" i="12" a="1"/>
  <c r="A47" i="12" s="1"/>
  <c r="B47" i="12" s="1"/>
  <c r="A48" i="12" a="1"/>
  <c r="A48" i="12" s="1"/>
  <c r="B48" i="12" s="1"/>
  <c r="A49" i="12" a="1"/>
  <c r="A49" i="12" s="1"/>
  <c r="B49" i="12" s="1"/>
  <c r="A50" i="12" a="1"/>
  <c r="A50" i="12" s="1"/>
  <c r="B50" i="12" s="1"/>
  <c r="A51" i="12" a="1"/>
  <c r="A51" i="12" s="1"/>
  <c r="B51" i="12" s="1"/>
  <c r="A52" i="12" a="1"/>
  <c r="A52" i="12" s="1"/>
  <c r="B52" i="12" s="1"/>
  <c r="A53" i="12" a="1"/>
  <c r="A53" i="12" s="1"/>
  <c r="B53" i="12" s="1"/>
  <c r="A54" i="12" a="1"/>
  <c r="A54" i="12" s="1"/>
  <c r="B54" i="12" s="1"/>
  <c r="A55" i="12" a="1"/>
  <c r="A55" i="12" s="1"/>
  <c r="B55" i="12" s="1"/>
  <c r="A56" i="12" a="1"/>
  <c r="A56" i="12" s="1"/>
  <c r="B56" i="12" s="1"/>
  <c r="A57" i="12" a="1"/>
  <c r="A57" i="12" s="1"/>
  <c r="B57" i="12" s="1"/>
  <c r="A58" i="12" a="1"/>
  <c r="A58" i="12" s="1"/>
  <c r="B58" i="12" s="1"/>
  <c r="A59" i="12" a="1"/>
  <c r="A59" i="12" s="1"/>
  <c r="B59" i="12" s="1"/>
  <c r="A60" i="12" a="1"/>
  <c r="A60" i="12" s="1"/>
  <c r="B60" i="12" s="1"/>
  <c r="A61" i="12" a="1"/>
  <c r="A61" i="12" s="1"/>
  <c r="B61" i="12" s="1"/>
  <c r="A62" i="12" a="1"/>
  <c r="A62" i="12" s="1"/>
  <c r="B62" i="12" s="1"/>
  <c r="A63" i="12" a="1"/>
  <c r="A63" i="12" s="1"/>
  <c r="B63" i="12" s="1"/>
  <c r="A64" i="12" a="1"/>
  <c r="A64" i="12" s="1"/>
  <c r="B64" i="12" s="1"/>
  <c r="A65" i="12" a="1"/>
  <c r="A65" i="12" s="1"/>
  <c r="B65" i="12" s="1"/>
  <c r="A66" i="12" a="1"/>
  <c r="A66" i="12" s="1"/>
  <c r="B66" i="12" s="1"/>
  <c r="A67" i="12" a="1"/>
  <c r="A67" i="12" s="1"/>
  <c r="B67" i="12" s="1"/>
  <c r="A68" i="12" a="1"/>
  <c r="A68" i="12" s="1"/>
  <c r="B68" i="12" s="1"/>
  <c r="A69" i="12" a="1"/>
  <c r="A69" i="12" s="1"/>
  <c r="B69" i="12" s="1"/>
  <c r="A70" i="12" a="1"/>
  <c r="A70" i="12" s="1"/>
  <c r="B70" i="12" s="1"/>
  <c r="A71" i="12" a="1"/>
  <c r="A71" i="12" s="1"/>
  <c r="B71" i="12" s="1"/>
  <c r="A72" i="12" a="1"/>
  <c r="A72" i="12" s="1"/>
  <c r="B72" i="12" s="1"/>
  <c r="A73" i="12" a="1"/>
  <c r="A73" i="12" s="1"/>
  <c r="B73" i="12" s="1"/>
  <c r="A74" i="12" a="1"/>
  <c r="A74" i="12" s="1"/>
  <c r="B74" i="12" s="1"/>
  <c r="A75" i="12" a="1"/>
  <c r="A75" i="12" s="1"/>
  <c r="B75" i="12" s="1"/>
  <c r="A76" i="12" a="1"/>
  <c r="A76" i="12" s="1"/>
  <c r="B76" i="12" s="1"/>
  <c r="A77" i="12" a="1"/>
  <c r="A77" i="12" s="1"/>
  <c r="B77" i="12" s="1"/>
  <c r="A78" i="12" a="1"/>
  <c r="A78" i="12" s="1"/>
  <c r="B78" i="12" s="1"/>
  <c r="A79" i="12" a="1"/>
  <c r="A79" i="12" s="1"/>
  <c r="B79" i="12" s="1"/>
  <c r="A80" i="12" a="1"/>
  <c r="A80" i="12" s="1"/>
  <c r="B80" i="12" s="1"/>
  <c r="A81" i="12" a="1"/>
  <c r="A81" i="12" s="1"/>
  <c r="B81" i="12" s="1"/>
  <c r="A82" i="12" a="1"/>
  <c r="A82" i="12" s="1"/>
  <c r="B82" i="12" s="1"/>
  <c r="A83" i="12" a="1"/>
  <c r="A83" i="12" s="1"/>
  <c r="B83" i="12" s="1"/>
  <c r="A84" i="12" a="1"/>
  <c r="A84" i="12" s="1"/>
  <c r="B84" i="12" s="1"/>
  <c r="A85" i="12" a="1"/>
  <c r="A85" i="12" s="1"/>
  <c r="B85" i="12" s="1"/>
  <c r="A86" i="12" a="1"/>
  <c r="A86" i="12" s="1"/>
  <c r="B86" i="12" s="1"/>
  <c r="A87" i="12" a="1"/>
  <c r="A87" i="12" s="1"/>
  <c r="B87" i="12" s="1"/>
  <c r="A88" i="12" a="1"/>
  <c r="A88" i="12" s="1"/>
  <c r="B88" i="12" s="1"/>
  <c r="A89" i="12" a="1"/>
  <c r="A89" i="12" s="1"/>
  <c r="B89" i="12" s="1"/>
  <c r="A90" i="12" a="1"/>
  <c r="A90" i="12" s="1"/>
  <c r="B90" i="12" s="1"/>
  <c r="A91" i="12" a="1"/>
  <c r="A91" i="12" s="1"/>
  <c r="B91" i="12" s="1"/>
  <c r="A92" i="12" a="1"/>
  <c r="A92" i="12" s="1"/>
  <c r="B92" i="12" s="1"/>
  <c r="A93" i="12" a="1"/>
  <c r="A93" i="12" s="1"/>
  <c r="B93" i="12" s="1"/>
  <c r="A94" i="12" a="1"/>
  <c r="A94" i="12" s="1"/>
  <c r="B94" i="12" s="1"/>
  <c r="A95" i="12" a="1"/>
  <c r="A95" i="12" s="1"/>
  <c r="B95" i="12" s="1"/>
  <c r="A96" i="12" a="1"/>
  <c r="A96" i="12" s="1"/>
  <c r="B96" i="12" s="1"/>
  <c r="A97" i="12" a="1"/>
  <c r="A97" i="12" s="1"/>
  <c r="B97" i="12" s="1"/>
  <c r="A98" i="12" a="1"/>
  <c r="A98" i="12" s="1"/>
  <c r="B98" i="12" s="1"/>
  <c r="A99" i="12" a="1"/>
  <c r="A99" i="12" s="1"/>
  <c r="B99" i="12" s="1"/>
  <c r="A100" i="12" a="1"/>
  <c r="A100" i="12" s="1"/>
  <c r="B100" i="12" s="1"/>
  <c r="A101" i="12" a="1"/>
  <c r="A101" i="12" s="1"/>
  <c r="B101" i="12" s="1"/>
  <c r="A102" i="12" a="1"/>
  <c r="A102" i="12" s="1"/>
  <c r="B102" i="12" s="1"/>
  <c r="A103" i="12" a="1"/>
  <c r="A103" i="12" s="1"/>
  <c r="B103" i="12" s="1"/>
  <c r="A104" i="12" a="1"/>
  <c r="A104" i="12" s="1"/>
  <c r="B104" i="12" s="1"/>
  <c r="A105" i="12" a="1"/>
  <c r="A105" i="12" s="1"/>
  <c r="B105" i="12" s="1"/>
  <c r="A106" i="12" a="1"/>
  <c r="A106" i="12" s="1"/>
  <c r="B106" i="12" s="1"/>
  <c r="A107" i="12" a="1"/>
  <c r="A107" i="12" s="1"/>
  <c r="B107" i="12" s="1"/>
  <c r="A108" i="12" a="1"/>
  <c r="A108" i="12" s="1"/>
  <c r="B108" i="12" s="1"/>
  <c r="A109" i="12" a="1"/>
  <c r="A109" i="12" s="1"/>
  <c r="B109" i="12" s="1"/>
  <c r="A110" i="12" a="1"/>
  <c r="A110" i="12" s="1"/>
  <c r="B110" i="12" s="1"/>
  <c r="A111" i="12" a="1"/>
  <c r="A111" i="12" s="1"/>
  <c r="B111" i="12" s="1"/>
  <c r="A112" i="12" a="1"/>
  <c r="A112" i="12" s="1"/>
  <c r="B112" i="12" s="1"/>
  <c r="A113" i="12" a="1"/>
  <c r="A113" i="12" s="1"/>
  <c r="B113" i="12" s="1"/>
  <c r="A114" i="12" a="1"/>
  <c r="A114" i="12" s="1"/>
  <c r="B114" i="12" s="1"/>
  <c r="A115" i="12" a="1"/>
  <c r="A115" i="12" s="1"/>
  <c r="B115" i="12" s="1"/>
  <c r="A116" i="12" a="1"/>
  <c r="A116" i="12" s="1"/>
  <c r="B116" i="12" s="1"/>
  <c r="A117" i="12" a="1"/>
  <c r="A117" i="12" s="1"/>
  <c r="B117" i="12" s="1"/>
  <c r="A118" i="12" a="1"/>
  <c r="A118" i="12" s="1"/>
  <c r="B118" i="12" s="1"/>
  <c r="A119" i="12" a="1"/>
  <c r="A119" i="12" s="1"/>
  <c r="B119" i="12" s="1"/>
  <c r="A120" i="12" a="1"/>
  <c r="A120" i="12" s="1"/>
  <c r="B120" i="12" s="1"/>
  <c r="A121" i="12" a="1"/>
  <c r="A121" i="12" s="1"/>
  <c r="B121" i="12" s="1"/>
  <c r="A122" i="12" a="1"/>
  <c r="A122" i="12" s="1"/>
  <c r="B122" i="12" s="1"/>
  <c r="A123" i="12" a="1"/>
  <c r="A123" i="12" s="1"/>
  <c r="B123" i="12" s="1"/>
  <c r="A124" i="12" a="1"/>
  <c r="A124" i="12" s="1"/>
  <c r="B124" i="12" s="1"/>
  <c r="A125" i="12" a="1"/>
  <c r="A125" i="12" s="1"/>
  <c r="B125" i="12" s="1"/>
  <c r="A126" i="12" a="1"/>
  <c r="A126" i="12" s="1"/>
  <c r="B126" i="12" s="1"/>
  <c r="A127" i="12" a="1"/>
  <c r="A127" i="12" s="1"/>
  <c r="B127" i="12" s="1"/>
  <c r="A128" i="12" a="1"/>
  <c r="A128" i="12" s="1"/>
  <c r="B128" i="12" s="1"/>
  <c r="A129" i="12" a="1"/>
  <c r="A129" i="12" s="1"/>
  <c r="B129" i="12" s="1"/>
  <c r="A130" i="12" a="1"/>
  <c r="A130" i="12" s="1"/>
  <c r="B130" i="12" s="1"/>
  <c r="A131" i="12" a="1"/>
  <c r="A131" i="12" s="1"/>
  <c r="B131" i="12" s="1"/>
  <c r="A132" i="12" a="1"/>
  <c r="A132" i="12" s="1"/>
  <c r="B132" i="12" s="1"/>
  <c r="A133" i="12" a="1"/>
  <c r="A133" i="12" s="1"/>
  <c r="B133" i="12" s="1"/>
  <c r="A134" i="12" a="1"/>
  <c r="A134" i="12" s="1"/>
  <c r="B134" i="12" s="1"/>
  <c r="A135" i="12" a="1"/>
  <c r="A135" i="12" s="1"/>
  <c r="B135" i="12" s="1"/>
  <c r="A136" i="12" a="1"/>
  <c r="A136" i="12" s="1"/>
  <c r="B136" i="12" s="1"/>
  <c r="A137" i="12" a="1"/>
  <c r="A137" i="12" s="1"/>
  <c r="B137" i="12" s="1"/>
  <c r="A138" i="12" a="1"/>
  <c r="A138" i="12" s="1"/>
  <c r="B138" i="12" s="1"/>
  <c r="A139" i="12" a="1"/>
  <c r="A139" i="12" s="1"/>
  <c r="B139" i="12" s="1"/>
  <c r="A140" i="12" a="1"/>
  <c r="A140" i="12" s="1"/>
  <c r="B140" i="12" s="1"/>
  <c r="A141" i="12" a="1"/>
  <c r="A141" i="12" s="1"/>
  <c r="B141" i="12" s="1"/>
  <c r="A142" i="12" a="1"/>
  <c r="A142" i="12" s="1"/>
  <c r="B142" i="12" s="1"/>
  <c r="A143" i="12" a="1"/>
  <c r="A143" i="12" s="1"/>
  <c r="B143" i="12" s="1"/>
  <c r="A144" i="12" a="1"/>
  <c r="A144" i="12" s="1"/>
  <c r="B144" i="12" s="1"/>
  <c r="A145" i="12" a="1"/>
  <c r="A145" i="12" s="1"/>
  <c r="B145" i="12" s="1"/>
  <c r="A146" i="12" a="1"/>
  <c r="A146" i="12" s="1"/>
  <c r="B146" i="12" s="1"/>
  <c r="A147" i="12" a="1"/>
  <c r="A147" i="12" s="1"/>
  <c r="B147" i="12" s="1"/>
  <c r="A148" i="12" a="1"/>
  <c r="A148" i="12" s="1"/>
  <c r="B148" i="12" s="1"/>
  <c r="A149" i="12" a="1"/>
  <c r="A149" i="12" s="1"/>
  <c r="B149" i="12" s="1"/>
  <c r="A150" i="12" a="1"/>
  <c r="A150" i="12" s="1"/>
  <c r="B150" i="12" s="1"/>
  <c r="A151" i="12" a="1"/>
  <c r="A151" i="12" s="1"/>
  <c r="B151" i="12" s="1"/>
  <c r="A152" i="12" a="1"/>
  <c r="A152" i="12" s="1"/>
  <c r="B152" i="12" s="1"/>
  <c r="A153" i="12" a="1"/>
  <c r="A153" i="12" s="1"/>
  <c r="B153" i="12" s="1"/>
  <c r="A154" i="12" a="1"/>
  <c r="A154" i="12" s="1"/>
  <c r="B154" i="12" s="1"/>
  <c r="A155" i="12" a="1"/>
  <c r="A155" i="12" s="1"/>
  <c r="B155" i="12" s="1"/>
  <c r="A156" i="12" a="1"/>
  <c r="A156" i="12" s="1"/>
  <c r="B156" i="12" s="1"/>
  <c r="A157" i="12" a="1"/>
  <c r="A157" i="12" s="1"/>
  <c r="B157" i="12" s="1"/>
  <c r="A158" i="12" a="1"/>
  <c r="A158" i="12" s="1"/>
  <c r="B158" i="12" s="1"/>
  <c r="A159" i="12" a="1"/>
  <c r="A159" i="12" s="1"/>
  <c r="B159" i="12" s="1"/>
  <c r="A160" i="12" a="1"/>
  <c r="A160" i="12" s="1"/>
  <c r="B160" i="12" s="1"/>
  <c r="A161" i="12" a="1"/>
  <c r="A161" i="12" s="1"/>
  <c r="B161" i="12" s="1"/>
  <c r="A162" i="12" a="1"/>
  <c r="A162" i="12" s="1"/>
  <c r="B162" i="12" s="1"/>
  <c r="A163" i="12" a="1"/>
  <c r="A163" i="12" s="1"/>
  <c r="B163" i="12" s="1"/>
  <c r="A164" i="12" a="1"/>
  <c r="A164" i="12" s="1"/>
  <c r="B164" i="12" s="1"/>
  <c r="A165" i="12" a="1"/>
  <c r="A165" i="12" s="1"/>
  <c r="B165" i="12" s="1"/>
  <c r="A166" i="12" a="1"/>
  <c r="A166" i="12" s="1"/>
  <c r="B166" i="12" s="1"/>
  <c r="A167" i="12" a="1"/>
  <c r="A167" i="12" s="1"/>
  <c r="B167" i="12" s="1"/>
  <c r="A168" i="12" a="1"/>
  <c r="A168" i="12" s="1"/>
  <c r="B168" i="12" s="1"/>
  <c r="A169" i="12" a="1"/>
  <c r="A169" i="12" s="1"/>
  <c r="B169" i="12" s="1"/>
  <c r="A170" i="12" a="1"/>
  <c r="A170" i="12" s="1"/>
  <c r="B170" i="12" s="1"/>
  <c r="A171" i="12" a="1"/>
  <c r="A171" i="12" s="1"/>
  <c r="B171" i="12" s="1"/>
  <c r="A172" i="12" a="1"/>
  <c r="A172" i="12" s="1"/>
  <c r="B172" i="12" s="1"/>
  <c r="A173" i="12" a="1"/>
  <c r="A173" i="12" s="1"/>
  <c r="B173" i="12" s="1"/>
  <c r="A174" i="12" a="1"/>
  <c r="A174" i="12" s="1"/>
  <c r="B174" i="12" s="1"/>
  <c r="A175" i="12" a="1"/>
  <c r="A175" i="12" s="1"/>
  <c r="B175" i="12" s="1"/>
  <c r="A176" i="12" a="1"/>
  <c r="A176" i="12" s="1"/>
  <c r="B176" i="12" s="1"/>
  <c r="A177" i="12" a="1"/>
  <c r="A177" i="12" s="1"/>
  <c r="B177" i="12" s="1"/>
  <c r="A178" i="12" a="1"/>
  <c r="A178" i="12" s="1"/>
  <c r="B178" i="12" s="1"/>
  <c r="A179" i="12" a="1"/>
  <c r="A179" i="12" s="1"/>
  <c r="B179" i="12" s="1"/>
  <c r="A180" i="12" a="1"/>
  <c r="A180" i="12" s="1"/>
  <c r="B180" i="12" s="1"/>
  <c r="A181" i="12" a="1"/>
  <c r="A181" i="12" s="1"/>
  <c r="B181" i="12" s="1"/>
  <c r="A182" i="12" a="1"/>
  <c r="A182" i="12" s="1"/>
  <c r="B182" i="12" s="1"/>
  <c r="A183" i="12" a="1"/>
  <c r="A183" i="12" s="1"/>
  <c r="B183" i="12" s="1"/>
  <c r="A184" i="12" a="1"/>
  <c r="A184" i="12" s="1"/>
  <c r="B184" i="12" s="1"/>
  <c r="A185" i="12" a="1"/>
  <c r="A185" i="12" s="1"/>
  <c r="B185" i="12" s="1"/>
  <c r="A186" i="12" a="1"/>
  <c r="A186" i="12" s="1"/>
  <c r="B186" i="12" s="1"/>
  <c r="A187" i="12" a="1"/>
  <c r="A187" i="12" s="1"/>
  <c r="B187" i="12" s="1"/>
  <c r="A188" i="12" a="1"/>
  <c r="A188" i="12" s="1"/>
  <c r="B188" i="12" s="1"/>
  <c r="A189" i="12" a="1"/>
  <c r="A189" i="12" s="1"/>
  <c r="B189" i="12" s="1"/>
  <c r="A190" i="12" a="1"/>
  <c r="A190" i="12" s="1"/>
  <c r="B190" i="12" s="1"/>
  <c r="A191" i="12" a="1"/>
  <c r="A191" i="12" s="1"/>
  <c r="B191" i="12" s="1"/>
  <c r="A192" i="12" a="1"/>
  <c r="A192" i="12" s="1"/>
  <c r="B192" i="12" s="1"/>
  <c r="A193" i="12" a="1"/>
  <c r="A193" i="12" s="1"/>
  <c r="B193" i="12" s="1"/>
  <c r="A194" i="12" a="1"/>
  <c r="A194" i="12" s="1"/>
  <c r="B194" i="12" s="1"/>
  <c r="A195" i="12" a="1"/>
  <c r="A195" i="12" s="1"/>
  <c r="B195" i="12" s="1"/>
  <c r="A196" i="12" a="1"/>
  <c r="A196" i="12" s="1"/>
  <c r="B196" i="12" s="1"/>
  <c r="A197" i="12" a="1"/>
  <c r="A197" i="12" s="1"/>
  <c r="B197" i="12" s="1"/>
  <c r="A198" i="12" a="1"/>
  <c r="A198" i="12" s="1"/>
  <c r="B198" i="12" s="1"/>
  <c r="A199" i="12" a="1"/>
  <c r="A199" i="12" s="1"/>
  <c r="B199" i="12" s="1"/>
  <c r="A200" i="12" a="1"/>
  <c r="A200" i="12" s="1"/>
  <c r="B200" i="12" s="1"/>
  <c r="A201" i="12" a="1"/>
  <c r="A201" i="12" s="1"/>
  <c r="B201" i="12" s="1"/>
  <c r="A202" i="12" a="1"/>
  <c r="A202" i="12" s="1"/>
  <c r="B202" i="12" s="1"/>
  <c r="A203" i="12" a="1"/>
  <c r="A203" i="12" s="1"/>
  <c r="B203" i="12" s="1"/>
  <c r="A204" i="12" a="1"/>
  <c r="A204" i="12" s="1"/>
  <c r="B204" i="12" s="1"/>
  <c r="A205" i="12" a="1"/>
  <c r="A205" i="12" s="1"/>
  <c r="B205" i="12" s="1"/>
  <c r="A206" i="12" a="1"/>
  <c r="A206" i="12" s="1"/>
  <c r="B206" i="12" s="1"/>
  <c r="A207" i="12" a="1"/>
  <c r="A207" i="12" s="1"/>
  <c r="B207" i="12" s="1"/>
  <c r="A208" i="12" a="1"/>
  <c r="A208" i="12" s="1"/>
  <c r="B208" i="12" s="1"/>
  <c r="A209" i="12" a="1"/>
  <c r="A209" i="12" s="1"/>
  <c r="B209" i="12" s="1"/>
  <c r="A210" i="12" a="1"/>
  <c r="A210" i="12" s="1"/>
  <c r="B210" i="12" s="1"/>
  <c r="A211" i="12" a="1"/>
  <c r="A211" i="12" s="1"/>
  <c r="B211" i="12" s="1"/>
  <c r="A212" i="12" a="1"/>
  <c r="A212" i="12" s="1"/>
  <c r="B212" i="12" s="1"/>
  <c r="A213" i="12" a="1"/>
  <c r="A213" i="12" s="1"/>
  <c r="B213" i="12" s="1"/>
  <c r="A214" i="12" a="1"/>
  <c r="A214" i="12" s="1"/>
  <c r="B214" i="12" s="1"/>
  <c r="A215" i="12" a="1"/>
  <c r="A215" i="12" s="1"/>
  <c r="B215" i="12" s="1"/>
  <c r="A216" i="12" a="1"/>
  <c r="A216" i="12" s="1"/>
  <c r="B216" i="12" s="1"/>
  <c r="A217" i="12" a="1"/>
  <c r="A217" i="12" s="1"/>
  <c r="B217" i="12" s="1"/>
  <c r="A218" i="12" a="1"/>
  <c r="A218" i="12" s="1"/>
  <c r="B218" i="12" s="1"/>
  <c r="A219" i="12" a="1"/>
  <c r="A219" i="12" s="1"/>
  <c r="B219" i="12" s="1"/>
  <c r="A220" i="12" a="1"/>
  <c r="A220" i="12" s="1"/>
  <c r="B220" i="12" s="1"/>
  <c r="A221" i="12" a="1"/>
  <c r="A221" i="12" s="1"/>
  <c r="B221" i="12" s="1"/>
  <c r="A222" i="12" a="1"/>
  <c r="A222" i="12" s="1"/>
  <c r="B222" i="12" s="1"/>
  <c r="A223" i="12" a="1"/>
  <c r="A223" i="12" s="1"/>
  <c r="B223" i="12" s="1"/>
  <c r="A224" i="12" a="1"/>
  <c r="A224" i="12" s="1"/>
  <c r="B224" i="12" s="1"/>
  <c r="A225" i="12" a="1"/>
  <c r="A225" i="12" s="1"/>
  <c r="B225" i="12" s="1"/>
  <c r="A226" i="12" a="1"/>
  <c r="A226" i="12" s="1"/>
  <c r="B226" i="12" s="1"/>
  <c r="A227" i="12" a="1"/>
  <c r="A227" i="12" s="1"/>
  <c r="B227" i="12" s="1"/>
  <c r="A228" i="12" a="1"/>
  <c r="A228" i="12" s="1"/>
  <c r="B228" i="12" s="1"/>
  <c r="A229" i="12" a="1"/>
  <c r="A229" i="12" s="1"/>
  <c r="B229" i="12" s="1"/>
  <c r="A230" i="12" a="1"/>
  <c r="A230" i="12" s="1"/>
  <c r="B230" i="12" s="1"/>
  <c r="A231" i="12" a="1"/>
  <c r="A231" i="12" s="1"/>
  <c r="B231" i="12" s="1"/>
  <c r="A232" i="12" a="1"/>
  <c r="A232" i="12" s="1"/>
  <c r="B232" i="12" s="1"/>
  <c r="A233" i="12" a="1"/>
  <c r="A233" i="12" s="1"/>
  <c r="B233" i="12" s="1"/>
  <c r="A234" i="12" a="1"/>
  <c r="A234" i="12" s="1"/>
  <c r="B234" i="12" s="1"/>
  <c r="A235" i="12" a="1"/>
  <c r="A235" i="12" s="1"/>
  <c r="B235" i="12" s="1"/>
  <c r="A236" i="12" a="1"/>
  <c r="A236" i="12" s="1"/>
  <c r="B236" i="12" s="1"/>
  <c r="A237" i="12" a="1"/>
  <c r="A237" i="12" s="1"/>
  <c r="B237" i="12" s="1"/>
  <c r="A238" i="12" a="1"/>
  <c r="A238" i="12" s="1"/>
  <c r="B238" i="12" s="1"/>
  <c r="A239" i="12" a="1"/>
  <c r="A239" i="12" s="1"/>
  <c r="B239" i="12" s="1"/>
  <c r="A240" i="12" a="1"/>
  <c r="A240" i="12" s="1"/>
  <c r="B240" i="12" s="1"/>
  <c r="A241" i="12" a="1"/>
  <c r="A241" i="12" s="1"/>
  <c r="B241" i="12" s="1"/>
  <c r="A242" i="12" a="1"/>
  <c r="A242" i="12" s="1"/>
  <c r="B242" i="12" s="1"/>
  <c r="A243" i="12" a="1"/>
  <c r="A243" i="12" s="1"/>
  <c r="B243" i="12" s="1"/>
  <c r="A244" i="12" a="1"/>
  <c r="A244" i="12" s="1"/>
  <c r="B244" i="12" s="1"/>
  <c r="A245" i="12" a="1"/>
  <c r="A245" i="12" s="1"/>
  <c r="B245" i="12" s="1"/>
  <c r="A246" i="12" a="1"/>
  <c r="A246" i="12" s="1"/>
  <c r="B246" i="12" s="1"/>
  <c r="A247" i="12" a="1"/>
  <c r="A247" i="12" s="1"/>
  <c r="B247" i="12" s="1"/>
  <c r="A248" i="12" a="1"/>
  <c r="A248" i="12" s="1"/>
  <c r="B248" i="12" s="1"/>
  <c r="A249" i="12" a="1"/>
  <c r="A249" i="12" s="1"/>
  <c r="B249" i="12" s="1"/>
  <c r="A250" i="12" a="1"/>
  <c r="A250" i="12" s="1"/>
  <c r="B250" i="12" s="1"/>
  <c r="A251" i="12" a="1"/>
  <c r="A251" i="12" s="1"/>
  <c r="B251" i="12" s="1"/>
  <c r="A252" i="12" a="1"/>
  <c r="A252" i="12" s="1"/>
  <c r="B252" i="12" s="1"/>
  <c r="A253" i="12" a="1"/>
  <c r="A253" i="12" s="1"/>
  <c r="B253" i="12" s="1"/>
  <c r="A254" i="12" a="1"/>
  <c r="A254" i="12" s="1"/>
  <c r="B254" i="12" s="1"/>
  <c r="A255" i="12" a="1"/>
  <c r="A255" i="12" s="1"/>
  <c r="B255" i="12" s="1"/>
  <c r="A256" i="12" a="1"/>
  <c r="A256" i="12" s="1"/>
  <c r="B256" i="12" s="1"/>
  <c r="A257" i="12" a="1"/>
  <c r="A257" i="12" s="1"/>
  <c r="B257" i="12" s="1"/>
  <c r="A258" i="12" a="1"/>
  <c r="A258" i="12" s="1"/>
  <c r="B258" i="12" s="1"/>
  <c r="A259" i="12" a="1"/>
  <c r="A259" i="12" s="1"/>
  <c r="B259" i="12" s="1"/>
  <c r="A260" i="12" a="1"/>
  <c r="A260" i="12" s="1"/>
  <c r="B260" i="12" s="1"/>
  <c r="A261" i="12" a="1"/>
  <c r="A261" i="12" s="1"/>
  <c r="B261" i="12" s="1"/>
  <c r="A262" i="12" a="1"/>
  <c r="A262" i="12" s="1"/>
  <c r="B262" i="12" s="1"/>
  <c r="A263" i="12" a="1"/>
  <c r="A263" i="12" s="1"/>
  <c r="B263" i="12" s="1"/>
  <c r="A264" i="12" a="1"/>
  <c r="A264" i="12" s="1"/>
  <c r="B264" i="12" s="1"/>
  <c r="A265" i="12" a="1"/>
  <c r="A265" i="12" s="1"/>
  <c r="B265" i="12" s="1"/>
  <c r="A266" i="12" a="1"/>
  <c r="A266" i="12" s="1"/>
  <c r="B266" i="12" s="1"/>
  <c r="A267" i="12" a="1"/>
  <c r="A267" i="12" s="1"/>
  <c r="B267" i="12" s="1"/>
  <c r="A268" i="12" a="1"/>
  <c r="A268" i="12" s="1"/>
  <c r="B268" i="12" s="1"/>
  <c r="A269" i="12" a="1"/>
  <c r="A269" i="12" s="1"/>
  <c r="B269" i="12" s="1"/>
  <c r="A270" i="12" a="1"/>
  <c r="A270" i="12" s="1"/>
  <c r="B270" i="12" s="1"/>
  <c r="A271" i="12" a="1"/>
  <c r="A271" i="12" s="1"/>
  <c r="B271" i="12" s="1"/>
  <c r="A272" i="12" a="1"/>
  <c r="A272" i="12" s="1"/>
  <c r="B272" i="12" s="1"/>
  <c r="A273" i="12" a="1"/>
  <c r="A273" i="12" s="1"/>
  <c r="B273" i="12" s="1"/>
  <c r="A274" i="12" a="1"/>
  <c r="A274" i="12" s="1"/>
  <c r="B274" i="12" s="1"/>
  <c r="A275" i="12" a="1"/>
  <c r="A275" i="12" s="1"/>
  <c r="B275" i="12" s="1"/>
  <c r="A276" i="12" a="1"/>
  <c r="A276" i="12" s="1"/>
  <c r="B276" i="12" s="1"/>
  <c r="A277" i="12" a="1"/>
  <c r="A277" i="12" s="1"/>
  <c r="B277" i="12" s="1"/>
  <c r="A278" i="12" a="1"/>
  <c r="A278" i="12" s="1"/>
  <c r="B278" i="12" s="1"/>
  <c r="A279" i="12" a="1"/>
  <c r="A279" i="12" s="1"/>
  <c r="B279" i="12" s="1"/>
  <c r="A280" i="12" a="1"/>
  <c r="A280" i="12" s="1"/>
  <c r="B280" i="12" s="1"/>
  <c r="A281" i="12" a="1"/>
  <c r="A281" i="12" s="1"/>
  <c r="B281" i="12" s="1"/>
  <c r="A282" i="12" a="1"/>
  <c r="A282" i="12" s="1"/>
  <c r="B282" i="12" s="1"/>
  <c r="A283" i="12" a="1"/>
  <c r="A283" i="12" s="1"/>
  <c r="B283" i="12" s="1"/>
  <c r="A284" i="12" a="1"/>
  <c r="A284" i="12" s="1"/>
  <c r="B284" i="12" s="1"/>
  <c r="A285" i="12" a="1"/>
  <c r="A285" i="12" s="1"/>
  <c r="B285" i="12" s="1"/>
  <c r="A286" i="12" a="1"/>
  <c r="A286" i="12" s="1"/>
  <c r="B286" i="12" s="1"/>
  <c r="A287" i="12" a="1"/>
  <c r="A287" i="12" s="1"/>
  <c r="B287" i="12" s="1"/>
  <c r="A288" i="12" a="1"/>
  <c r="A288" i="12" s="1"/>
  <c r="B288" i="12" s="1"/>
  <c r="A289" i="12" a="1"/>
  <c r="A289" i="12" s="1"/>
  <c r="B289" i="12" s="1"/>
  <c r="A290" i="12" a="1"/>
  <c r="A290" i="12" s="1"/>
  <c r="B290" i="12" s="1"/>
  <c r="A291" i="12" a="1"/>
  <c r="A291" i="12" s="1"/>
  <c r="B291" i="12" s="1"/>
  <c r="A292" i="12" a="1"/>
  <c r="A292" i="12" s="1"/>
  <c r="B292" i="12" s="1"/>
  <c r="A293" i="12" a="1"/>
  <c r="A293" i="12" s="1"/>
  <c r="B293" i="12" s="1"/>
  <c r="A294" i="12" a="1"/>
  <c r="A294" i="12" s="1"/>
  <c r="B294" i="12" s="1"/>
  <c r="A295" i="12" a="1"/>
  <c r="A295" i="12" s="1"/>
  <c r="B295" i="12" s="1"/>
  <c r="A296" i="12" a="1"/>
  <c r="A296" i="12" s="1"/>
  <c r="B296" i="12" s="1"/>
  <c r="A297" i="12" a="1"/>
  <c r="A297" i="12" s="1"/>
  <c r="B297" i="12" s="1"/>
  <c r="A298" i="12" a="1"/>
  <c r="A298" i="12" s="1"/>
  <c r="B298" i="12" s="1"/>
  <c r="A299" i="12" a="1"/>
  <c r="A299" i="12" s="1"/>
  <c r="B299" i="12" s="1"/>
  <c r="A300" i="12" a="1"/>
  <c r="A300" i="12" s="1"/>
  <c r="B300" i="12" s="1"/>
  <c r="A301" i="12" a="1"/>
  <c r="A301" i="12" s="1"/>
  <c r="B301" i="12" s="1"/>
  <c r="A302" i="12" a="1"/>
  <c r="A302" i="12" s="1"/>
  <c r="B302" i="12" s="1"/>
  <c r="A303" i="12" a="1"/>
  <c r="A303" i="12" s="1"/>
  <c r="B303" i="12" s="1"/>
  <c r="A304" i="12" a="1"/>
  <c r="A304" i="12" s="1"/>
  <c r="B304" i="12" s="1"/>
  <c r="A305" i="12" a="1"/>
  <c r="A305" i="12" s="1"/>
  <c r="B305" i="12" s="1"/>
  <c r="A306" i="12" a="1"/>
  <c r="A306" i="12" s="1"/>
  <c r="B306" i="12" s="1"/>
  <c r="A307" i="12" a="1"/>
  <c r="A307" i="12" s="1"/>
  <c r="B307" i="12" s="1"/>
  <c r="A308" i="12" a="1"/>
  <c r="A308" i="12" s="1"/>
  <c r="B308" i="12" s="1"/>
  <c r="A309" i="12" a="1"/>
  <c r="A309" i="12" s="1"/>
  <c r="B309" i="12" s="1"/>
  <c r="A310" i="12" a="1"/>
  <c r="A310" i="12" s="1"/>
  <c r="B310" i="12" s="1"/>
  <c r="A311" i="12" a="1"/>
  <c r="A311" i="12" s="1"/>
  <c r="B311" i="12" s="1"/>
  <c r="A312" i="12" a="1"/>
  <c r="A312" i="12" s="1"/>
  <c r="B312" i="12" s="1"/>
  <c r="A313" i="12" a="1"/>
  <c r="A313" i="12" s="1"/>
  <c r="B313" i="12" s="1"/>
  <c r="A314" i="12" a="1"/>
  <c r="A314" i="12" s="1"/>
  <c r="B314" i="12" s="1"/>
  <c r="A315" i="12" a="1"/>
  <c r="A315" i="12" s="1"/>
  <c r="B315" i="12" s="1"/>
  <c r="A316" i="12" a="1"/>
  <c r="A316" i="12" s="1"/>
  <c r="B316" i="12" s="1"/>
  <c r="A317" i="12" a="1"/>
  <c r="A317" i="12" s="1"/>
  <c r="B317" i="12" s="1"/>
  <c r="A318" i="12" a="1"/>
  <c r="A318" i="12" s="1"/>
  <c r="B318" i="12" s="1"/>
  <c r="A319" i="12" a="1"/>
  <c r="A319" i="12" s="1"/>
  <c r="B319" i="12" s="1"/>
  <c r="A320" i="12" a="1"/>
  <c r="A320" i="12" s="1"/>
  <c r="B320" i="12" s="1"/>
  <c r="A321" i="12" a="1"/>
  <c r="A321" i="12" s="1"/>
  <c r="B321" i="12" s="1"/>
  <c r="A322" i="12" a="1"/>
  <c r="A322" i="12" s="1"/>
  <c r="B322" i="12" s="1"/>
  <c r="A323" i="12" a="1"/>
  <c r="A323" i="12" s="1"/>
  <c r="B323" i="12" s="1"/>
  <c r="A324" i="12" a="1"/>
  <c r="A324" i="12" s="1"/>
  <c r="B324" i="12" s="1"/>
  <c r="A325" i="12" a="1"/>
  <c r="A325" i="12" s="1"/>
  <c r="B325" i="12" s="1"/>
  <c r="A326" i="12" a="1"/>
  <c r="A326" i="12" s="1"/>
  <c r="B326" i="12" s="1"/>
  <c r="A327" i="12" a="1"/>
  <c r="A327" i="12" s="1"/>
  <c r="B327" i="12" s="1"/>
  <c r="A328" i="12" a="1"/>
  <c r="A328" i="12" s="1"/>
  <c r="B328" i="12" s="1"/>
  <c r="A329" i="12" a="1"/>
  <c r="A329" i="12" s="1"/>
  <c r="B329" i="12" s="1"/>
  <c r="A330" i="12" a="1"/>
  <c r="A330" i="12" s="1"/>
  <c r="B330" i="12" s="1"/>
  <c r="A331" i="12" a="1"/>
  <c r="A331" i="12" s="1"/>
  <c r="B331" i="12" s="1"/>
  <c r="A332" i="12" a="1"/>
  <c r="A332" i="12" s="1"/>
  <c r="B332" i="12" s="1"/>
  <c r="A333" i="12" a="1"/>
  <c r="A333" i="12" s="1"/>
  <c r="B333" i="12" s="1"/>
  <c r="A334" i="12" a="1"/>
  <c r="A334" i="12" s="1"/>
  <c r="B334" i="12" s="1"/>
  <c r="A335" i="12" a="1"/>
  <c r="A335" i="12" s="1"/>
  <c r="B335" i="12" s="1"/>
  <c r="A336" i="12" a="1"/>
  <c r="A336" i="12" s="1"/>
  <c r="B336" i="12" s="1"/>
  <c r="A337" i="12" a="1"/>
  <c r="A337" i="12" s="1"/>
  <c r="B337" i="12" s="1"/>
  <c r="A338" i="12" a="1"/>
  <c r="A338" i="12" s="1"/>
  <c r="B338" i="12" s="1"/>
  <c r="A339" i="12" a="1"/>
  <c r="A339" i="12" s="1"/>
  <c r="B339" i="12" s="1"/>
  <c r="A340" i="12" a="1"/>
  <c r="A340" i="12" s="1"/>
  <c r="B340" i="12" s="1"/>
  <c r="A341" i="12" a="1"/>
  <c r="A341" i="12" s="1"/>
  <c r="B341" i="12" s="1"/>
  <c r="A342" i="12" a="1"/>
  <c r="A342" i="12" s="1"/>
  <c r="B342" i="12" s="1"/>
  <c r="A343" i="12" a="1"/>
  <c r="A343" i="12" s="1"/>
  <c r="B343" i="12" s="1"/>
  <c r="A344" i="12" a="1"/>
  <c r="A344" i="12" s="1"/>
  <c r="B344" i="12" s="1"/>
  <c r="A345" i="12" a="1"/>
  <c r="A345" i="12" s="1"/>
  <c r="B345" i="12" s="1"/>
  <c r="A346" i="12" a="1"/>
  <c r="A346" i="12" s="1"/>
  <c r="B346" i="12" s="1"/>
  <c r="A347" i="12" a="1"/>
  <c r="A347" i="12" s="1"/>
  <c r="B347" i="12" s="1"/>
  <c r="A348" i="12" a="1"/>
  <c r="A348" i="12" s="1"/>
  <c r="B348" i="12" s="1"/>
  <c r="A349" i="12" a="1"/>
  <c r="A349" i="12" s="1"/>
  <c r="B349" i="12" s="1"/>
  <c r="A350" i="12" a="1"/>
  <c r="A350" i="12" s="1"/>
  <c r="B350" i="12" s="1"/>
  <c r="A351" i="12" a="1"/>
  <c r="A351" i="12" s="1"/>
  <c r="B351" i="12" s="1"/>
  <c r="A352" i="12" a="1"/>
  <c r="A352" i="12" s="1"/>
  <c r="B352" i="12" s="1"/>
  <c r="A353" i="12" a="1"/>
  <c r="A353" i="12" s="1"/>
  <c r="B353" i="12" s="1"/>
  <c r="A354" i="12" a="1"/>
  <c r="A354" i="12" s="1"/>
  <c r="B354" i="12" s="1"/>
  <c r="A355" i="12" a="1"/>
  <c r="A355" i="12" s="1"/>
  <c r="B355" i="12" s="1"/>
  <c r="A356" i="12" a="1"/>
  <c r="A356" i="12" s="1"/>
  <c r="B356" i="12" s="1"/>
  <c r="A357" i="12" a="1"/>
  <c r="A357" i="12" s="1"/>
  <c r="B357" i="12" s="1"/>
  <c r="A358" i="12" a="1"/>
  <c r="A358" i="12" s="1"/>
  <c r="B358" i="12" s="1"/>
  <c r="A359" i="12" a="1"/>
  <c r="A359" i="12" s="1"/>
  <c r="B359" i="12" s="1"/>
  <c r="A360" i="12" a="1"/>
  <c r="A360" i="12" s="1"/>
  <c r="B360" i="12" s="1"/>
  <c r="A361" i="12" a="1"/>
  <c r="A361" i="12" s="1"/>
  <c r="B361" i="12" s="1"/>
  <c r="A362" i="12" a="1"/>
  <c r="A362" i="12" s="1"/>
  <c r="B362" i="12" s="1"/>
  <c r="A363" i="12" a="1"/>
  <c r="A363" i="12" s="1"/>
  <c r="B363" i="12" s="1"/>
  <c r="A364" i="12" a="1"/>
  <c r="A364" i="12" s="1"/>
  <c r="B364" i="12" s="1"/>
  <c r="A365" i="12" a="1"/>
  <c r="A365" i="12" s="1"/>
  <c r="B365" i="12" s="1"/>
  <c r="A366" i="12" a="1"/>
  <c r="A366" i="12" s="1"/>
  <c r="B366" i="12" s="1"/>
  <c r="A367" i="12" a="1"/>
  <c r="A367" i="12" s="1"/>
  <c r="B367" i="12" s="1"/>
  <c r="A368" i="12" a="1"/>
  <c r="A368" i="12" s="1"/>
  <c r="B368" i="12" s="1"/>
  <c r="A369" i="12" a="1"/>
  <c r="A369" i="12" s="1"/>
  <c r="B369" i="12" s="1"/>
  <c r="A370" i="12" a="1"/>
  <c r="A370" i="12" s="1"/>
  <c r="B370" i="12" s="1"/>
  <c r="A371" i="12" a="1"/>
  <c r="A371" i="12" s="1"/>
  <c r="B371" i="12" s="1"/>
  <c r="A372" i="12" a="1"/>
  <c r="A372" i="12" s="1"/>
  <c r="B372" i="12" s="1"/>
  <c r="A373" i="12" a="1"/>
  <c r="A373" i="12" s="1"/>
  <c r="B373" i="12" s="1"/>
  <c r="A374" i="12" a="1"/>
  <c r="A374" i="12" s="1"/>
  <c r="B374" i="12" s="1"/>
  <c r="A375" i="12" a="1"/>
  <c r="A375" i="12" s="1"/>
  <c r="B375" i="12" s="1"/>
  <c r="A376" i="12" a="1"/>
  <c r="A376" i="12" s="1"/>
  <c r="B376" i="12" s="1"/>
  <c r="A377" i="12" a="1"/>
  <c r="A377" i="12" s="1"/>
  <c r="B377" i="12" s="1"/>
  <c r="A378" i="12" a="1"/>
  <c r="A378" i="12" s="1"/>
  <c r="B378" i="12" s="1"/>
  <c r="A379" i="12" a="1"/>
  <c r="A379" i="12" s="1"/>
  <c r="B379" i="12" s="1"/>
  <c r="A380" i="12" a="1"/>
  <c r="A380" i="12" s="1"/>
  <c r="B380" i="12" s="1"/>
  <c r="A381" i="12" a="1"/>
  <c r="A381" i="12" s="1"/>
  <c r="B381" i="12" s="1"/>
  <c r="A382" i="12" a="1"/>
  <c r="A382" i="12" s="1"/>
  <c r="B382" i="12" s="1"/>
  <c r="A383" i="12" a="1"/>
  <c r="A383" i="12" s="1"/>
  <c r="B383" i="12" s="1"/>
  <c r="A384" i="12" a="1"/>
  <c r="A384" i="12" s="1"/>
  <c r="B384" i="12" s="1"/>
  <c r="A385" i="12" a="1"/>
  <c r="A385" i="12" s="1"/>
  <c r="B385" i="12" s="1"/>
  <c r="A386" i="12" a="1"/>
  <c r="A386" i="12" s="1"/>
  <c r="B386" i="12" s="1"/>
  <c r="A387" i="12" a="1"/>
  <c r="A387" i="12" s="1"/>
  <c r="B387" i="12" s="1"/>
  <c r="A388" i="12" a="1"/>
  <c r="A388" i="12" s="1"/>
  <c r="B388" i="12" s="1"/>
  <c r="A389" i="12" a="1"/>
  <c r="A389" i="12" s="1"/>
  <c r="B389" i="12" s="1"/>
  <c r="A390" i="12" a="1"/>
  <c r="A390" i="12" s="1"/>
  <c r="B390" i="12" s="1"/>
  <c r="A391" i="12" a="1"/>
  <c r="A391" i="12" s="1"/>
  <c r="B391" i="12" s="1"/>
  <c r="A392" i="12" a="1"/>
  <c r="A392" i="12" s="1"/>
  <c r="B392" i="12" s="1"/>
  <c r="A393" i="12" a="1"/>
  <c r="A393" i="12" s="1"/>
  <c r="B393" i="12" s="1"/>
  <c r="A394" i="12" a="1"/>
  <c r="A394" i="12" s="1"/>
  <c r="B394" i="12" s="1"/>
  <c r="A395" i="12" a="1"/>
  <c r="A395" i="12" s="1"/>
  <c r="B395" i="12" s="1"/>
  <c r="A396" i="12" a="1"/>
  <c r="A396" i="12" s="1"/>
  <c r="B396" i="12" s="1"/>
  <c r="A397" i="12" a="1"/>
  <c r="A397" i="12" s="1"/>
  <c r="B397" i="12" s="1"/>
  <c r="A398" i="12" a="1"/>
  <c r="A398" i="12" s="1"/>
  <c r="B398" i="12" s="1"/>
  <c r="A399" i="12" a="1"/>
  <c r="A399" i="12" s="1"/>
  <c r="B399" i="12" s="1"/>
  <c r="A400" i="12" a="1"/>
  <c r="A400" i="12" s="1"/>
  <c r="B400" i="12" s="1"/>
  <c r="A401" i="12" a="1"/>
  <c r="A401" i="12" s="1"/>
  <c r="B401" i="12" s="1"/>
  <c r="A402" i="12" a="1"/>
  <c r="A402" i="12" s="1"/>
  <c r="B402" i="12" s="1"/>
  <c r="A403" i="12" a="1"/>
  <c r="A403" i="12" s="1"/>
  <c r="B403" i="12" s="1"/>
  <c r="A404" i="12" a="1"/>
  <c r="A404" i="12" s="1"/>
  <c r="B404" i="12" s="1"/>
  <c r="A405" i="12" a="1"/>
  <c r="A405" i="12" s="1"/>
  <c r="B405" i="12" s="1"/>
  <c r="A406" i="12" a="1"/>
  <c r="A406" i="12" s="1"/>
  <c r="B406" i="12" s="1"/>
  <c r="A407" i="12" a="1"/>
  <c r="A407" i="12" s="1"/>
  <c r="B407" i="12" s="1"/>
  <c r="A408" i="12" a="1"/>
  <c r="A408" i="12" s="1"/>
  <c r="B408" i="12" s="1"/>
  <c r="A409" i="12" a="1"/>
  <c r="A409" i="12" s="1"/>
  <c r="B409" i="12" s="1"/>
  <c r="A410" i="12" a="1"/>
  <c r="A410" i="12" s="1"/>
  <c r="B410" i="12" s="1"/>
  <c r="A411" i="12" a="1"/>
  <c r="A411" i="12" s="1"/>
  <c r="B411" i="12" s="1"/>
  <c r="A412" i="12" a="1"/>
  <c r="A412" i="12" s="1"/>
  <c r="B412" i="12" s="1"/>
  <c r="A413" i="12" a="1"/>
  <c r="A413" i="12" s="1"/>
  <c r="B413" i="12" s="1"/>
  <c r="A414" i="12" a="1"/>
  <c r="A414" i="12" s="1"/>
  <c r="B414" i="12" s="1"/>
  <c r="A415" i="12" a="1"/>
  <c r="A415" i="12" s="1"/>
  <c r="B415" i="12" s="1"/>
  <c r="A416" i="12" a="1"/>
  <c r="A416" i="12" s="1"/>
  <c r="B416" i="12" s="1"/>
  <c r="A417" i="12" a="1"/>
  <c r="A417" i="12" s="1"/>
  <c r="B417" i="12" s="1"/>
  <c r="A418" i="12" a="1"/>
  <c r="A418" i="12" s="1"/>
  <c r="B418" i="12" s="1"/>
  <c r="A419" i="12" a="1"/>
  <c r="A419" i="12" s="1"/>
  <c r="B419" i="12" s="1"/>
  <c r="A420" i="12" a="1"/>
  <c r="A420" i="12" s="1"/>
  <c r="B420" i="12" s="1"/>
  <c r="A421" i="12" a="1"/>
  <c r="A421" i="12" s="1"/>
  <c r="B421" i="12" s="1"/>
  <c r="A422" i="12" a="1"/>
  <c r="A422" i="12" s="1"/>
  <c r="B422" i="12" s="1"/>
  <c r="A423" i="12" a="1"/>
  <c r="A423" i="12" s="1"/>
  <c r="B423" i="12" s="1"/>
  <c r="A424" i="12" a="1"/>
  <c r="A424" i="12" s="1"/>
  <c r="B424" i="12" s="1"/>
  <c r="A425" i="12" a="1"/>
  <c r="A425" i="12" s="1"/>
  <c r="B425" i="12" s="1"/>
  <c r="A426" i="12" a="1"/>
  <c r="A426" i="12" s="1"/>
  <c r="B426" i="12" s="1"/>
  <c r="A427" i="12" a="1"/>
  <c r="A427" i="12" s="1"/>
  <c r="B427" i="12" s="1"/>
  <c r="A428" i="12" a="1"/>
  <c r="A428" i="12" s="1"/>
  <c r="B428" i="12" s="1"/>
  <c r="A429" i="12" a="1"/>
  <c r="A429" i="12" s="1"/>
  <c r="B429" i="12" s="1"/>
  <c r="A430" i="12" a="1"/>
  <c r="A430" i="12" s="1"/>
  <c r="B430" i="12" s="1"/>
  <c r="A431" i="12" a="1"/>
  <c r="A431" i="12" s="1"/>
  <c r="B431" i="12" s="1"/>
  <c r="A432" i="12" a="1"/>
  <c r="A432" i="12" s="1"/>
  <c r="B432" i="12" s="1"/>
  <c r="A433" i="12" a="1"/>
  <c r="A433" i="12" s="1"/>
  <c r="B433" i="12" s="1"/>
  <c r="A434" i="12" a="1"/>
  <c r="A434" i="12" s="1"/>
  <c r="B434" i="12" s="1"/>
  <c r="A435" i="12" a="1"/>
  <c r="A435" i="12" s="1"/>
  <c r="B435" i="12" s="1"/>
  <c r="A436" i="12" a="1"/>
  <c r="A436" i="12" s="1"/>
  <c r="B436" i="12" s="1"/>
  <c r="A437" i="12" a="1"/>
  <c r="A437" i="12" s="1"/>
  <c r="B437" i="12" s="1"/>
  <c r="A438" i="12" a="1"/>
  <c r="A438" i="12" s="1"/>
  <c r="B438" i="12" s="1"/>
  <c r="A439" i="12" a="1"/>
  <c r="A439" i="12" s="1"/>
  <c r="B439" i="12" s="1"/>
  <c r="A440" i="12" a="1"/>
  <c r="A440" i="12" s="1"/>
  <c r="B440" i="12" s="1"/>
  <c r="A441" i="12" a="1"/>
  <c r="A441" i="12" s="1"/>
  <c r="B441" i="12" s="1"/>
  <c r="A442" i="12" a="1"/>
  <c r="A442" i="12" s="1"/>
  <c r="B442" i="12" s="1"/>
  <c r="A443" i="12" a="1"/>
  <c r="A443" i="12" s="1"/>
  <c r="B443" i="12" s="1"/>
  <c r="A444" i="12" a="1"/>
  <c r="A444" i="12" s="1"/>
  <c r="B444" i="12" s="1"/>
  <c r="A445" i="12" a="1"/>
  <c r="A445" i="12" s="1"/>
  <c r="B445" i="12" s="1"/>
  <c r="A446" i="12" a="1"/>
  <c r="A446" i="12" s="1"/>
  <c r="B446" i="12" s="1"/>
  <c r="A447" i="12" a="1"/>
  <c r="A447" i="12" s="1"/>
  <c r="B447" i="12" s="1"/>
  <c r="A448" i="12" a="1"/>
  <c r="A448" i="12" s="1"/>
  <c r="B448" i="12" s="1"/>
  <c r="A449" i="12" a="1"/>
  <c r="A449" i="12" s="1"/>
  <c r="B449" i="12" s="1"/>
  <c r="A450" i="12" a="1"/>
  <c r="A450" i="12" s="1"/>
  <c r="B450" i="12" s="1"/>
  <c r="A451" i="12" a="1"/>
  <c r="A451" i="12" s="1"/>
  <c r="B451" i="12" s="1"/>
  <c r="A452" i="12" a="1"/>
  <c r="A452" i="12" s="1"/>
  <c r="B452" i="12" s="1"/>
  <c r="A453" i="12" a="1"/>
  <c r="A453" i="12" s="1"/>
  <c r="B453" i="12" s="1"/>
  <c r="A454" i="12" a="1"/>
  <c r="A454" i="12" s="1"/>
  <c r="B454" i="12" s="1"/>
  <c r="A455" i="12" a="1"/>
  <c r="A455" i="12" s="1"/>
  <c r="B455" i="12" s="1"/>
  <c r="A456" i="12" a="1"/>
  <c r="A456" i="12" s="1"/>
  <c r="B456" i="12" s="1"/>
  <c r="A457" i="12" a="1"/>
  <c r="A457" i="12" s="1"/>
  <c r="B457" i="12" s="1"/>
  <c r="A458" i="12" a="1"/>
  <c r="A458" i="12" s="1"/>
  <c r="B458" i="12" s="1"/>
  <c r="A459" i="12" a="1"/>
  <c r="A459" i="12" s="1"/>
  <c r="B459" i="12" s="1"/>
  <c r="A460" i="12" a="1"/>
  <c r="A460" i="12" s="1"/>
  <c r="B460" i="12" s="1"/>
  <c r="A461" i="12" a="1"/>
  <c r="A461" i="12" s="1"/>
  <c r="B461" i="12" s="1"/>
  <c r="A462" i="12" a="1"/>
  <c r="A462" i="12" s="1"/>
  <c r="B462" i="12" s="1"/>
  <c r="A463" i="12" a="1"/>
  <c r="A463" i="12" s="1"/>
  <c r="B463" i="12" s="1"/>
  <c r="A464" i="12" a="1"/>
  <c r="A464" i="12" s="1"/>
  <c r="B464" i="12" s="1"/>
  <c r="A465" i="12" a="1"/>
  <c r="A465" i="12" s="1"/>
  <c r="B465" i="12" s="1"/>
  <c r="A466" i="12" a="1"/>
  <c r="A466" i="12" s="1"/>
  <c r="B466" i="12" s="1"/>
  <c r="A467" i="12" a="1"/>
  <c r="A467" i="12" s="1"/>
  <c r="B467" i="12" s="1"/>
  <c r="A468" i="12" a="1"/>
  <c r="A468" i="12" s="1"/>
  <c r="B468" i="12" s="1"/>
  <c r="A469" i="12" a="1"/>
  <c r="A469" i="12" s="1"/>
  <c r="B469" i="12" s="1"/>
  <c r="A470" i="12" a="1"/>
  <c r="A470" i="12" s="1"/>
  <c r="B470" i="12" s="1"/>
  <c r="A471" i="12" a="1"/>
  <c r="A471" i="12" s="1"/>
  <c r="B471" i="12" s="1"/>
  <c r="A472" i="12" a="1"/>
  <c r="A472" i="12" s="1"/>
  <c r="B472" i="12" s="1"/>
  <c r="A473" i="12" a="1"/>
  <c r="A473" i="12" s="1"/>
  <c r="B473" i="12" s="1"/>
  <c r="A474" i="12" a="1"/>
  <c r="A474" i="12" s="1"/>
  <c r="B474" i="12" s="1"/>
  <c r="A475" i="12" a="1"/>
  <c r="A475" i="12" s="1"/>
  <c r="B475" i="12" s="1"/>
  <c r="A476" i="12" a="1"/>
  <c r="A476" i="12" s="1"/>
  <c r="B476" i="12" s="1"/>
  <c r="A477" i="12" a="1"/>
  <c r="A477" i="12" s="1"/>
  <c r="B477" i="12" s="1"/>
  <c r="A478" i="12" a="1"/>
  <c r="A478" i="12" s="1"/>
  <c r="B478" i="12" s="1"/>
  <c r="A479" i="12" a="1"/>
  <c r="A479" i="12" s="1"/>
  <c r="B479" i="12" s="1"/>
  <c r="A480" i="12" a="1"/>
  <c r="A480" i="12" s="1"/>
  <c r="B480" i="12" s="1"/>
  <c r="A481" i="12" a="1"/>
  <c r="A481" i="12" s="1"/>
  <c r="B481" i="12" s="1"/>
  <c r="A482" i="12" a="1"/>
  <c r="A482" i="12" s="1"/>
  <c r="B482" i="12" s="1"/>
  <c r="A483" i="12" a="1"/>
  <c r="A483" i="12" s="1"/>
  <c r="B483" i="12" s="1"/>
  <c r="A484" i="12" a="1"/>
  <c r="A484" i="12" s="1"/>
  <c r="B484" i="12" s="1"/>
  <c r="A485" i="12" a="1"/>
  <c r="A485" i="12" s="1"/>
  <c r="B485" i="12" s="1"/>
  <c r="A486" i="12" a="1"/>
  <c r="A486" i="12" s="1"/>
  <c r="B486" i="12" s="1"/>
  <c r="A487" i="12" a="1"/>
  <c r="A487" i="12" s="1"/>
  <c r="B487" i="12" s="1"/>
  <c r="A488" i="12" a="1"/>
  <c r="A488" i="12" s="1"/>
  <c r="B488" i="12" s="1"/>
  <c r="A489" i="12" a="1"/>
  <c r="A489" i="12" s="1"/>
  <c r="B489" i="12" s="1"/>
  <c r="A490" i="12" a="1"/>
  <c r="A490" i="12" s="1"/>
  <c r="B490" i="12" s="1"/>
  <c r="A491" i="12" a="1"/>
  <c r="A491" i="12" s="1"/>
  <c r="B491" i="12" s="1"/>
  <c r="A492" i="12" a="1"/>
  <c r="A492" i="12" s="1"/>
  <c r="B492" i="12" s="1"/>
  <c r="A493" i="12" a="1"/>
  <c r="A493" i="12" s="1"/>
  <c r="B493" i="12" s="1"/>
  <c r="A494" i="12" a="1"/>
  <c r="A494" i="12" s="1"/>
  <c r="B494" i="12" s="1"/>
  <c r="A495" i="12" a="1"/>
  <c r="A495" i="12" s="1"/>
  <c r="B495" i="12" s="1"/>
  <c r="A496" i="12" a="1"/>
  <c r="A496" i="12" s="1"/>
  <c r="B496" i="12" s="1"/>
  <c r="A497" i="12" a="1"/>
  <c r="A497" i="12" s="1"/>
  <c r="B497" i="12" s="1"/>
  <c r="A498" i="12" a="1"/>
  <c r="A498" i="12" s="1"/>
  <c r="B498" i="12" s="1"/>
  <c r="A499" i="12" a="1"/>
  <c r="A499" i="12" s="1"/>
  <c r="B499" i="12" s="1"/>
  <c r="A500" i="12" a="1"/>
  <c r="A500" i="12" s="1"/>
  <c r="B500" i="12" s="1"/>
  <c r="A501" i="12" a="1"/>
  <c r="A501" i="12" s="1"/>
  <c r="B501" i="12" s="1"/>
  <c r="A502" i="12" a="1"/>
  <c r="A502" i="12" s="1"/>
  <c r="B502" i="12" s="1"/>
  <c r="A3" i="12" a="1"/>
  <c r="A3" i="12" s="1"/>
  <c r="B3" i="12" s="1"/>
  <c r="X3" i="6"/>
  <c r="V3" i="6"/>
  <c r="T3" i="6"/>
  <c r="R3" i="6"/>
  <c r="P3" i="6"/>
  <c r="N3" i="6"/>
  <c r="L3" i="6"/>
  <c r="J3" i="6"/>
  <c r="H3" i="6"/>
  <c r="F3" i="6"/>
  <c r="D3" i="6"/>
  <c r="B3" i="6"/>
  <c r="I4" i="10"/>
  <c r="I2" i="10"/>
  <c r="I5" i="10"/>
  <c r="I3" i="10"/>
  <c r="K3" i="10" l="1"/>
  <c r="L3" i="10" s="1"/>
  <c r="K5" i="10"/>
  <c r="L5" i="10" s="1"/>
  <c r="K2" i="10"/>
  <c r="L2" i="10" s="1"/>
  <c r="K4" i="10"/>
  <c r="L4" i="10" s="1"/>
  <c r="F502" i="12"/>
  <c r="F500" i="12"/>
  <c r="F498" i="12"/>
  <c r="F496" i="12"/>
  <c r="F494" i="12"/>
  <c r="F492" i="12"/>
  <c r="F490" i="12"/>
  <c r="F488" i="12"/>
  <c r="F486" i="12"/>
  <c r="F484" i="12"/>
  <c r="F482" i="12"/>
  <c r="F480" i="12"/>
  <c r="F478" i="12"/>
  <c r="F476" i="12"/>
  <c r="F474" i="12"/>
  <c r="F472" i="12"/>
  <c r="F470" i="12"/>
  <c r="F468" i="12"/>
  <c r="F466" i="12"/>
  <c r="F464" i="12"/>
  <c r="F462" i="12"/>
  <c r="F460" i="12"/>
  <c r="F458" i="12"/>
  <c r="F456" i="12"/>
  <c r="F454" i="12"/>
  <c r="F452" i="12"/>
  <c r="F450" i="12"/>
  <c r="F448" i="12"/>
  <c r="F446" i="12"/>
  <c r="F444" i="12"/>
  <c r="F442" i="12"/>
  <c r="F440" i="12"/>
  <c r="F438" i="12"/>
  <c r="F436" i="12"/>
  <c r="F434" i="12"/>
  <c r="F432" i="12"/>
  <c r="F430" i="12"/>
  <c r="F428" i="12"/>
  <c r="F426" i="12"/>
  <c r="F424" i="12"/>
  <c r="F422" i="12"/>
  <c r="F420" i="12"/>
  <c r="F418" i="12"/>
  <c r="F416" i="12"/>
  <c r="F414" i="12"/>
  <c r="F412" i="12"/>
  <c r="F410" i="12"/>
  <c r="F408" i="12"/>
  <c r="F406" i="12"/>
  <c r="F404" i="12"/>
  <c r="F402" i="12"/>
  <c r="F400" i="12"/>
  <c r="F398" i="12"/>
  <c r="F396" i="12"/>
  <c r="F394" i="12"/>
  <c r="F392" i="12"/>
  <c r="F390" i="12"/>
  <c r="F388" i="12"/>
  <c r="F386" i="12"/>
  <c r="F384" i="12"/>
  <c r="F382" i="12"/>
  <c r="F380" i="12"/>
  <c r="F378" i="12"/>
  <c r="F376" i="12"/>
  <c r="F374" i="12"/>
  <c r="F372" i="12"/>
  <c r="F370" i="12"/>
  <c r="F368" i="12"/>
  <c r="F366" i="12"/>
  <c r="F364" i="12"/>
  <c r="F362" i="12"/>
  <c r="F360" i="12"/>
  <c r="F358" i="12"/>
  <c r="F356" i="12"/>
  <c r="F354" i="12"/>
  <c r="F352" i="12"/>
  <c r="F350" i="12"/>
  <c r="F348" i="12"/>
  <c r="F346" i="12"/>
  <c r="F344" i="12"/>
  <c r="F342" i="12"/>
  <c r="F340" i="12"/>
  <c r="F338" i="12"/>
  <c r="F336" i="12"/>
  <c r="F334" i="12"/>
  <c r="F332" i="12"/>
  <c r="F330" i="12"/>
  <c r="F328" i="12"/>
  <c r="F326" i="12"/>
  <c r="F324" i="12"/>
  <c r="F322" i="12"/>
  <c r="F320" i="12"/>
  <c r="F318" i="12"/>
  <c r="F316" i="12"/>
  <c r="F314" i="12"/>
  <c r="F312" i="12"/>
  <c r="F310" i="12"/>
  <c r="F308" i="12"/>
  <c r="F306" i="12"/>
  <c r="F304" i="12"/>
  <c r="F302" i="12"/>
  <c r="F300" i="12"/>
  <c r="F298" i="12"/>
  <c r="F296" i="12"/>
  <c r="F294" i="12"/>
  <c r="F292" i="12"/>
  <c r="F290" i="12"/>
  <c r="F288" i="12"/>
  <c r="F286" i="12"/>
  <c r="F284" i="12"/>
  <c r="F282" i="12"/>
  <c r="F280" i="12"/>
  <c r="F278" i="12"/>
  <c r="F276" i="12"/>
  <c r="F274" i="12"/>
  <c r="F272" i="12"/>
  <c r="F270" i="12"/>
  <c r="F268" i="12"/>
  <c r="F266" i="12"/>
  <c r="F264" i="12"/>
  <c r="F262" i="12"/>
  <c r="F260" i="12"/>
  <c r="F258" i="12"/>
  <c r="F256" i="12"/>
  <c r="F254" i="12"/>
  <c r="F252" i="12"/>
  <c r="F250" i="12"/>
  <c r="F248" i="12"/>
  <c r="F246" i="12"/>
  <c r="F244" i="12"/>
  <c r="F242" i="12"/>
  <c r="F240" i="12"/>
  <c r="F238" i="12"/>
  <c r="F236" i="12"/>
  <c r="F234" i="12"/>
  <c r="F232" i="12"/>
  <c r="F230" i="12"/>
  <c r="F228" i="12"/>
  <c r="F226" i="12"/>
  <c r="F224" i="12"/>
  <c r="F222" i="12"/>
  <c r="F220" i="12"/>
  <c r="F218" i="12"/>
  <c r="F216" i="12"/>
  <c r="F214" i="12"/>
  <c r="F212" i="12"/>
  <c r="F210" i="12"/>
  <c r="F208" i="12"/>
  <c r="F206" i="12"/>
  <c r="F204" i="12"/>
  <c r="F202" i="12"/>
  <c r="F200" i="12"/>
  <c r="F198" i="12"/>
  <c r="F196" i="12"/>
  <c r="F194" i="12"/>
  <c r="F192" i="12"/>
  <c r="F190" i="12"/>
  <c r="F188" i="12"/>
  <c r="F186" i="12"/>
  <c r="F184" i="12"/>
  <c r="F182" i="12"/>
  <c r="F180" i="12"/>
  <c r="F178" i="12"/>
  <c r="F176" i="12"/>
  <c r="F174" i="12"/>
  <c r="F172" i="12"/>
  <c r="F170" i="12"/>
  <c r="F168" i="12"/>
  <c r="F166" i="12"/>
  <c r="F164" i="12"/>
  <c r="F162" i="12"/>
  <c r="F160" i="12"/>
  <c r="F158" i="12"/>
  <c r="F156" i="12"/>
  <c r="F154" i="12"/>
  <c r="F152" i="12"/>
  <c r="F150" i="12"/>
  <c r="F148" i="12"/>
  <c r="F146" i="12"/>
  <c r="F144" i="12"/>
  <c r="F142" i="12"/>
  <c r="F140" i="12"/>
  <c r="F138" i="12"/>
  <c r="F136" i="12"/>
  <c r="F134" i="12"/>
  <c r="F132" i="12"/>
  <c r="F130" i="12"/>
  <c r="F128" i="12"/>
  <c r="F126" i="12"/>
  <c r="F124" i="12"/>
  <c r="F122" i="12"/>
  <c r="F120" i="12"/>
  <c r="F118" i="12"/>
  <c r="F116" i="12"/>
  <c r="F114" i="12"/>
  <c r="F112" i="12"/>
  <c r="F110" i="12"/>
  <c r="F108" i="12"/>
  <c r="F106" i="12"/>
  <c r="F104" i="12"/>
  <c r="F102" i="12"/>
  <c r="F100" i="12"/>
  <c r="F98" i="12"/>
  <c r="F96" i="12"/>
  <c r="F94" i="12"/>
  <c r="F92" i="12"/>
  <c r="F90" i="12"/>
  <c r="F88" i="12"/>
  <c r="F86" i="12"/>
  <c r="F84" i="12"/>
  <c r="F82" i="12"/>
  <c r="F80" i="12"/>
  <c r="F78" i="12"/>
  <c r="F76" i="12"/>
  <c r="F74" i="12"/>
  <c r="F72" i="12"/>
  <c r="F70" i="12"/>
  <c r="F68" i="12"/>
  <c r="F66" i="12"/>
  <c r="F64" i="12"/>
  <c r="F62" i="12"/>
  <c r="F60" i="12"/>
  <c r="F58" i="12"/>
  <c r="F56" i="12"/>
  <c r="F54" i="12"/>
  <c r="F52" i="12"/>
  <c r="F50" i="12"/>
  <c r="F48" i="12"/>
  <c r="F46" i="12"/>
  <c r="F44" i="12"/>
  <c r="F42" i="12"/>
  <c r="F40" i="12"/>
  <c r="F38" i="12"/>
  <c r="F36" i="12"/>
  <c r="F34" i="12"/>
  <c r="F32" i="12"/>
  <c r="F30" i="12"/>
  <c r="F28" i="12"/>
  <c r="F26" i="12"/>
  <c r="F24" i="12"/>
  <c r="F22" i="12"/>
  <c r="F20" i="12"/>
  <c r="F18" i="12"/>
  <c r="F16" i="12"/>
  <c r="F14" i="12"/>
  <c r="F12" i="12"/>
  <c r="F10" i="12"/>
  <c r="F8" i="12"/>
  <c r="F6" i="12"/>
  <c r="F4" i="12"/>
  <c r="F501" i="12"/>
  <c r="F499" i="12"/>
  <c r="F497" i="12"/>
  <c r="F495" i="12"/>
  <c r="F493" i="12"/>
  <c r="F491" i="12"/>
  <c r="F489" i="12"/>
  <c r="F487" i="12"/>
  <c r="F485" i="12"/>
  <c r="F483" i="12"/>
  <c r="F481" i="12"/>
  <c r="F479" i="12"/>
  <c r="F477" i="12"/>
  <c r="F475" i="12"/>
  <c r="F473" i="12"/>
  <c r="F471" i="12"/>
  <c r="F469" i="12"/>
  <c r="F467" i="12"/>
  <c r="F465" i="12"/>
  <c r="F463" i="12"/>
  <c r="F461" i="12"/>
  <c r="F459" i="12"/>
  <c r="F457" i="12"/>
  <c r="F455" i="12"/>
  <c r="F453" i="12"/>
  <c r="F451" i="12"/>
  <c r="F449" i="12"/>
  <c r="F447" i="12"/>
  <c r="F445" i="12"/>
  <c r="F443" i="12"/>
  <c r="F441" i="12"/>
  <c r="F439" i="12"/>
  <c r="F437" i="12"/>
  <c r="F435" i="12"/>
  <c r="F433" i="12"/>
  <c r="F431" i="12"/>
  <c r="F429" i="12"/>
  <c r="F427" i="12"/>
  <c r="F425" i="12"/>
  <c r="F423" i="12"/>
  <c r="F421" i="12"/>
  <c r="F419" i="12"/>
  <c r="F417" i="12"/>
  <c r="F415" i="12"/>
  <c r="F413" i="12"/>
  <c r="F411" i="12"/>
  <c r="F409" i="12"/>
  <c r="F407" i="12"/>
  <c r="F405" i="12"/>
  <c r="F403" i="12"/>
  <c r="F401" i="12"/>
  <c r="F399" i="12"/>
  <c r="F397" i="12"/>
  <c r="F395" i="12"/>
  <c r="F393" i="12"/>
  <c r="F391" i="12"/>
  <c r="F389" i="12"/>
  <c r="F387" i="12"/>
  <c r="F385" i="12"/>
  <c r="F383" i="12"/>
  <c r="F381" i="12"/>
  <c r="F379" i="12"/>
  <c r="F377" i="12"/>
  <c r="F375" i="12"/>
  <c r="F373" i="12"/>
  <c r="F371" i="12"/>
  <c r="F369" i="12"/>
  <c r="F367" i="12"/>
  <c r="F365" i="12"/>
  <c r="F363" i="12"/>
  <c r="F361" i="12"/>
  <c r="F359" i="12"/>
  <c r="F357" i="12"/>
  <c r="F355" i="12"/>
  <c r="F353" i="12"/>
  <c r="F351" i="12"/>
  <c r="F349" i="12"/>
  <c r="F347" i="12"/>
  <c r="F345" i="12"/>
  <c r="F343" i="12"/>
  <c r="F341" i="12"/>
  <c r="F339" i="12"/>
  <c r="F337" i="12"/>
  <c r="F335" i="12"/>
  <c r="F333" i="12"/>
  <c r="F331" i="12"/>
  <c r="F329" i="12"/>
  <c r="F327" i="12"/>
  <c r="F325" i="12"/>
  <c r="F323" i="12"/>
  <c r="F321" i="12"/>
  <c r="F319" i="12"/>
  <c r="F317" i="12"/>
  <c r="F315" i="12"/>
  <c r="F313" i="12"/>
  <c r="F311" i="12"/>
  <c r="F309" i="12"/>
  <c r="F307" i="12"/>
  <c r="F305" i="12"/>
  <c r="F303" i="12"/>
  <c r="F301" i="12"/>
  <c r="F299" i="12"/>
  <c r="F297" i="12"/>
  <c r="F295" i="12"/>
  <c r="F293" i="12"/>
  <c r="F291" i="12"/>
  <c r="F289" i="12"/>
  <c r="F287" i="12"/>
  <c r="F285" i="12"/>
  <c r="F283" i="12"/>
  <c r="F281" i="12"/>
  <c r="F279" i="12"/>
  <c r="F277" i="12"/>
  <c r="F275" i="12"/>
  <c r="F273" i="12"/>
  <c r="F271" i="12"/>
  <c r="F269" i="12"/>
  <c r="F267" i="12"/>
  <c r="F265" i="12"/>
  <c r="F263" i="12"/>
  <c r="F261" i="12"/>
  <c r="F259" i="12"/>
  <c r="F257" i="12"/>
  <c r="F255" i="12"/>
  <c r="F253" i="12"/>
  <c r="F251" i="12"/>
  <c r="F249" i="12"/>
  <c r="F247" i="12"/>
  <c r="F245" i="12"/>
  <c r="F243" i="12"/>
  <c r="F241" i="12"/>
  <c r="F239" i="12"/>
  <c r="F237" i="12"/>
  <c r="F235" i="12"/>
  <c r="F233" i="12"/>
  <c r="F231" i="12"/>
  <c r="F229" i="12"/>
  <c r="F227" i="12"/>
  <c r="F225" i="12"/>
  <c r="F223" i="12"/>
  <c r="F221" i="12"/>
  <c r="F219" i="12"/>
  <c r="F217" i="12"/>
  <c r="F215" i="12"/>
  <c r="F213" i="12"/>
  <c r="F211" i="12"/>
  <c r="F209" i="12"/>
  <c r="F207" i="12"/>
  <c r="F205" i="12"/>
  <c r="F203" i="12"/>
  <c r="F201" i="12"/>
  <c r="F199" i="12"/>
  <c r="F197" i="12"/>
  <c r="F195" i="12"/>
  <c r="F193" i="12"/>
  <c r="F191" i="12"/>
  <c r="F189" i="12"/>
  <c r="F187" i="12"/>
  <c r="F185" i="12"/>
  <c r="F183" i="12"/>
  <c r="F181" i="12"/>
  <c r="F179" i="12"/>
  <c r="F177" i="12"/>
  <c r="F175" i="12"/>
  <c r="F173" i="12"/>
  <c r="F171" i="12"/>
  <c r="F169" i="12"/>
  <c r="F167" i="12"/>
  <c r="F165" i="12"/>
  <c r="F163" i="12"/>
  <c r="F161" i="12"/>
  <c r="F159" i="12"/>
  <c r="F157" i="12"/>
  <c r="F155" i="12"/>
  <c r="F153" i="12"/>
  <c r="F151" i="12"/>
  <c r="F149" i="12"/>
  <c r="F147" i="12"/>
  <c r="F145" i="12"/>
  <c r="F143" i="12"/>
  <c r="F141" i="12"/>
  <c r="F139" i="12"/>
  <c r="F137" i="12"/>
  <c r="F135" i="12"/>
  <c r="F133" i="12"/>
  <c r="F131" i="12"/>
  <c r="F129" i="12"/>
  <c r="F127" i="12"/>
  <c r="F125" i="12"/>
  <c r="F123" i="12"/>
  <c r="F121" i="12"/>
  <c r="F119" i="12"/>
  <c r="F117" i="12"/>
  <c r="F115" i="12"/>
  <c r="F113" i="12"/>
  <c r="F111" i="12"/>
  <c r="F109" i="12"/>
  <c r="F107" i="12"/>
  <c r="F105" i="12"/>
  <c r="F103" i="12"/>
  <c r="F101" i="12"/>
  <c r="F99" i="12"/>
  <c r="F97" i="12"/>
  <c r="F95" i="12"/>
  <c r="F93" i="12"/>
  <c r="F91" i="12"/>
  <c r="F89" i="12"/>
  <c r="F87" i="12"/>
  <c r="F85" i="12"/>
  <c r="F83" i="12"/>
  <c r="F81" i="12"/>
  <c r="F79" i="12"/>
  <c r="F77" i="12"/>
  <c r="F75" i="12"/>
  <c r="F73" i="12"/>
  <c r="F71" i="12"/>
  <c r="F69" i="12"/>
  <c r="F67" i="12"/>
  <c r="F65" i="12"/>
  <c r="F63" i="12"/>
  <c r="F61" i="12"/>
  <c r="F59" i="12"/>
  <c r="F57" i="12"/>
  <c r="F55" i="12"/>
  <c r="F53" i="12"/>
  <c r="F51" i="12"/>
  <c r="F49" i="12"/>
  <c r="F47" i="12"/>
  <c r="F45" i="12"/>
  <c r="F43" i="12"/>
  <c r="F41" i="12"/>
  <c r="F39" i="12"/>
  <c r="F37" i="12"/>
  <c r="F35" i="12"/>
  <c r="F33" i="12"/>
  <c r="F31" i="12"/>
  <c r="F29" i="12"/>
  <c r="F27" i="12"/>
  <c r="F25" i="12"/>
  <c r="F23" i="12"/>
  <c r="F21" i="12"/>
  <c r="F19" i="12"/>
  <c r="F17" i="12"/>
  <c r="F15" i="12"/>
  <c r="F13" i="12"/>
  <c r="F11" i="12"/>
  <c r="F9" i="12"/>
  <c r="F7" i="12"/>
  <c r="F5" i="12"/>
  <c r="F3" i="12"/>
  <c r="D14" i="12"/>
  <c r="D10" i="12"/>
  <c r="D6" i="12"/>
  <c r="E502" i="12"/>
  <c r="E500" i="12"/>
  <c r="E498" i="12"/>
  <c r="E496" i="12"/>
  <c r="E494" i="12"/>
  <c r="E492" i="12"/>
  <c r="E490" i="12"/>
  <c r="E488" i="12"/>
  <c r="E486" i="12"/>
  <c r="E484" i="12"/>
  <c r="E482" i="12"/>
  <c r="E480" i="12"/>
  <c r="E478" i="12"/>
  <c r="E476" i="12"/>
  <c r="E474" i="12"/>
  <c r="E472" i="12"/>
  <c r="E470" i="12"/>
  <c r="E468" i="12"/>
  <c r="E466" i="12"/>
  <c r="E464" i="12"/>
  <c r="E462" i="12"/>
  <c r="E460" i="12"/>
  <c r="E458" i="12"/>
  <c r="E456" i="12"/>
  <c r="E454" i="12"/>
  <c r="E452" i="12"/>
  <c r="E450" i="12"/>
  <c r="E448" i="12"/>
  <c r="E446" i="12"/>
  <c r="E444" i="12"/>
  <c r="E442" i="12"/>
  <c r="E440" i="12"/>
  <c r="E438" i="12"/>
  <c r="E436" i="12"/>
  <c r="E434" i="12"/>
  <c r="E432" i="12"/>
  <c r="E430" i="12"/>
  <c r="E428" i="12"/>
  <c r="E426" i="12"/>
  <c r="E424" i="12"/>
  <c r="E422" i="12"/>
  <c r="E420" i="12"/>
  <c r="E418" i="12"/>
  <c r="E416" i="12"/>
  <c r="E414" i="12"/>
  <c r="E412" i="12"/>
  <c r="E410" i="12"/>
  <c r="E408" i="12"/>
  <c r="E406" i="12"/>
  <c r="E404" i="12"/>
  <c r="E402" i="12"/>
  <c r="E400" i="12"/>
  <c r="E398" i="12"/>
  <c r="E396" i="12"/>
  <c r="E394" i="12"/>
  <c r="E392" i="12"/>
  <c r="E390" i="12"/>
  <c r="E388" i="12"/>
  <c r="E386" i="12"/>
  <c r="E384" i="12"/>
  <c r="E382" i="12"/>
  <c r="E380" i="12"/>
  <c r="E378" i="12"/>
  <c r="E376" i="12"/>
  <c r="E374" i="12"/>
  <c r="E372" i="12"/>
  <c r="E370" i="12"/>
  <c r="E368" i="12"/>
  <c r="E366" i="12"/>
  <c r="E364" i="12"/>
  <c r="E362" i="12"/>
  <c r="E360" i="12"/>
  <c r="E358" i="12"/>
  <c r="E356" i="12"/>
  <c r="E354" i="12"/>
  <c r="E352" i="12"/>
  <c r="E350" i="12"/>
  <c r="E348" i="12"/>
  <c r="E346" i="12"/>
  <c r="E344" i="12"/>
  <c r="E342" i="12"/>
  <c r="E340" i="12"/>
  <c r="E338" i="12"/>
  <c r="E336" i="12"/>
  <c r="E334" i="12"/>
  <c r="E332" i="12"/>
  <c r="E330" i="12"/>
  <c r="E328" i="12"/>
  <c r="E326" i="12"/>
  <c r="E324" i="12"/>
  <c r="E322" i="12"/>
  <c r="E320" i="12"/>
  <c r="E318" i="12"/>
  <c r="E316" i="12"/>
  <c r="E314" i="12"/>
  <c r="E312" i="12"/>
  <c r="E310" i="12"/>
  <c r="E308" i="12"/>
  <c r="E306" i="12"/>
  <c r="E304" i="12"/>
  <c r="E302" i="12"/>
  <c r="E300" i="12"/>
  <c r="E298" i="12"/>
  <c r="E296" i="12"/>
  <c r="E294" i="12"/>
  <c r="E292" i="12"/>
  <c r="E290" i="12"/>
  <c r="E288" i="12"/>
  <c r="E286" i="12"/>
  <c r="E284" i="12"/>
  <c r="E282" i="12"/>
  <c r="E280" i="12"/>
  <c r="E278" i="12"/>
  <c r="E276" i="12"/>
  <c r="E274" i="12"/>
  <c r="E272" i="12"/>
  <c r="E270" i="12"/>
  <c r="E268" i="12"/>
  <c r="E266" i="12"/>
  <c r="E264" i="12"/>
  <c r="E262" i="12"/>
  <c r="E260" i="12"/>
  <c r="E258" i="12"/>
  <c r="E256" i="12"/>
  <c r="E254" i="12"/>
  <c r="E252" i="12"/>
  <c r="E250" i="12"/>
  <c r="E248" i="12"/>
  <c r="E246" i="12"/>
  <c r="E244" i="12"/>
  <c r="E242" i="12"/>
  <c r="E240" i="12"/>
  <c r="E238" i="12"/>
  <c r="E236" i="12"/>
  <c r="E234" i="12"/>
  <c r="E232" i="12"/>
  <c r="E230" i="12"/>
  <c r="E228" i="12"/>
  <c r="E226" i="12"/>
  <c r="E224" i="12"/>
  <c r="E222" i="12"/>
  <c r="E220" i="12"/>
  <c r="E218" i="12"/>
  <c r="E216" i="12"/>
  <c r="E214" i="12"/>
  <c r="E212" i="12"/>
  <c r="E210" i="12"/>
  <c r="E208" i="12"/>
  <c r="E206" i="12"/>
  <c r="E204" i="12"/>
  <c r="E202" i="12"/>
  <c r="E200" i="12"/>
  <c r="E198" i="12"/>
  <c r="E196" i="12"/>
  <c r="E194" i="12"/>
  <c r="E192" i="12"/>
  <c r="E190" i="12"/>
  <c r="E188" i="12"/>
  <c r="E186" i="12"/>
  <c r="E184" i="12"/>
  <c r="E182" i="12"/>
  <c r="E180" i="12"/>
  <c r="E178" i="12"/>
  <c r="E176" i="12"/>
  <c r="E174" i="12"/>
  <c r="E172" i="12"/>
  <c r="E170" i="12"/>
  <c r="E168" i="12"/>
  <c r="E166" i="12"/>
  <c r="E164" i="12"/>
  <c r="E162" i="12"/>
  <c r="E160" i="12"/>
  <c r="E158" i="12"/>
  <c r="E156" i="12"/>
  <c r="E154" i="12"/>
  <c r="E152" i="12"/>
  <c r="E150" i="12"/>
  <c r="E148" i="12"/>
  <c r="E146" i="12"/>
  <c r="E144" i="12"/>
  <c r="E142" i="12"/>
  <c r="E140" i="12"/>
  <c r="E138" i="12"/>
  <c r="E136" i="12"/>
  <c r="E134" i="12"/>
  <c r="E132" i="12"/>
  <c r="E130" i="12"/>
  <c r="E128" i="12"/>
  <c r="E126" i="12"/>
  <c r="E124" i="12"/>
  <c r="E122" i="12"/>
  <c r="E120" i="12"/>
  <c r="E118" i="12"/>
  <c r="E116" i="12"/>
  <c r="E114" i="12"/>
  <c r="E112" i="12"/>
  <c r="E110" i="12"/>
  <c r="E108" i="12"/>
  <c r="E106" i="12"/>
  <c r="E104" i="12"/>
  <c r="E102" i="12"/>
  <c r="E100" i="12"/>
  <c r="E98" i="12"/>
  <c r="E96" i="12"/>
  <c r="E94" i="12"/>
  <c r="E92" i="12"/>
  <c r="E90" i="12"/>
  <c r="E88" i="12"/>
  <c r="E86" i="12"/>
  <c r="E84" i="12"/>
  <c r="E82" i="12"/>
  <c r="E80" i="12"/>
  <c r="E78" i="12"/>
  <c r="E76" i="12"/>
  <c r="E74" i="12"/>
  <c r="E72" i="12"/>
  <c r="E70" i="12"/>
  <c r="E68" i="12"/>
  <c r="E66" i="12"/>
  <c r="E64" i="12"/>
  <c r="E62" i="12"/>
  <c r="E60" i="12"/>
  <c r="E58" i="12"/>
  <c r="E56" i="12"/>
  <c r="E54" i="12"/>
  <c r="E52" i="12"/>
  <c r="E50" i="12"/>
  <c r="E48" i="12"/>
  <c r="E46" i="12"/>
  <c r="E44" i="12"/>
  <c r="E42" i="12"/>
  <c r="E40" i="12"/>
  <c r="E38" i="12"/>
  <c r="E36" i="12"/>
  <c r="E34" i="12"/>
  <c r="E32" i="12"/>
  <c r="E30" i="12"/>
  <c r="E28" i="12"/>
  <c r="E26" i="12"/>
  <c r="E24" i="12"/>
  <c r="E22" i="12"/>
  <c r="E20" i="12"/>
  <c r="E18" i="12"/>
  <c r="E16" i="12"/>
  <c r="E14" i="12"/>
  <c r="E12" i="12"/>
  <c r="E10" i="12"/>
  <c r="E8" i="12"/>
  <c r="E6" i="12"/>
  <c r="E4" i="12"/>
  <c r="D12" i="12"/>
  <c r="D8" i="12"/>
  <c r="D4" i="12"/>
  <c r="E501" i="12"/>
  <c r="E499" i="12"/>
  <c r="E497" i="12"/>
  <c r="E495" i="12"/>
  <c r="E493" i="12"/>
  <c r="E491" i="12"/>
  <c r="E489" i="12"/>
  <c r="E487" i="12"/>
  <c r="E485" i="12"/>
  <c r="E483" i="12"/>
  <c r="E481" i="12"/>
  <c r="E479" i="12"/>
  <c r="E477" i="12"/>
  <c r="E475" i="12"/>
  <c r="E473" i="12"/>
  <c r="E471" i="12"/>
  <c r="E469" i="12"/>
  <c r="E467" i="12"/>
  <c r="E465" i="12"/>
  <c r="E463" i="12"/>
  <c r="E461" i="12"/>
  <c r="E459" i="12"/>
  <c r="E457" i="12"/>
  <c r="E455" i="12"/>
  <c r="E453" i="12"/>
  <c r="E451" i="12"/>
  <c r="E449" i="12"/>
  <c r="E447" i="12"/>
  <c r="E445" i="12"/>
  <c r="E443" i="12"/>
  <c r="E441" i="12"/>
  <c r="E439" i="12"/>
  <c r="E437" i="12"/>
  <c r="E435" i="12"/>
  <c r="E433" i="12"/>
  <c r="E431" i="12"/>
  <c r="E429" i="12"/>
  <c r="E427" i="12"/>
  <c r="E425" i="12"/>
  <c r="E423" i="12"/>
  <c r="E421" i="12"/>
  <c r="E419" i="12"/>
  <c r="E417" i="12"/>
  <c r="E415" i="12"/>
  <c r="E413" i="12"/>
  <c r="E411" i="12"/>
  <c r="E409" i="12"/>
  <c r="E407" i="12"/>
  <c r="E405" i="12"/>
  <c r="E403" i="12"/>
  <c r="E401" i="12"/>
  <c r="E399" i="12"/>
  <c r="E397" i="12"/>
  <c r="E395" i="12"/>
  <c r="E393" i="12"/>
  <c r="E391" i="12"/>
  <c r="E389" i="12"/>
  <c r="E387" i="12"/>
  <c r="E385" i="12"/>
  <c r="E383" i="12"/>
  <c r="E381" i="12"/>
  <c r="E379" i="12"/>
  <c r="E377" i="12"/>
  <c r="E375" i="12"/>
  <c r="E373" i="12"/>
  <c r="E371" i="12"/>
  <c r="E369" i="12"/>
  <c r="E367" i="12"/>
  <c r="E365" i="12"/>
  <c r="E363" i="12"/>
  <c r="E361" i="12"/>
  <c r="E359" i="12"/>
  <c r="E357" i="12"/>
  <c r="E355" i="12"/>
  <c r="E353" i="12"/>
  <c r="E351" i="12"/>
  <c r="E349" i="12"/>
  <c r="E347" i="12"/>
  <c r="E345" i="12"/>
  <c r="E343" i="12"/>
  <c r="E341" i="12"/>
  <c r="E339" i="12"/>
  <c r="E337" i="12"/>
  <c r="E335" i="12"/>
  <c r="E333" i="12"/>
  <c r="E331" i="12"/>
  <c r="E329" i="12"/>
  <c r="E327" i="12"/>
  <c r="E325" i="12"/>
  <c r="E323" i="12"/>
  <c r="E321" i="12"/>
  <c r="E319" i="12"/>
  <c r="E317" i="12"/>
  <c r="E315" i="12"/>
  <c r="E313" i="12"/>
  <c r="E311" i="12"/>
  <c r="E309" i="12"/>
  <c r="E307" i="12"/>
  <c r="E305" i="12"/>
  <c r="E303" i="12"/>
  <c r="E301" i="12"/>
  <c r="E299" i="12"/>
  <c r="E297" i="12"/>
  <c r="E295" i="12"/>
  <c r="E293" i="12"/>
  <c r="E291" i="12"/>
  <c r="E289" i="12"/>
  <c r="E287" i="12"/>
  <c r="E285" i="12"/>
  <c r="E283" i="12"/>
  <c r="E281" i="12"/>
  <c r="E279" i="12"/>
  <c r="E277" i="12"/>
  <c r="E275" i="12"/>
  <c r="E273" i="12"/>
  <c r="E271" i="12"/>
  <c r="E269" i="12"/>
  <c r="E267" i="12"/>
  <c r="E265" i="12"/>
  <c r="E263" i="12"/>
  <c r="E261" i="12"/>
  <c r="E259" i="12"/>
  <c r="E257" i="12"/>
  <c r="E255" i="12"/>
  <c r="E253" i="12"/>
  <c r="E251" i="12"/>
  <c r="E249" i="12"/>
  <c r="E247" i="12"/>
  <c r="E245" i="12"/>
  <c r="E243" i="12"/>
  <c r="E241" i="12"/>
  <c r="E239" i="12"/>
  <c r="E237" i="12"/>
  <c r="E235" i="12"/>
  <c r="E233" i="12"/>
  <c r="E231" i="12"/>
  <c r="E229" i="12"/>
  <c r="E227" i="12"/>
  <c r="E225" i="12"/>
  <c r="E223" i="12"/>
  <c r="E221" i="12"/>
  <c r="E219" i="12"/>
  <c r="E217" i="12"/>
  <c r="E215" i="12"/>
  <c r="E213" i="12"/>
  <c r="E211" i="12"/>
  <c r="E209" i="12"/>
  <c r="E207" i="12"/>
  <c r="E205" i="12"/>
  <c r="E203" i="12"/>
  <c r="E201" i="12"/>
  <c r="E199" i="12"/>
  <c r="E197" i="12"/>
  <c r="E195" i="12"/>
  <c r="E193" i="12"/>
  <c r="E191" i="12"/>
  <c r="E189" i="12"/>
  <c r="E187" i="12"/>
  <c r="E185" i="12"/>
  <c r="E183" i="12"/>
  <c r="E181" i="12"/>
  <c r="E179" i="12"/>
  <c r="E177" i="12"/>
  <c r="E175" i="12"/>
  <c r="E173" i="12"/>
  <c r="E171" i="12"/>
  <c r="E169" i="12"/>
  <c r="E167" i="12"/>
  <c r="E165" i="12"/>
  <c r="E163" i="12"/>
  <c r="E161" i="12"/>
  <c r="E159" i="12"/>
  <c r="E157" i="12"/>
  <c r="E155" i="12"/>
  <c r="E153" i="12"/>
  <c r="E151" i="12"/>
  <c r="E149" i="12"/>
  <c r="E147" i="12"/>
  <c r="E145" i="12"/>
  <c r="E143" i="12"/>
  <c r="E141" i="12"/>
  <c r="E139" i="12"/>
  <c r="E137" i="12"/>
  <c r="E135" i="12"/>
  <c r="E133" i="12"/>
  <c r="E131" i="12"/>
  <c r="E129" i="12"/>
  <c r="E127" i="12"/>
  <c r="E125" i="12"/>
  <c r="E123" i="12"/>
  <c r="E121" i="12"/>
  <c r="E119" i="12"/>
  <c r="E117" i="12"/>
  <c r="E115" i="12"/>
  <c r="E113" i="12"/>
  <c r="E111" i="12"/>
  <c r="E109" i="12"/>
  <c r="E107" i="12"/>
  <c r="E105" i="12"/>
  <c r="E103" i="12"/>
  <c r="E101" i="12"/>
  <c r="E99" i="12"/>
  <c r="E97" i="12"/>
  <c r="E95" i="12"/>
  <c r="E93" i="12"/>
  <c r="E91" i="12"/>
  <c r="E89" i="12"/>
  <c r="E87" i="12"/>
  <c r="E85" i="12"/>
  <c r="E83" i="12"/>
  <c r="E81" i="12"/>
  <c r="E79" i="12"/>
  <c r="E77" i="12"/>
  <c r="E75" i="12"/>
  <c r="E73" i="12"/>
  <c r="E71" i="12"/>
  <c r="E69" i="12"/>
  <c r="E67" i="12"/>
  <c r="E65" i="12"/>
  <c r="E63" i="12"/>
  <c r="E61" i="12"/>
  <c r="E59" i="12"/>
  <c r="E57" i="12"/>
  <c r="E55" i="12"/>
  <c r="E53" i="12"/>
  <c r="E51" i="12"/>
  <c r="E49" i="12"/>
  <c r="E47" i="12"/>
  <c r="E45" i="12"/>
  <c r="E43" i="12"/>
  <c r="E41" i="12"/>
  <c r="E39" i="12"/>
  <c r="E37" i="12"/>
  <c r="E35" i="12"/>
  <c r="E33" i="12"/>
  <c r="E31" i="12"/>
  <c r="E29" i="12"/>
  <c r="E27" i="12"/>
  <c r="E25" i="12"/>
  <c r="E23" i="12"/>
  <c r="E21" i="12"/>
  <c r="E19" i="12"/>
  <c r="E17" i="12"/>
  <c r="E15" i="12"/>
  <c r="E13" i="12"/>
  <c r="E11" i="12"/>
  <c r="E9" i="12"/>
  <c r="E7" i="12"/>
  <c r="E5" i="12"/>
  <c r="D502" i="12"/>
  <c r="D500" i="12"/>
  <c r="D498" i="12"/>
  <c r="D496" i="12"/>
  <c r="D494" i="12"/>
  <c r="D492" i="12"/>
  <c r="D490" i="12"/>
  <c r="D488" i="12"/>
  <c r="D486" i="12"/>
  <c r="D484" i="12"/>
  <c r="D482" i="12"/>
  <c r="D480" i="12"/>
  <c r="D478" i="12"/>
  <c r="D476" i="12"/>
  <c r="D474" i="12"/>
  <c r="D472" i="12"/>
  <c r="D470" i="12"/>
  <c r="D468" i="12"/>
  <c r="D466" i="12"/>
  <c r="D464" i="12"/>
  <c r="D462" i="12"/>
  <c r="D460" i="12"/>
  <c r="D458" i="12"/>
  <c r="D456" i="12"/>
  <c r="D454" i="12"/>
  <c r="D452" i="12"/>
  <c r="D450" i="12"/>
  <c r="D448" i="12"/>
  <c r="D446" i="12"/>
  <c r="D444" i="12"/>
  <c r="D442" i="12"/>
  <c r="D440" i="12"/>
  <c r="D438" i="12"/>
  <c r="D436" i="12"/>
  <c r="D434" i="12"/>
  <c r="D432" i="12"/>
  <c r="D430" i="12"/>
  <c r="D428" i="12"/>
  <c r="D426" i="12"/>
  <c r="D424" i="12"/>
  <c r="D422" i="12"/>
  <c r="D420" i="12"/>
  <c r="D418" i="12"/>
  <c r="D416" i="12"/>
  <c r="D414" i="12"/>
  <c r="D412" i="12"/>
  <c r="D410" i="12"/>
  <c r="D408" i="12"/>
  <c r="D406" i="12"/>
  <c r="D404" i="12"/>
  <c r="D402" i="12"/>
  <c r="D400" i="12"/>
  <c r="D398" i="12"/>
  <c r="D396" i="12"/>
  <c r="D394" i="12"/>
  <c r="D392" i="12"/>
  <c r="D390" i="12"/>
  <c r="D388" i="12"/>
  <c r="D386" i="12"/>
  <c r="D384" i="12"/>
  <c r="D382" i="12"/>
  <c r="D380" i="12"/>
  <c r="D378" i="12"/>
  <c r="D376" i="12"/>
  <c r="D374" i="12"/>
  <c r="D372" i="12"/>
  <c r="D370" i="12"/>
  <c r="D368" i="12"/>
  <c r="D366" i="12"/>
  <c r="D364" i="12"/>
  <c r="D362" i="12"/>
  <c r="D360" i="12"/>
  <c r="D358" i="12"/>
  <c r="D356" i="12"/>
  <c r="D354" i="12"/>
  <c r="D352" i="12"/>
  <c r="D350" i="12"/>
  <c r="D348" i="12"/>
  <c r="D346" i="12"/>
  <c r="D344" i="12"/>
  <c r="D342" i="12"/>
  <c r="D340" i="12"/>
  <c r="D338" i="12"/>
  <c r="D336" i="12"/>
  <c r="D334" i="12"/>
  <c r="D332" i="12"/>
  <c r="D330" i="12"/>
  <c r="D328" i="12"/>
  <c r="D326" i="12"/>
  <c r="D324" i="12"/>
  <c r="D322" i="12"/>
  <c r="D320" i="12"/>
  <c r="D318" i="12"/>
  <c r="D316" i="12"/>
  <c r="D314" i="12"/>
  <c r="D312" i="12"/>
  <c r="D310" i="12"/>
  <c r="D308" i="12"/>
  <c r="D306" i="12"/>
  <c r="D304" i="12"/>
  <c r="D302" i="12"/>
  <c r="D300" i="12"/>
  <c r="D298" i="12"/>
  <c r="D296" i="12"/>
  <c r="D294" i="12"/>
  <c r="D292" i="12"/>
  <c r="D290" i="12"/>
  <c r="D288" i="12"/>
  <c r="D286" i="12"/>
  <c r="D284" i="12"/>
  <c r="D282" i="12"/>
  <c r="D280" i="12"/>
  <c r="D278" i="12"/>
  <c r="D276" i="12"/>
  <c r="D274" i="12"/>
  <c r="D272" i="12"/>
  <c r="D270" i="12"/>
  <c r="D268" i="12"/>
  <c r="D266" i="12"/>
  <c r="D264" i="12"/>
  <c r="D262" i="12"/>
  <c r="D260" i="12"/>
  <c r="D258" i="12"/>
  <c r="D256" i="12"/>
  <c r="D254" i="12"/>
  <c r="D252" i="12"/>
  <c r="D250" i="12"/>
  <c r="D248" i="12"/>
  <c r="D246" i="12"/>
  <c r="D244" i="12"/>
  <c r="D242" i="12"/>
  <c r="D240" i="12"/>
  <c r="D238" i="12"/>
  <c r="D236" i="12"/>
  <c r="D234" i="12"/>
  <c r="D232" i="12"/>
  <c r="D230" i="12"/>
  <c r="D228" i="12"/>
  <c r="D226" i="12"/>
  <c r="D224" i="12"/>
  <c r="D222" i="12"/>
  <c r="D220" i="12"/>
  <c r="D218" i="12"/>
  <c r="D216" i="12"/>
  <c r="D214" i="12"/>
  <c r="D212" i="12"/>
  <c r="D210" i="12"/>
  <c r="D208" i="12"/>
  <c r="D206" i="12"/>
  <c r="D204" i="12"/>
  <c r="D202" i="12"/>
  <c r="D200" i="12"/>
  <c r="D198" i="12"/>
  <c r="D196" i="12"/>
  <c r="D194" i="12"/>
  <c r="D192" i="12"/>
  <c r="D190" i="12"/>
  <c r="D188" i="12"/>
  <c r="D186" i="12"/>
  <c r="D184" i="12"/>
  <c r="D182" i="12"/>
  <c r="D180" i="12"/>
  <c r="D178" i="12"/>
  <c r="D176" i="12"/>
  <c r="D174" i="12"/>
  <c r="D172" i="12"/>
  <c r="D170" i="12"/>
  <c r="D168" i="12"/>
  <c r="D166" i="12"/>
  <c r="D164" i="12"/>
  <c r="D162" i="12"/>
  <c r="D160" i="12"/>
  <c r="D158" i="12"/>
  <c r="D156" i="12"/>
  <c r="D154" i="12"/>
  <c r="D152" i="12"/>
  <c r="D150" i="12"/>
  <c r="D148" i="12"/>
  <c r="D146" i="12"/>
  <c r="D144" i="12"/>
  <c r="D142" i="12"/>
  <c r="D140" i="12"/>
  <c r="D138" i="12"/>
  <c r="D136" i="12"/>
  <c r="D134" i="12"/>
  <c r="D132" i="12"/>
  <c r="D130" i="12"/>
  <c r="D128" i="12"/>
  <c r="D126" i="12"/>
  <c r="D124" i="12"/>
  <c r="D122" i="12"/>
  <c r="D120" i="12"/>
  <c r="D118" i="12"/>
  <c r="D116" i="12"/>
  <c r="D114" i="12"/>
  <c r="D112" i="12"/>
  <c r="D110" i="12"/>
  <c r="D108" i="12"/>
  <c r="D106" i="12"/>
  <c r="D104" i="12"/>
  <c r="D102" i="12"/>
  <c r="D100" i="12"/>
  <c r="D98" i="12"/>
  <c r="D96" i="12"/>
  <c r="D94" i="12"/>
  <c r="D92" i="12"/>
  <c r="D90" i="12"/>
  <c r="D88" i="12"/>
  <c r="D86" i="12"/>
  <c r="D84" i="12"/>
  <c r="D82" i="12"/>
  <c r="D80" i="12"/>
  <c r="D78" i="12"/>
  <c r="D76" i="12"/>
  <c r="D74" i="12"/>
  <c r="D72" i="12"/>
  <c r="D70" i="12"/>
  <c r="D68" i="12"/>
  <c r="D66" i="12"/>
  <c r="D64" i="12"/>
  <c r="D62" i="12"/>
  <c r="D60" i="12"/>
  <c r="D58" i="12"/>
  <c r="D56" i="12"/>
  <c r="D54" i="12"/>
  <c r="D52" i="12"/>
  <c r="D50" i="12"/>
  <c r="D48" i="12"/>
  <c r="D46" i="12"/>
  <c r="D44" i="12"/>
  <c r="D42" i="12"/>
  <c r="D40" i="12"/>
  <c r="D38" i="12"/>
  <c r="D36" i="12"/>
  <c r="D34" i="12"/>
  <c r="D32" i="12"/>
  <c r="D30" i="12"/>
  <c r="D28" i="12"/>
  <c r="D26" i="12"/>
  <c r="D24" i="12"/>
  <c r="D22" i="12"/>
  <c r="D20" i="12"/>
  <c r="D18" i="12"/>
  <c r="D16" i="12"/>
  <c r="D501" i="12"/>
  <c r="D499" i="12"/>
  <c r="D497" i="12"/>
  <c r="D495" i="12"/>
  <c r="D493" i="12"/>
  <c r="D491" i="12"/>
  <c r="D489" i="12"/>
  <c r="D487" i="12"/>
  <c r="D485" i="12"/>
  <c r="D483" i="12"/>
  <c r="D481" i="12"/>
  <c r="D479" i="12"/>
  <c r="D477" i="12"/>
  <c r="D475" i="12"/>
  <c r="D473" i="12"/>
  <c r="D471" i="12"/>
  <c r="D469" i="12"/>
  <c r="D467" i="12"/>
  <c r="D465" i="12"/>
  <c r="D463" i="12"/>
  <c r="D461" i="12"/>
  <c r="D459" i="12"/>
  <c r="D457" i="12"/>
  <c r="D455" i="12"/>
  <c r="D453" i="12"/>
  <c r="D451" i="12"/>
  <c r="D449" i="12"/>
  <c r="D447" i="12"/>
  <c r="D445" i="12"/>
  <c r="D443" i="12"/>
  <c r="D441" i="12"/>
  <c r="D439" i="12"/>
  <c r="D437" i="12"/>
  <c r="D435" i="12"/>
  <c r="D433" i="12"/>
  <c r="D431" i="12"/>
  <c r="D429" i="12"/>
  <c r="D427" i="12"/>
  <c r="D425" i="12"/>
  <c r="D423" i="12"/>
  <c r="D421" i="12"/>
  <c r="D419" i="12"/>
  <c r="D417" i="12"/>
  <c r="D415" i="12"/>
  <c r="D413" i="12"/>
  <c r="D411" i="12"/>
  <c r="D409" i="12"/>
  <c r="D407" i="12"/>
  <c r="D405" i="12"/>
  <c r="D403" i="12"/>
  <c r="D401" i="12"/>
  <c r="D399" i="12"/>
  <c r="D397" i="12"/>
  <c r="D395" i="12"/>
  <c r="D393" i="12"/>
  <c r="D391" i="12"/>
  <c r="D389" i="12"/>
  <c r="D387" i="12"/>
  <c r="D385" i="12"/>
  <c r="D383" i="12"/>
  <c r="D381" i="12"/>
  <c r="D379" i="12"/>
  <c r="D377" i="12"/>
  <c r="D375" i="12"/>
  <c r="D373" i="12"/>
  <c r="D371" i="12"/>
  <c r="D369" i="12"/>
  <c r="D367" i="12"/>
  <c r="D365" i="12"/>
  <c r="D363" i="12"/>
  <c r="D361" i="12"/>
  <c r="D359" i="12"/>
  <c r="D357" i="12"/>
  <c r="D355" i="12"/>
  <c r="D353" i="12"/>
  <c r="D351" i="12"/>
  <c r="D349" i="12"/>
  <c r="D347" i="12"/>
  <c r="D345" i="12"/>
  <c r="D343" i="12"/>
  <c r="D341" i="12"/>
  <c r="D339" i="12"/>
  <c r="D337" i="12"/>
  <c r="D335" i="12"/>
  <c r="D333" i="12"/>
  <c r="D331" i="12"/>
  <c r="D329" i="12"/>
  <c r="D327" i="12"/>
  <c r="D325" i="12"/>
  <c r="D323" i="12"/>
  <c r="D321" i="12"/>
  <c r="D319" i="12"/>
  <c r="D317" i="12"/>
  <c r="D315" i="12"/>
  <c r="D313" i="12"/>
  <c r="D311" i="12"/>
  <c r="D309" i="12"/>
  <c r="D307" i="12"/>
  <c r="D305" i="12"/>
  <c r="D303" i="12"/>
  <c r="D301" i="12"/>
  <c r="D299" i="12"/>
  <c r="D297" i="12"/>
  <c r="D295" i="12"/>
  <c r="D293" i="12"/>
  <c r="D291" i="12"/>
  <c r="D289" i="12"/>
  <c r="D287" i="12"/>
  <c r="D285" i="12"/>
  <c r="D283" i="12"/>
  <c r="D281" i="12"/>
  <c r="D279" i="12"/>
  <c r="D277" i="12"/>
  <c r="D275" i="12"/>
  <c r="D273" i="12"/>
  <c r="D271" i="12"/>
  <c r="D269" i="12"/>
  <c r="D267" i="12"/>
  <c r="D265" i="12"/>
  <c r="D263" i="12"/>
  <c r="D261" i="12"/>
  <c r="D259" i="12"/>
  <c r="D257" i="12"/>
  <c r="D255" i="12"/>
  <c r="D253" i="12"/>
  <c r="D251" i="12"/>
  <c r="D249" i="12"/>
  <c r="D247" i="12"/>
  <c r="D245" i="12"/>
  <c r="D243" i="12"/>
  <c r="D241" i="12"/>
  <c r="D239" i="12"/>
  <c r="D237" i="12"/>
  <c r="D235" i="12"/>
  <c r="D233" i="12"/>
  <c r="D231" i="12"/>
  <c r="D229" i="12"/>
  <c r="D227" i="12"/>
  <c r="D225" i="12"/>
  <c r="D223" i="12"/>
  <c r="D221" i="12"/>
  <c r="D219" i="12"/>
  <c r="D217" i="12"/>
  <c r="D215" i="12"/>
  <c r="D213" i="12"/>
  <c r="D211" i="12"/>
  <c r="D209" i="12"/>
  <c r="D207" i="12"/>
  <c r="D205" i="12"/>
  <c r="D203" i="12"/>
  <c r="D201" i="12"/>
  <c r="D199" i="12"/>
  <c r="D197" i="12"/>
  <c r="D195" i="12"/>
  <c r="D193" i="12"/>
  <c r="D191" i="12"/>
  <c r="D189" i="12"/>
  <c r="D187" i="12"/>
  <c r="D185" i="12"/>
  <c r="D183" i="12"/>
  <c r="D181" i="12"/>
  <c r="D179" i="12"/>
  <c r="D177" i="12"/>
  <c r="D175" i="12"/>
  <c r="D173" i="12"/>
  <c r="D171" i="12"/>
  <c r="D169" i="12"/>
  <c r="D167" i="12"/>
  <c r="D165" i="12"/>
  <c r="D163" i="12"/>
  <c r="D161" i="12"/>
  <c r="D159" i="12"/>
  <c r="D157" i="12"/>
  <c r="D155" i="12"/>
  <c r="D153" i="12"/>
  <c r="D151" i="12"/>
  <c r="D149" i="12"/>
  <c r="D147" i="12"/>
  <c r="D145" i="12"/>
  <c r="D143" i="12"/>
  <c r="D141" i="12"/>
  <c r="D139" i="12"/>
  <c r="D137" i="12"/>
  <c r="D135" i="12"/>
  <c r="D133" i="12"/>
  <c r="D131" i="12"/>
  <c r="D129" i="12"/>
  <c r="D127" i="12"/>
  <c r="D125" i="12"/>
  <c r="D123" i="12"/>
  <c r="D121" i="12"/>
  <c r="D119" i="12"/>
  <c r="D117" i="12"/>
  <c r="D115" i="12"/>
  <c r="D113" i="12"/>
  <c r="D111" i="12"/>
  <c r="D109" i="12"/>
  <c r="D107" i="12"/>
  <c r="D105" i="12"/>
  <c r="D103" i="12"/>
  <c r="D101" i="12"/>
  <c r="D99" i="12"/>
  <c r="D97" i="12"/>
  <c r="D95" i="12"/>
  <c r="D93" i="12"/>
  <c r="D91" i="12"/>
  <c r="D89" i="12"/>
  <c r="D87" i="12"/>
  <c r="D85" i="12"/>
  <c r="D83" i="12"/>
  <c r="D81" i="12"/>
  <c r="D79" i="12"/>
  <c r="D77" i="12"/>
  <c r="D75" i="12"/>
  <c r="D73" i="12"/>
  <c r="D71" i="12"/>
  <c r="D69" i="12"/>
  <c r="D67" i="12"/>
  <c r="D65" i="12"/>
  <c r="D63" i="12"/>
  <c r="D61" i="12"/>
  <c r="D59" i="12"/>
  <c r="D57" i="12"/>
  <c r="D55" i="12"/>
  <c r="D53" i="12"/>
  <c r="D51" i="12"/>
  <c r="D49" i="12"/>
  <c r="D47" i="12"/>
  <c r="D45" i="12"/>
  <c r="D43" i="12"/>
  <c r="D41" i="12"/>
  <c r="D39" i="12"/>
  <c r="D37" i="12"/>
  <c r="D35" i="12"/>
  <c r="D33" i="12"/>
  <c r="D31" i="12"/>
  <c r="D29" i="12"/>
  <c r="D27" i="12"/>
  <c r="D25" i="12"/>
  <c r="D23" i="12"/>
  <c r="D21" i="12"/>
  <c r="D19" i="12"/>
  <c r="D17" i="12"/>
  <c r="D15" i="12"/>
  <c r="D13" i="12"/>
  <c r="D11" i="12"/>
  <c r="D9" i="12"/>
  <c r="D7" i="12"/>
  <c r="D5" i="12"/>
  <c r="C502" i="12"/>
  <c r="C500" i="12"/>
  <c r="C498" i="12"/>
  <c r="C496" i="12"/>
  <c r="C494" i="12"/>
  <c r="C492" i="12"/>
  <c r="C490" i="12"/>
  <c r="C488" i="12"/>
  <c r="C486" i="12"/>
  <c r="C484" i="12"/>
  <c r="C482" i="12"/>
  <c r="C480" i="12"/>
  <c r="C478" i="12"/>
  <c r="C476" i="12"/>
  <c r="C474" i="12"/>
  <c r="C472" i="12"/>
  <c r="C470" i="12"/>
  <c r="C468" i="12"/>
  <c r="C466" i="12"/>
  <c r="C464" i="12"/>
  <c r="C462" i="12"/>
  <c r="C460" i="12"/>
  <c r="C458" i="12"/>
  <c r="C456" i="12"/>
  <c r="C454" i="12"/>
  <c r="C452" i="12"/>
  <c r="C450" i="12"/>
  <c r="C448" i="12"/>
  <c r="C446" i="12"/>
  <c r="C444" i="12"/>
  <c r="C442" i="12"/>
  <c r="C440" i="12"/>
  <c r="C438" i="12"/>
  <c r="C436" i="12"/>
  <c r="C434" i="12"/>
  <c r="C432" i="12"/>
  <c r="C430" i="12"/>
  <c r="C428" i="12"/>
  <c r="C426" i="12"/>
  <c r="C424" i="12"/>
  <c r="C422" i="12"/>
  <c r="C420" i="12"/>
  <c r="C418" i="12"/>
  <c r="C416" i="12"/>
  <c r="C414" i="12"/>
  <c r="C412" i="12"/>
  <c r="C410" i="12"/>
  <c r="C408" i="12"/>
  <c r="C406" i="12"/>
  <c r="C404" i="12"/>
  <c r="C402" i="12"/>
  <c r="C400" i="12"/>
  <c r="C398" i="12"/>
  <c r="C396" i="12"/>
  <c r="C394" i="12"/>
  <c r="C392" i="12"/>
  <c r="C390" i="12"/>
  <c r="C388" i="12"/>
  <c r="C386" i="12"/>
  <c r="C384" i="12"/>
  <c r="C382" i="12"/>
  <c r="C380" i="12"/>
  <c r="C378" i="12"/>
  <c r="C376" i="12"/>
  <c r="C374" i="12"/>
  <c r="C372" i="12"/>
  <c r="C370" i="12"/>
  <c r="C368" i="12"/>
  <c r="C366" i="12"/>
  <c r="C364" i="12"/>
  <c r="C362" i="12"/>
  <c r="C360" i="12"/>
  <c r="C358" i="12"/>
  <c r="C356" i="12"/>
  <c r="C354" i="12"/>
  <c r="C352" i="12"/>
  <c r="C350" i="12"/>
  <c r="C348" i="12"/>
  <c r="C346" i="12"/>
  <c r="C344" i="12"/>
  <c r="C342" i="12"/>
  <c r="C340" i="12"/>
  <c r="C338" i="12"/>
  <c r="C336" i="12"/>
  <c r="C334" i="12"/>
  <c r="C332" i="12"/>
  <c r="C330" i="12"/>
  <c r="C328" i="12"/>
  <c r="C326" i="12"/>
  <c r="C324" i="12"/>
  <c r="C322" i="12"/>
  <c r="C320" i="12"/>
  <c r="C318" i="12"/>
  <c r="C316" i="12"/>
  <c r="C314" i="12"/>
  <c r="C312" i="12"/>
  <c r="C310" i="12"/>
  <c r="C308" i="12"/>
  <c r="C306" i="12"/>
  <c r="C304" i="12"/>
  <c r="C302" i="12"/>
  <c r="C300" i="12"/>
  <c r="C298" i="12"/>
  <c r="C296" i="12"/>
  <c r="C294" i="12"/>
  <c r="C292" i="12"/>
  <c r="C290" i="12"/>
  <c r="C288" i="12"/>
  <c r="C286" i="12"/>
  <c r="C284" i="12"/>
  <c r="C282" i="12"/>
  <c r="C280" i="12"/>
  <c r="C278" i="12"/>
  <c r="C276" i="12"/>
  <c r="C274" i="12"/>
  <c r="C272" i="12"/>
  <c r="C270" i="12"/>
  <c r="C268" i="12"/>
  <c r="C266" i="12"/>
  <c r="C264" i="12"/>
  <c r="C262" i="12"/>
  <c r="C260" i="12"/>
  <c r="C258" i="12"/>
  <c r="C256" i="12"/>
  <c r="C254" i="12"/>
  <c r="C252" i="12"/>
  <c r="C250" i="12"/>
  <c r="C248" i="12"/>
  <c r="C246" i="12"/>
  <c r="C244" i="12"/>
  <c r="C242" i="12"/>
  <c r="C240" i="12"/>
  <c r="C238" i="12"/>
  <c r="C236" i="12"/>
  <c r="C234" i="12"/>
  <c r="C232" i="12"/>
  <c r="C230" i="12"/>
  <c r="C228" i="12"/>
  <c r="C226" i="12"/>
  <c r="C224" i="12"/>
  <c r="C222" i="12"/>
  <c r="C220" i="12"/>
  <c r="C218" i="12"/>
  <c r="C216" i="12"/>
  <c r="C214" i="12"/>
  <c r="C212" i="12"/>
  <c r="C210" i="12"/>
  <c r="C208" i="12"/>
  <c r="C206" i="12"/>
  <c r="C204" i="12"/>
  <c r="C202" i="12"/>
  <c r="C200" i="12"/>
  <c r="C198" i="12"/>
  <c r="C196" i="12"/>
  <c r="C194" i="12"/>
  <c r="C192" i="12"/>
  <c r="C190" i="12"/>
  <c r="C188" i="12"/>
  <c r="C186" i="12"/>
  <c r="C184" i="12"/>
  <c r="C182" i="12"/>
  <c r="C180" i="12"/>
  <c r="C178" i="12"/>
  <c r="C176" i="12"/>
  <c r="C174" i="12"/>
  <c r="C172" i="12"/>
  <c r="C170" i="12"/>
  <c r="C168" i="12"/>
  <c r="C166" i="12"/>
  <c r="C164" i="12"/>
  <c r="C162" i="12"/>
  <c r="C160" i="12"/>
  <c r="C158" i="12"/>
  <c r="C156" i="12"/>
  <c r="C154" i="12"/>
  <c r="C152" i="12"/>
  <c r="C150" i="12"/>
  <c r="C148" i="12"/>
  <c r="C146" i="12"/>
  <c r="C144" i="12"/>
  <c r="C142" i="12"/>
  <c r="C140" i="12"/>
  <c r="C138" i="12"/>
  <c r="C136" i="12"/>
  <c r="C134" i="12"/>
  <c r="C132" i="12"/>
  <c r="C130" i="12"/>
  <c r="C128" i="12"/>
  <c r="C126" i="12"/>
  <c r="C124" i="12"/>
  <c r="C122" i="12"/>
  <c r="C120" i="12"/>
  <c r="C118" i="12"/>
  <c r="C116" i="12"/>
  <c r="C114" i="12"/>
  <c r="C112" i="12"/>
  <c r="C110" i="12"/>
  <c r="C108" i="12"/>
  <c r="C106" i="12"/>
  <c r="C104" i="12"/>
  <c r="C102" i="12"/>
  <c r="C100" i="12"/>
  <c r="C98" i="12"/>
  <c r="C96" i="12"/>
  <c r="C94" i="12"/>
  <c r="C92" i="12"/>
  <c r="C90" i="12"/>
  <c r="C88" i="12"/>
  <c r="C86" i="12"/>
  <c r="C84" i="12"/>
  <c r="C82" i="12"/>
  <c r="C80" i="12"/>
  <c r="C78" i="12"/>
  <c r="C76" i="12"/>
  <c r="C74" i="12"/>
  <c r="C72" i="12"/>
  <c r="C70" i="12"/>
  <c r="C68" i="12"/>
  <c r="C66" i="12"/>
  <c r="C64" i="12"/>
  <c r="C62" i="12"/>
  <c r="C60" i="12"/>
  <c r="C58" i="12"/>
  <c r="C56" i="12"/>
  <c r="C54" i="12"/>
  <c r="C52" i="12"/>
  <c r="C50" i="12"/>
  <c r="C48" i="12"/>
  <c r="C46" i="12"/>
  <c r="C44" i="12"/>
  <c r="C42" i="12"/>
  <c r="C40" i="12"/>
  <c r="C38" i="12"/>
  <c r="C36" i="12"/>
  <c r="C34" i="12"/>
  <c r="C32" i="12"/>
  <c r="C30" i="12"/>
  <c r="C28" i="12"/>
  <c r="C26" i="12"/>
  <c r="C24" i="12"/>
  <c r="C22" i="12"/>
  <c r="C20" i="12"/>
  <c r="C18" i="12"/>
  <c r="C16" i="12"/>
  <c r="C14" i="12"/>
  <c r="C12" i="12"/>
  <c r="C10" i="12"/>
  <c r="C8" i="12"/>
  <c r="C6" i="12"/>
  <c r="C4" i="12"/>
  <c r="C501" i="12"/>
  <c r="C499" i="12"/>
  <c r="C497" i="12"/>
  <c r="C495" i="12"/>
  <c r="C493" i="12"/>
  <c r="C491" i="12"/>
  <c r="C489" i="12"/>
  <c r="C487" i="12"/>
  <c r="C485" i="12"/>
  <c r="C483" i="12"/>
  <c r="C481" i="12"/>
  <c r="C479" i="12"/>
  <c r="C477" i="12"/>
  <c r="C475" i="12"/>
  <c r="C473" i="12"/>
  <c r="C471" i="12"/>
  <c r="C469" i="12"/>
  <c r="C467" i="12"/>
  <c r="C465" i="12"/>
  <c r="C463" i="12"/>
  <c r="C461" i="12"/>
  <c r="C459" i="12"/>
  <c r="C457" i="12"/>
  <c r="C455" i="12"/>
  <c r="C453" i="12"/>
  <c r="C451" i="12"/>
  <c r="C449" i="12"/>
  <c r="C447" i="12"/>
  <c r="C445" i="12"/>
  <c r="C443" i="12"/>
  <c r="C441" i="12"/>
  <c r="C439" i="12"/>
  <c r="C437" i="12"/>
  <c r="C435" i="12"/>
  <c r="C433" i="12"/>
  <c r="C431" i="12"/>
  <c r="C429" i="12"/>
  <c r="C427" i="12"/>
  <c r="C425" i="12"/>
  <c r="C423" i="12"/>
  <c r="C421" i="12"/>
  <c r="C419" i="12"/>
  <c r="C417" i="12"/>
  <c r="C415" i="12"/>
  <c r="C413" i="12"/>
  <c r="C411" i="12"/>
  <c r="C409" i="12"/>
  <c r="C407" i="12"/>
  <c r="C405" i="12"/>
  <c r="C403" i="12"/>
  <c r="C401" i="12"/>
  <c r="C399" i="12"/>
  <c r="C397" i="12"/>
  <c r="C395" i="12"/>
  <c r="C393" i="12"/>
  <c r="C391" i="12"/>
  <c r="C389" i="12"/>
  <c r="C387" i="12"/>
  <c r="C385" i="12"/>
  <c r="C383" i="12"/>
  <c r="C381" i="12"/>
  <c r="C379" i="12"/>
  <c r="C377" i="12"/>
  <c r="C375" i="12"/>
  <c r="C373" i="12"/>
  <c r="C371" i="12"/>
  <c r="C369" i="12"/>
  <c r="C367" i="12"/>
  <c r="C365" i="12"/>
  <c r="C363" i="12"/>
  <c r="C361" i="12"/>
  <c r="C359" i="12"/>
  <c r="C357" i="12"/>
  <c r="C355" i="12"/>
  <c r="C353" i="12"/>
  <c r="C351" i="12"/>
  <c r="C349" i="12"/>
  <c r="C347" i="12"/>
  <c r="C345" i="12"/>
  <c r="C343" i="12"/>
  <c r="C341" i="12"/>
  <c r="C339" i="12"/>
  <c r="C337" i="12"/>
  <c r="C335" i="12"/>
  <c r="C333" i="12"/>
  <c r="C331" i="12"/>
  <c r="C329" i="12"/>
  <c r="C327" i="12"/>
  <c r="C325" i="12"/>
  <c r="C323" i="12"/>
  <c r="C321" i="12"/>
  <c r="C319" i="12"/>
  <c r="C317" i="12"/>
  <c r="C315" i="12"/>
  <c r="C313" i="12"/>
  <c r="C311" i="12"/>
  <c r="C309" i="12"/>
  <c r="C307" i="12"/>
  <c r="C305" i="12"/>
  <c r="C303" i="12"/>
  <c r="C301" i="12"/>
  <c r="C299" i="12"/>
  <c r="C297" i="12"/>
  <c r="C295" i="12"/>
  <c r="C293" i="12"/>
  <c r="C291" i="12"/>
  <c r="C289" i="12"/>
  <c r="C287" i="12"/>
  <c r="C285" i="12"/>
  <c r="C283" i="12"/>
  <c r="C281" i="12"/>
  <c r="C279" i="12"/>
  <c r="C277" i="12"/>
  <c r="C275" i="12"/>
  <c r="C273" i="12"/>
  <c r="C271" i="12"/>
  <c r="C269" i="12"/>
  <c r="C267" i="12"/>
  <c r="C265" i="12"/>
  <c r="C263" i="12"/>
  <c r="C261" i="12"/>
  <c r="C259" i="12"/>
  <c r="C257" i="12"/>
  <c r="C255" i="12"/>
  <c r="C253" i="12"/>
  <c r="C251" i="12"/>
  <c r="C249" i="12"/>
  <c r="C247" i="12"/>
  <c r="C245" i="12"/>
  <c r="C243" i="12"/>
  <c r="C241" i="12"/>
  <c r="C239" i="12"/>
  <c r="C237" i="12"/>
  <c r="C235" i="12"/>
  <c r="C233" i="12"/>
  <c r="C231" i="12"/>
  <c r="C229" i="12"/>
  <c r="C227" i="12"/>
  <c r="C225" i="12"/>
  <c r="C223" i="12"/>
  <c r="C221" i="12"/>
  <c r="C219" i="12"/>
  <c r="C217" i="12"/>
  <c r="C215" i="12"/>
  <c r="C213" i="12"/>
  <c r="C211" i="12"/>
  <c r="C209" i="12"/>
  <c r="C207" i="12"/>
  <c r="C205" i="12"/>
  <c r="C203" i="12"/>
  <c r="C201" i="12"/>
  <c r="C199" i="12"/>
  <c r="C197" i="12"/>
  <c r="C195" i="12"/>
  <c r="C193" i="12"/>
  <c r="C191" i="12"/>
  <c r="C189" i="12"/>
  <c r="C187" i="12"/>
  <c r="C185" i="12"/>
  <c r="C183" i="12"/>
  <c r="C181" i="12"/>
  <c r="C179" i="12"/>
  <c r="C177" i="12"/>
  <c r="C175" i="12"/>
  <c r="C173" i="12"/>
  <c r="C171" i="12"/>
  <c r="C169" i="12"/>
  <c r="C167" i="12"/>
  <c r="C165" i="12"/>
  <c r="C163" i="12"/>
  <c r="C161" i="12"/>
  <c r="C159" i="12"/>
  <c r="C157" i="12"/>
  <c r="C155" i="12"/>
  <c r="C153" i="12"/>
  <c r="C151" i="12"/>
  <c r="C149" i="12"/>
  <c r="C147" i="12"/>
  <c r="C145" i="12"/>
  <c r="C143" i="12"/>
  <c r="C141" i="12"/>
  <c r="C139" i="12"/>
  <c r="C137" i="12"/>
  <c r="C135" i="12"/>
  <c r="C133" i="12"/>
  <c r="C131" i="12"/>
  <c r="C129" i="12"/>
  <c r="C127" i="12"/>
  <c r="C125" i="12"/>
  <c r="C123" i="12"/>
  <c r="C121" i="12"/>
  <c r="C119" i="12"/>
  <c r="C117" i="12"/>
  <c r="C115" i="12"/>
  <c r="C113" i="12"/>
  <c r="C111" i="12"/>
  <c r="C109" i="12"/>
  <c r="C107" i="12"/>
  <c r="C105" i="12"/>
  <c r="C103" i="12"/>
  <c r="C101" i="12"/>
  <c r="C99" i="12"/>
  <c r="C97" i="12"/>
  <c r="C95" i="12"/>
  <c r="C93" i="12"/>
  <c r="C91" i="12"/>
  <c r="C89" i="12"/>
  <c r="C87" i="12"/>
  <c r="C85" i="12"/>
  <c r="C83" i="12"/>
  <c r="C81" i="12"/>
  <c r="C79" i="12"/>
  <c r="C77" i="12"/>
  <c r="C75" i="12"/>
  <c r="C73" i="12"/>
  <c r="C71" i="12"/>
  <c r="C69" i="12"/>
  <c r="C67" i="12"/>
  <c r="C65" i="12"/>
  <c r="C63" i="12"/>
  <c r="C61" i="12"/>
  <c r="C59" i="12"/>
  <c r="C57" i="12"/>
  <c r="C55" i="12"/>
  <c r="C53" i="12"/>
  <c r="C51" i="12"/>
  <c r="C49" i="12"/>
  <c r="C47" i="12"/>
  <c r="C45" i="12"/>
  <c r="C43" i="12"/>
  <c r="C41" i="12"/>
  <c r="C39" i="12"/>
  <c r="C37" i="12"/>
  <c r="C35" i="12"/>
  <c r="C33" i="12"/>
  <c r="C31" i="12"/>
  <c r="C29" i="12"/>
  <c r="C27" i="12"/>
  <c r="C25" i="12"/>
  <c r="C23" i="12"/>
  <c r="C21" i="12"/>
  <c r="C19" i="12"/>
  <c r="C17" i="12"/>
  <c r="C15" i="12"/>
  <c r="C13" i="12"/>
  <c r="C11" i="12"/>
  <c r="C9" i="12"/>
  <c r="C7" i="12"/>
  <c r="C5" i="12"/>
  <c r="C3" i="12"/>
  <c r="E3" i="12"/>
  <c r="D3" i="12"/>
  <c r="B2" i="12"/>
  <c r="M22" i="11"/>
  <c r="L22" i="11"/>
  <c r="K22" i="11"/>
  <c r="J22" i="11"/>
  <c r="I22" i="11"/>
  <c r="H22" i="11"/>
  <c r="G22" i="11"/>
  <c r="F22" i="11"/>
  <c r="E22" i="11"/>
  <c r="D22" i="11"/>
  <c r="C22" i="11"/>
  <c r="B22" i="11"/>
  <c r="F65" i="8"/>
  <c r="F64" i="8"/>
  <c r="F63" i="8"/>
  <c r="F62" i="8"/>
  <c r="F61" i="8"/>
  <c r="F60" i="8"/>
  <c r="F59" i="8"/>
  <c r="F58" i="8"/>
  <c r="F57" i="8"/>
  <c r="F56" i="8"/>
  <c r="F55" i="8"/>
  <c r="F54" i="8"/>
  <c r="F53" i="8"/>
  <c r="F52" i="8"/>
  <c r="F51" i="8"/>
  <c r="F50" i="8"/>
  <c r="F49" i="8"/>
  <c r="F48" i="8"/>
  <c r="F47" i="8"/>
  <c r="F46" i="8"/>
  <c r="F45" i="8"/>
  <c r="F44" i="8"/>
  <c r="F43" i="8"/>
  <c r="F42" i="8"/>
  <c r="F41" i="8"/>
  <c r="F40" i="8"/>
  <c r="F39" i="8"/>
  <c r="F38" i="8"/>
  <c r="F37" i="8"/>
  <c r="F36" i="8"/>
  <c r="F35" i="8"/>
  <c r="F34" i="8"/>
  <c r="F33" i="8"/>
  <c r="F32" i="8"/>
  <c r="F31" i="8"/>
  <c r="F3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16" i="8"/>
  <c r="F15" i="8"/>
  <c r="F14" i="8"/>
  <c r="F13" i="8"/>
  <c r="F12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G5" i="11"/>
  <c r="I5" i="11"/>
  <c r="C5" i="11"/>
  <c r="L5" i="11"/>
  <c r="H5" i="11"/>
  <c r="J5" i="11"/>
  <c r="M5" i="11"/>
  <c r="F5" i="11"/>
  <c r="K5" i="11"/>
  <c r="B5" i="11"/>
  <c r="E5" i="11"/>
  <c r="D5" i="11"/>
  <c r="N22" i="11" l="1"/>
  <c r="G6" i="11"/>
  <c r="I6" i="11"/>
  <c r="K6" i="11"/>
  <c r="M6" i="11"/>
  <c r="C6" i="11"/>
  <c r="E6" i="11"/>
  <c r="D6" i="11"/>
  <c r="F6" i="11"/>
  <c r="H6" i="11"/>
  <c r="J6" i="11"/>
  <c r="L6" i="11"/>
  <c r="N5" i="11"/>
  <c r="B6" i="11"/>
  <c r="L12" i="11"/>
  <c r="L16" i="11" s="1"/>
  <c r="I12" i="11"/>
  <c r="I16" i="11" s="1"/>
  <c r="C12" i="11"/>
  <c r="C16" i="11" s="1"/>
  <c r="F12" i="11"/>
  <c r="F16" i="11" s="1"/>
  <c r="E12" i="11"/>
  <c r="E16" i="11" s="1"/>
  <c r="G12" i="11"/>
  <c r="G16" i="11" s="1"/>
  <c r="J12" i="11"/>
  <c r="J16" i="11" s="1"/>
  <c r="D12" i="11"/>
  <c r="D16" i="11" s="1"/>
  <c r="H12" i="11"/>
  <c r="H16" i="11" s="1"/>
  <c r="K12" i="11"/>
  <c r="K16" i="11" s="1"/>
  <c r="M12" i="11"/>
  <c r="M16" i="11" s="1"/>
  <c r="B12" i="11"/>
  <c r="B16" i="11" s="1"/>
  <c r="N6" i="11" l="1"/>
  <c r="M4" i="11"/>
  <c r="K4" i="11"/>
  <c r="I4" i="11"/>
  <c r="G4" i="11"/>
  <c r="E4" i="11"/>
  <c r="C4" i="11"/>
  <c r="M3" i="11"/>
  <c r="M19" i="11" s="1"/>
  <c r="K3" i="11"/>
  <c r="K19" i="11" s="1"/>
  <c r="I3" i="11"/>
  <c r="I19" i="11" s="1"/>
  <c r="G3" i="11"/>
  <c r="G19" i="11" s="1"/>
  <c r="E3" i="11"/>
  <c r="E19" i="11" s="1"/>
  <c r="C3" i="11"/>
  <c r="C19" i="11" s="1"/>
  <c r="M2" i="11"/>
  <c r="M18" i="11" s="1"/>
  <c r="K2" i="11"/>
  <c r="K18" i="11" s="1"/>
  <c r="I2" i="11"/>
  <c r="I18" i="11" s="1"/>
  <c r="G2" i="11"/>
  <c r="G18" i="11" s="1"/>
  <c r="E2" i="11"/>
  <c r="E18" i="11" s="1"/>
  <c r="C2" i="11"/>
  <c r="C18" i="11" s="1"/>
  <c r="L10" i="11"/>
  <c r="J10" i="11"/>
  <c r="H10" i="11"/>
  <c r="F10" i="11"/>
  <c r="D10" i="11"/>
  <c r="B10" i="11"/>
  <c r="L9" i="11"/>
  <c r="J9" i="11"/>
  <c r="H9" i="11"/>
  <c r="F9" i="11"/>
  <c r="D9" i="11"/>
  <c r="B9" i="11"/>
  <c r="L8" i="11"/>
  <c r="J8" i="11"/>
  <c r="H8" i="11"/>
  <c r="F8" i="11"/>
  <c r="D8" i="11"/>
  <c r="B8" i="11"/>
  <c r="L7" i="11"/>
  <c r="J7" i="11"/>
  <c r="H7" i="11"/>
  <c r="F7" i="11"/>
  <c r="D7" i="11"/>
  <c r="B7" i="11"/>
  <c r="C7" i="11"/>
  <c r="L4" i="11"/>
  <c r="J4" i="11"/>
  <c r="H4" i="11"/>
  <c r="F4" i="11"/>
  <c r="D4" i="11"/>
  <c r="B4" i="11"/>
  <c r="L3" i="11"/>
  <c r="L19" i="11" s="1"/>
  <c r="J3" i="11"/>
  <c r="J19" i="11" s="1"/>
  <c r="H3" i="11"/>
  <c r="H19" i="11" s="1"/>
  <c r="F3" i="11"/>
  <c r="F19" i="11" s="1"/>
  <c r="D3" i="11"/>
  <c r="D19" i="11" s="1"/>
  <c r="B3" i="11"/>
  <c r="L2" i="11"/>
  <c r="L18" i="11" s="1"/>
  <c r="J2" i="11"/>
  <c r="J18" i="11" s="1"/>
  <c r="H2" i="11"/>
  <c r="H18" i="11" s="1"/>
  <c r="F2" i="11"/>
  <c r="F18" i="11" s="1"/>
  <c r="D2" i="11"/>
  <c r="D18" i="11" s="1"/>
  <c r="B2" i="11"/>
  <c r="M10" i="11"/>
  <c r="K10" i="11"/>
  <c r="I10" i="11"/>
  <c r="G10" i="11"/>
  <c r="E10" i="11"/>
  <c r="C10" i="11"/>
  <c r="M9" i="11"/>
  <c r="K9" i="11"/>
  <c r="I9" i="11"/>
  <c r="G9" i="11"/>
  <c r="E9" i="11"/>
  <c r="C9" i="11"/>
  <c r="M8" i="11"/>
  <c r="K8" i="11"/>
  <c r="I8" i="11"/>
  <c r="G8" i="11"/>
  <c r="E8" i="11"/>
  <c r="C8" i="11"/>
  <c r="M7" i="11"/>
  <c r="K7" i="11"/>
  <c r="I7" i="11"/>
  <c r="G7" i="11"/>
  <c r="E7" i="11"/>
  <c r="G3" i="12"/>
  <c r="N12" i="11"/>
  <c r="N16" i="11" s="1"/>
  <c r="H3" i="12" l="1"/>
  <c r="N2" i="11"/>
  <c r="N18" i="11" s="1"/>
  <c r="B18" i="11"/>
  <c r="N3" i="11"/>
  <c r="N19" i="11" s="1"/>
  <c r="B19" i="11"/>
  <c r="N4" i="11"/>
  <c r="B21" i="11"/>
  <c r="B20" i="11"/>
  <c r="F21" i="11"/>
  <c r="F20" i="11"/>
  <c r="J21" i="11"/>
  <c r="J20" i="11"/>
  <c r="E21" i="11"/>
  <c r="E20" i="11"/>
  <c r="I21" i="11"/>
  <c r="I20" i="11"/>
  <c r="M21" i="11"/>
  <c r="M20" i="11"/>
  <c r="D21" i="11"/>
  <c r="D20" i="11"/>
  <c r="H21" i="11"/>
  <c r="H20" i="11"/>
  <c r="L21" i="11"/>
  <c r="L20" i="11"/>
  <c r="C21" i="11"/>
  <c r="C20" i="11"/>
  <c r="G21" i="11"/>
  <c r="G20" i="11"/>
  <c r="K21" i="11"/>
  <c r="K20" i="11"/>
  <c r="H11" i="11"/>
  <c r="H15" i="11" s="1"/>
  <c r="H17" i="11" s="1"/>
  <c r="G11" i="11"/>
  <c r="M11" i="11"/>
  <c r="M15" i="11" s="1"/>
  <c r="D11" i="11"/>
  <c r="D15" i="11" s="1"/>
  <c r="K11" i="11"/>
  <c r="K15" i="11" s="1"/>
  <c r="E11" i="11"/>
  <c r="E15" i="11" s="1"/>
  <c r="F11" i="11"/>
  <c r="F15" i="11" s="1"/>
  <c r="N10" i="11"/>
  <c r="L11" i="11"/>
  <c r="L15" i="11" s="1"/>
  <c r="J11" i="11"/>
  <c r="J15" i="11" s="1"/>
  <c r="N9" i="11"/>
  <c r="B11" i="11"/>
  <c r="B15" i="11" s="1"/>
  <c r="I11" i="11"/>
  <c r="I15" i="11" s="1"/>
  <c r="N8" i="11"/>
  <c r="N7" i="11"/>
  <c r="C11" i="11"/>
  <c r="H13" i="11" l="1"/>
  <c r="H14" i="11" s="1"/>
  <c r="C15" i="11"/>
  <c r="C17" i="11" s="1"/>
  <c r="G13" i="11"/>
  <c r="G14" i="11" s="1"/>
  <c r="G15" i="11"/>
  <c r="G17" i="11" s="1"/>
  <c r="N21" i="11"/>
  <c r="N20" i="11"/>
  <c r="H4" i="12"/>
  <c r="G4" i="12"/>
  <c r="I13" i="11"/>
  <c r="I14" i="11" s="1"/>
  <c r="I17" i="11"/>
  <c r="L13" i="11"/>
  <c r="L14" i="11" s="1"/>
  <c r="L17" i="11"/>
  <c r="F13" i="11"/>
  <c r="F14" i="11" s="1"/>
  <c r="F17" i="11"/>
  <c r="K13" i="11"/>
  <c r="K14" i="11" s="1"/>
  <c r="K17" i="11"/>
  <c r="M13" i="11"/>
  <c r="M14" i="11" s="1"/>
  <c r="M17" i="11"/>
  <c r="B13" i="11"/>
  <c r="B14" i="11" s="1"/>
  <c r="B17" i="11"/>
  <c r="J13" i="11"/>
  <c r="J14" i="11" s="1"/>
  <c r="J17" i="11"/>
  <c r="E13" i="11"/>
  <c r="E14" i="11" s="1"/>
  <c r="E17" i="11"/>
  <c r="D13" i="11"/>
  <c r="D14" i="11" s="1"/>
  <c r="D17" i="11"/>
  <c r="C13" i="11"/>
  <c r="C14" i="11" s="1"/>
  <c r="N11" i="11"/>
  <c r="N15" i="11" s="1"/>
  <c r="I3" i="12"/>
  <c r="J3" i="12" s="1"/>
  <c r="K3" i="12"/>
  <c r="G16" i="12" l="1"/>
  <c r="I16" i="12" s="1"/>
  <c r="J16" i="12" s="1"/>
  <c r="H16" i="12"/>
  <c r="G5" i="12"/>
  <c r="H5" i="12"/>
  <c r="N13" i="11"/>
  <c r="N14" i="11" s="1"/>
  <c r="N17" i="11"/>
  <c r="I4" i="12"/>
  <c r="J4" i="12" s="1"/>
  <c r="K4" i="12"/>
  <c r="G17" i="12" l="1"/>
  <c r="I17" i="12" s="1"/>
  <c r="J17" i="12" s="1"/>
  <c r="H17" i="12"/>
  <c r="K16" i="12"/>
  <c r="G6" i="12"/>
  <c r="E2" i="12"/>
  <c r="C2" i="12"/>
  <c r="F2" i="12"/>
  <c r="D2" i="12"/>
  <c r="H6" i="12"/>
  <c r="G7" i="12"/>
  <c r="K5" i="12"/>
  <c r="I5" i="12"/>
  <c r="K17" i="12" l="1"/>
  <c r="H18" i="12"/>
  <c r="K18" i="12" s="1"/>
  <c r="G18" i="12"/>
  <c r="J5" i="12"/>
  <c r="H7" i="12"/>
  <c r="I7" i="12"/>
  <c r="J7" i="12" s="1"/>
  <c r="I6" i="12"/>
  <c r="J6" i="12" s="1"/>
  <c r="K6" i="12"/>
  <c r="H19" i="12" l="1"/>
  <c r="K19" i="12" s="1"/>
  <c r="G19" i="12"/>
  <c r="I18" i="12"/>
  <c r="J18" i="12" s="1"/>
  <c r="K7" i="12"/>
  <c r="H8" i="12"/>
  <c r="H9" i="12"/>
  <c r="G8" i="12"/>
  <c r="I8" i="12" l="1"/>
  <c r="J8" i="12" s="1"/>
  <c r="I19" i="12"/>
  <c r="J19" i="12" s="1"/>
  <c r="G20" i="12"/>
  <c r="H20" i="12"/>
  <c r="K8" i="12"/>
  <c r="G9" i="12"/>
  <c r="K9" i="12"/>
  <c r="I20" i="12" l="1"/>
  <c r="J20" i="12" s="1"/>
  <c r="G23" i="12"/>
  <c r="H23" i="12"/>
  <c r="K20" i="12"/>
  <c r="H22" i="12"/>
  <c r="K22" i="12" s="1"/>
  <c r="G22" i="12"/>
  <c r="H21" i="12"/>
  <c r="G21" i="12"/>
  <c r="I9" i="12"/>
  <c r="J9" i="12" s="1"/>
  <c r="H10" i="12"/>
  <c r="G10" i="12"/>
  <c r="I10" i="12" l="1"/>
  <c r="J10" i="12" s="1"/>
  <c r="K21" i="12"/>
  <c r="I22" i="12"/>
  <c r="J22" i="12" s="1"/>
  <c r="I23" i="12"/>
  <c r="J23" i="12" s="1"/>
  <c r="I21" i="12"/>
  <c r="J21" i="12" s="1"/>
  <c r="K23" i="12"/>
  <c r="H24" i="12"/>
  <c r="K24" i="12" s="1"/>
  <c r="G24" i="12"/>
  <c r="K10" i="12"/>
  <c r="H11" i="12"/>
  <c r="G11" i="12"/>
  <c r="I11" i="12" s="1"/>
  <c r="J11" i="12" s="1"/>
  <c r="H25" i="12" l="1"/>
  <c r="K25" i="12" s="1"/>
  <c r="G25" i="12"/>
  <c r="I24" i="12"/>
  <c r="J24" i="12" s="1"/>
  <c r="K11" i="12"/>
  <c r="H12" i="12"/>
  <c r="G12" i="12"/>
  <c r="I12" i="12" l="1"/>
  <c r="J12" i="12" s="1"/>
  <c r="I25" i="12"/>
  <c r="J25" i="12" s="1"/>
  <c r="G26" i="12"/>
  <c r="H26" i="12"/>
  <c r="K12" i="12"/>
  <c r="G13" i="12"/>
  <c r="H13" i="12"/>
  <c r="G2" i="12" l="1"/>
  <c r="I26" i="12"/>
  <c r="J26" i="12" s="1"/>
  <c r="G27" i="12"/>
  <c r="H27" i="12"/>
  <c r="K26" i="12"/>
  <c r="I13" i="12"/>
  <c r="J13" i="12" s="1"/>
  <c r="K13" i="12"/>
  <c r="G14" i="12"/>
  <c r="H14" i="12"/>
  <c r="H2" i="12" s="1"/>
  <c r="I27" i="12" l="1"/>
  <c r="J27" i="12" s="1"/>
  <c r="H28" i="12"/>
  <c r="K28" i="12" s="1"/>
  <c r="G28" i="12"/>
  <c r="I28" i="12" s="1"/>
  <c r="J28" i="12" s="1"/>
  <c r="K27" i="12"/>
  <c r="I14" i="12"/>
  <c r="J14" i="12" s="1"/>
  <c r="K14" i="12"/>
  <c r="G15" i="12"/>
  <c r="H15" i="12"/>
  <c r="G30" i="12" l="1"/>
  <c r="I30" i="12" s="1"/>
  <c r="J30" i="12" s="1"/>
  <c r="H30" i="12"/>
  <c r="G29" i="12"/>
  <c r="I29" i="12" s="1"/>
  <c r="J29" i="12" s="1"/>
  <c r="H29" i="12"/>
  <c r="I2" i="12"/>
  <c r="J2" i="12" s="1"/>
  <c r="I15" i="12"/>
  <c r="K15" i="12"/>
  <c r="H32" i="12" l="1"/>
  <c r="K32" i="12" s="1"/>
  <c r="G32" i="12"/>
  <c r="G31" i="12"/>
  <c r="H31" i="12"/>
  <c r="K29" i="12"/>
  <c r="K30" i="12"/>
  <c r="J15" i="12"/>
  <c r="K2" i="12"/>
  <c r="I31" i="12" l="1"/>
  <c r="J31" i="12" s="1"/>
  <c r="I32" i="12"/>
  <c r="J32" i="12" s="1"/>
  <c r="H33" i="12"/>
  <c r="K33" i="12" s="1"/>
  <c r="G33" i="12"/>
  <c r="K31" i="12"/>
  <c r="I33" i="12" l="1"/>
  <c r="J33" i="12" s="1"/>
  <c r="H35" i="12"/>
  <c r="K35" i="12" s="1"/>
  <c r="G35" i="12"/>
  <c r="G34" i="12"/>
  <c r="H34" i="12"/>
  <c r="I34" i="12" l="1"/>
  <c r="J34" i="12" s="1"/>
  <c r="I35" i="12"/>
  <c r="J35" i="12" s="1"/>
  <c r="K34" i="12"/>
  <c r="H36" i="12"/>
  <c r="K36" i="12" s="1"/>
  <c r="G36" i="12"/>
  <c r="I36" i="12" l="1"/>
  <c r="J36" i="12" s="1"/>
  <c r="G38" i="12"/>
  <c r="H38" i="12"/>
  <c r="G37" i="12"/>
  <c r="H37" i="12"/>
  <c r="I37" i="12" l="1"/>
  <c r="J37" i="12" s="1"/>
  <c r="I38" i="12"/>
  <c r="J38" i="12" s="1"/>
  <c r="H39" i="12"/>
  <c r="K39" i="12" s="1"/>
  <c r="G39" i="12"/>
  <c r="K38" i="12"/>
  <c r="G40" i="12"/>
  <c r="H40" i="12"/>
  <c r="K37" i="12"/>
  <c r="I40" i="12" l="1"/>
  <c r="J40" i="12" s="1"/>
  <c r="G42" i="12"/>
  <c r="H42" i="12"/>
  <c r="G41" i="12"/>
  <c r="H41" i="12"/>
  <c r="K40" i="12"/>
  <c r="I39" i="12"/>
  <c r="J39" i="12" s="1"/>
  <c r="I41" i="12" l="1"/>
  <c r="J41" i="12" s="1"/>
  <c r="I42" i="12"/>
  <c r="J42" i="12" s="1"/>
  <c r="G43" i="12"/>
  <c r="H43" i="12"/>
  <c r="K41" i="12"/>
  <c r="K42" i="12"/>
  <c r="K43" i="12" l="1"/>
  <c r="I43" i="12"/>
  <c r="J43" i="12" s="1"/>
  <c r="G44" i="12"/>
  <c r="G45" i="12"/>
  <c r="H44" i="12"/>
  <c r="K44" i="12" l="1"/>
  <c r="I44" i="12"/>
  <c r="J44" i="12" s="1"/>
  <c r="G46" i="12"/>
  <c r="H45" i="12"/>
  <c r="I45" i="12"/>
  <c r="J45" i="12" s="1"/>
  <c r="H46" i="12" l="1"/>
  <c r="I46" i="12"/>
  <c r="J46" i="12" s="1"/>
  <c r="K45" i="12"/>
  <c r="G47" i="12" l="1"/>
  <c r="H47" i="12"/>
  <c r="K46" i="12"/>
  <c r="K47" i="12" l="1"/>
  <c r="I47" i="12"/>
  <c r="J47" i="12" s="1"/>
  <c r="G48" i="12"/>
  <c r="I48" i="12" s="1"/>
  <c r="J48" i="12" s="1"/>
  <c r="G49" i="12"/>
  <c r="H48" i="12"/>
  <c r="K48" i="12" l="1"/>
  <c r="G50" i="12"/>
  <c r="H49" i="12"/>
  <c r="I49" i="12"/>
  <c r="J49" i="12" s="1"/>
  <c r="H50" i="12" l="1"/>
  <c r="I50" i="12"/>
  <c r="J50" i="12" s="1"/>
  <c r="K49" i="12"/>
  <c r="G51" i="12" l="1"/>
  <c r="H51" i="12"/>
  <c r="K50" i="12"/>
  <c r="K51" i="12" l="1"/>
  <c r="I51" i="12"/>
  <c r="J51" i="12" s="1"/>
  <c r="G52" i="12"/>
  <c r="G53" i="12"/>
  <c r="H52" i="12"/>
  <c r="K52" i="12" l="1"/>
  <c r="I52" i="12"/>
  <c r="J52" i="12" s="1"/>
  <c r="G54" i="12"/>
  <c r="H53" i="12"/>
  <c r="I53" i="12"/>
  <c r="J53" i="12" s="1"/>
  <c r="H54" i="12" l="1"/>
  <c r="I54" i="12"/>
  <c r="J54" i="12" s="1"/>
  <c r="K53" i="12"/>
  <c r="G55" i="12" l="1"/>
  <c r="H55" i="12"/>
  <c r="K54" i="12"/>
  <c r="K55" i="12" l="1"/>
  <c r="I55" i="12"/>
  <c r="J55" i="12" s="1"/>
  <c r="G56" i="12"/>
  <c r="I56" i="12" s="1"/>
  <c r="J56" i="12" s="1"/>
  <c r="H56" i="12"/>
  <c r="K56" i="12" l="1"/>
  <c r="G57" i="12"/>
  <c r="G58" i="12"/>
  <c r="H57" i="12"/>
  <c r="K57" i="12" l="1"/>
  <c r="I57" i="12"/>
  <c r="J57" i="12" s="1"/>
  <c r="G59" i="12"/>
  <c r="H58" i="12"/>
  <c r="I58" i="12"/>
  <c r="J58" i="12" s="1"/>
  <c r="H59" i="12" l="1"/>
  <c r="I59" i="12"/>
  <c r="J59" i="12" s="1"/>
  <c r="K58" i="12"/>
  <c r="G60" i="12" l="1"/>
  <c r="H60" i="12"/>
  <c r="K59" i="12"/>
  <c r="K60" i="12" l="1"/>
  <c r="I60" i="12"/>
  <c r="J60" i="12" s="1"/>
  <c r="G61" i="12"/>
  <c r="G62" i="12"/>
  <c r="H61" i="12"/>
  <c r="K61" i="12" l="1"/>
  <c r="I61" i="12"/>
  <c r="J61" i="12" s="1"/>
  <c r="G63" i="12"/>
  <c r="H62" i="12"/>
  <c r="I62" i="12"/>
  <c r="J62" i="12" s="1"/>
  <c r="H63" i="12" l="1"/>
  <c r="K63" i="12" s="1"/>
  <c r="I63" i="12"/>
  <c r="J63" i="12" s="1"/>
  <c r="K62" i="12"/>
  <c r="G64" i="12" l="1"/>
  <c r="I64" i="12" s="1"/>
  <c r="J64" i="12" s="1"/>
  <c r="H64" i="12"/>
  <c r="K64" i="12" l="1"/>
  <c r="G65" i="12"/>
  <c r="H65" i="12"/>
  <c r="K65" i="12" l="1"/>
  <c r="I65" i="12"/>
  <c r="J65" i="12" s="1"/>
  <c r="G66" i="12"/>
  <c r="H66" i="12"/>
  <c r="K66" i="12" l="1"/>
  <c r="G67" i="12"/>
  <c r="I67" i="12" s="1"/>
  <c r="J67" i="12" s="1"/>
  <c r="I66" i="12"/>
  <c r="J66" i="12" s="1"/>
  <c r="G68" i="12"/>
  <c r="H67" i="12"/>
  <c r="K67" i="12" l="1"/>
  <c r="H68" i="12"/>
  <c r="I68" i="12"/>
  <c r="J68" i="12" s="1"/>
  <c r="K68" i="12" l="1"/>
  <c r="G69" i="12"/>
  <c r="I69" i="12" s="1"/>
  <c r="J69" i="12" s="1"/>
  <c r="G70" i="12"/>
  <c r="H69" i="12"/>
  <c r="K69" i="12" l="1"/>
  <c r="H70" i="12"/>
  <c r="I70" i="12"/>
  <c r="J70" i="12" s="1"/>
  <c r="K70" i="12" l="1"/>
  <c r="G71" i="12"/>
  <c r="I71" i="12" s="1"/>
  <c r="J71" i="12" s="1"/>
  <c r="G72" i="12"/>
  <c r="H71" i="12"/>
  <c r="K71" i="12" l="1"/>
  <c r="H72" i="12"/>
  <c r="I72" i="12"/>
  <c r="J72" i="12" s="1"/>
  <c r="K72" i="12" l="1"/>
  <c r="G73" i="12"/>
  <c r="I73" i="12" s="1"/>
  <c r="J73" i="12" s="1"/>
  <c r="H73" i="12"/>
  <c r="K73" i="12" l="1"/>
  <c r="G74" i="12"/>
  <c r="H74" i="12"/>
  <c r="K74" i="12" l="1"/>
  <c r="I74" i="12"/>
  <c r="J74" i="12" s="1"/>
  <c r="G75" i="12"/>
  <c r="G76" i="12"/>
  <c r="H75" i="12"/>
  <c r="I75" i="12" l="1"/>
  <c r="J75" i="12" s="1"/>
  <c r="G77" i="12"/>
  <c r="H76" i="12"/>
  <c r="K76" i="12" s="1"/>
  <c r="I76" i="12"/>
  <c r="J76" i="12" s="1"/>
  <c r="K75" i="12"/>
  <c r="G78" i="12" l="1"/>
  <c r="H77" i="12"/>
  <c r="I77" i="12"/>
  <c r="J77" i="12" s="1"/>
  <c r="G79" i="12" l="1"/>
  <c r="H78" i="12"/>
  <c r="K78" i="12" s="1"/>
  <c r="I78" i="12"/>
  <c r="J78" i="12" s="1"/>
  <c r="K77" i="12"/>
  <c r="G80" i="12" l="1"/>
  <c r="H79" i="12"/>
  <c r="I79" i="12"/>
  <c r="J79" i="12" s="1"/>
  <c r="G81" i="12" l="1"/>
  <c r="H80" i="12"/>
  <c r="K80" i="12" s="1"/>
  <c r="I80" i="12"/>
  <c r="J80" i="12" s="1"/>
  <c r="K79" i="12"/>
  <c r="G82" i="12" l="1"/>
  <c r="H81" i="12"/>
  <c r="I81" i="12"/>
  <c r="J81" i="12" s="1"/>
  <c r="G83" i="12" l="1"/>
  <c r="H82" i="12"/>
  <c r="K82" i="12" s="1"/>
  <c r="I82" i="12"/>
  <c r="J82" i="12" s="1"/>
  <c r="K81" i="12"/>
  <c r="G84" i="12" l="1"/>
  <c r="H83" i="12"/>
  <c r="I83" i="12"/>
  <c r="J83" i="12" s="1"/>
  <c r="G85" i="12" l="1"/>
  <c r="H84" i="12"/>
  <c r="K84" i="12" s="1"/>
  <c r="I84" i="12"/>
  <c r="J84" i="12" s="1"/>
  <c r="K83" i="12"/>
  <c r="G86" i="12" l="1"/>
  <c r="H85" i="12"/>
  <c r="I85" i="12"/>
  <c r="J85" i="12" s="1"/>
  <c r="G87" i="12" l="1"/>
  <c r="H86" i="12"/>
  <c r="K86" i="12" s="1"/>
  <c r="I86" i="12"/>
  <c r="J86" i="12" s="1"/>
  <c r="K85" i="12"/>
  <c r="G88" i="12" l="1"/>
  <c r="H87" i="12"/>
  <c r="I87" i="12"/>
  <c r="J87" i="12" s="1"/>
  <c r="I88" i="12" l="1"/>
  <c r="J88" i="12" s="1"/>
  <c r="H88" i="12"/>
  <c r="K87" i="12"/>
  <c r="G89" i="12" l="1"/>
  <c r="I89" i="12" s="1"/>
  <c r="J89" i="12" s="1"/>
  <c r="G90" i="12"/>
  <c r="H89" i="12"/>
  <c r="K89" i="12" s="1"/>
  <c r="K88" i="12"/>
  <c r="H90" i="12" l="1"/>
  <c r="I90" i="12"/>
  <c r="J90" i="12" s="1"/>
  <c r="G91" i="12" l="1"/>
  <c r="I91" i="12" s="1"/>
  <c r="J91" i="12" s="1"/>
  <c r="H91" i="12"/>
  <c r="K90" i="12"/>
  <c r="K91" i="12" l="1"/>
  <c r="G92" i="12"/>
  <c r="I92" i="12" s="1"/>
  <c r="J92" i="12" s="1"/>
  <c r="H92" i="12"/>
  <c r="K92" i="12" l="1"/>
  <c r="G93" i="12"/>
  <c r="G94" i="12"/>
  <c r="H93" i="12"/>
  <c r="I93" i="12" l="1"/>
  <c r="J93" i="12" s="1"/>
  <c r="H94" i="12"/>
  <c r="I94" i="12"/>
  <c r="J94" i="12" s="1"/>
  <c r="K93" i="12"/>
  <c r="G95" i="12" l="1"/>
  <c r="I95" i="12" s="1"/>
  <c r="J95" i="12" s="1"/>
  <c r="G96" i="12"/>
  <c r="H95" i="12"/>
  <c r="K94" i="12"/>
  <c r="K95" i="12" l="1"/>
  <c r="G97" i="12"/>
  <c r="H96" i="12"/>
  <c r="I96" i="12"/>
  <c r="J96" i="12" s="1"/>
  <c r="G98" i="12" l="1"/>
  <c r="H97" i="12"/>
  <c r="K97" i="12" s="1"/>
  <c r="I97" i="12"/>
  <c r="J97" i="12" s="1"/>
  <c r="K96" i="12"/>
  <c r="G99" i="12" l="1"/>
  <c r="H98" i="12"/>
  <c r="I98" i="12"/>
  <c r="J98" i="12" s="1"/>
  <c r="G100" i="12" l="1"/>
  <c r="H99" i="12"/>
  <c r="K99" i="12" s="1"/>
  <c r="I99" i="12"/>
  <c r="J99" i="12" s="1"/>
  <c r="K98" i="12"/>
  <c r="G101" i="12" l="1"/>
  <c r="H100" i="12"/>
  <c r="I100" i="12"/>
  <c r="J100" i="12" s="1"/>
  <c r="G102" i="12" l="1"/>
  <c r="H101" i="12"/>
  <c r="I101" i="12"/>
  <c r="J101" i="12" s="1"/>
  <c r="K100" i="12"/>
  <c r="K101" i="12" l="1"/>
  <c r="G103" i="12"/>
  <c r="H102" i="12"/>
  <c r="I102" i="12"/>
  <c r="J102" i="12" s="1"/>
  <c r="G104" i="12" l="1"/>
  <c r="H103" i="12"/>
  <c r="K103" i="12" s="1"/>
  <c r="I103" i="12"/>
  <c r="J103" i="12" s="1"/>
  <c r="K102" i="12"/>
  <c r="G105" i="12" l="1"/>
  <c r="H104" i="12"/>
  <c r="I104" i="12"/>
  <c r="J104" i="12" s="1"/>
  <c r="G106" i="12" l="1"/>
  <c r="H105" i="12"/>
  <c r="K105" i="12" s="1"/>
  <c r="I105" i="12"/>
  <c r="J105" i="12" s="1"/>
  <c r="K104" i="12"/>
  <c r="H107" i="12" l="1"/>
  <c r="H106" i="12"/>
  <c r="I106" i="12"/>
  <c r="J106" i="12" s="1"/>
  <c r="G107" i="12" l="1"/>
  <c r="K107" i="12"/>
  <c r="K106" i="12"/>
  <c r="H108" i="12" l="1"/>
  <c r="K108" i="12" s="1"/>
  <c r="I107" i="12"/>
  <c r="J107" i="12" s="1"/>
  <c r="H109" i="12"/>
  <c r="G108" i="12"/>
  <c r="I108" i="12" s="1"/>
  <c r="J108" i="12" s="1"/>
  <c r="H110" i="12" l="1"/>
  <c r="G109" i="12"/>
  <c r="K109" i="12"/>
  <c r="I109" i="12" l="1"/>
  <c r="J109" i="12" s="1"/>
  <c r="G110" i="12"/>
  <c r="I110" i="12" s="1"/>
  <c r="J110" i="12" s="1"/>
  <c r="K110" i="12"/>
  <c r="H111" i="12" l="1"/>
  <c r="K111" i="12" s="1"/>
  <c r="G111" i="12"/>
  <c r="I111" i="12" l="1"/>
  <c r="J111" i="12" s="1"/>
  <c r="H112" i="12"/>
  <c r="K112" i="12" s="1"/>
  <c r="G112" i="12"/>
  <c r="I112" i="12" l="1"/>
  <c r="J112" i="12" s="1"/>
  <c r="H113" i="12"/>
  <c r="K113" i="12" s="1"/>
  <c r="G113" i="12"/>
  <c r="I113" i="12" s="1"/>
  <c r="J113" i="12" s="1"/>
  <c r="H114" i="12" l="1"/>
  <c r="K114" i="12" s="1"/>
  <c r="G114" i="12"/>
  <c r="I114" i="12" l="1"/>
  <c r="J114" i="12" s="1"/>
  <c r="H115" i="12"/>
  <c r="K115" i="12" s="1"/>
  <c r="G115" i="12"/>
  <c r="I115" i="12" l="1"/>
  <c r="J115" i="12" s="1"/>
  <c r="H116" i="12"/>
  <c r="K116" i="12" s="1"/>
  <c r="G116" i="12"/>
  <c r="I116" i="12" l="1"/>
  <c r="J116" i="12" s="1"/>
  <c r="H117" i="12"/>
  <c r="K117" i="12" s="1"/>
  <c r="G117" i="12"/>
  <c r="I117" i="12" l="1"/>
  <c r="J117" i="12" s="1"/>
  <c r="H118" i="12"/>
  <c r="K118" i="12" s="1"/>
  <c r="G118" i="12"/>
  <c r="I118" i="12" l="1"/>
  <c r="J118" i="12" s="1"/>
  <c r="H119" i="12"/>
  <c r="K119" i="12" s="1"/>
  <c r="G119" i="12"/>
  <c r="I119" i="12" l="1"/>
  <c r="J119" i="12" s="1"/>
  <c r="H120" i="12"/>
  <c r="K120" i="12" s="1"/>
  <c r="G120" i="12"/>
  <c r="I120" i="12" l="1"/>
  <c r="J120" i="12" s="1"/>
  <c r="H121" i="12"/>
  <c r="K121" i="12" s="1"/>
  <c r="G121" i="12"/>
  <c r="I121" i="12" l="1"/>
  <c r="J121" i="12" s="1"/>
  <c r="H122" i="12"/>
  <c r="K122" i="12" s="1"/>
  <c r="G122" i="12"/>
  <c r="I122" i="12" l="1"/>
  <c r="J122" i="12" s="1"/>
  <c r="H123" i="12"/>
  <c r="K123" i="12" s="1"/>
  <c r="G123" i="12"/>
  <c r="I123" i="12" l="1"/>
  <c r="J123" i="12" s="1"/>
  <c r="H124" i="12"/>
  <c r="K124" i="12" s="1"/>
  <c r="G124" i="12"/>
  <c r="I124" i="12" l="1"/>
  <c r="J124" i="12" s="1"/>
  <c r="H125" i="12"/>
  <c r="K125" i="12" s="1"/>
  <c r="G125" i="12"/>
  <c r="I125" i="12" l="1"/>
  <c r="J125" i="12" s="1"/>
  <c r="H126" i="12"/>
  <c r="K126" i="12" s="1"/>
  <c r="G126" i="12"/>
  <c r="I126" i="12" l="1"/>
  <c r="J126" i="12" s="1"/>
  <c r="H127" i="12"/>
  <c r="K127" i="12" s="1"/>
  <c r="G127" i="12"/>
  <c r="I127" i="12" l="1"/>
  <c r="J127" i="12" s="1"/>
  <c r="H128" i="12"/>
  <c r="K128" i="12" s="1"/>
  <c r="G128" i="12"/>
  <c r="I128" i="12" l="1"/>
  <c r="J128" i="12" s="1"/>
  <c r="H129" i="12"/>
  <c r="K129" i="12" s="1"/>
  <c r="G129" i="12"/>
  <c r="I129" i="12" s="1"/>
  <c r="J129" i="12" s="1"/>
  <c r="H130" i="12" l="1"/>
  <c r="K130" i="12" s="1"/>
  <c r="G130" i="12"/>
  <c r="I130" i="12" l="1"/>
  <c r="J130" i="12" s="1"/>
  <c r="H131" i="12"/>
  <c r="K131" i="12" s="1"/>
  <c r="G131" i="12"/>
  <c r="I131" i="12" s="1"/>
  <c r="J131" i="12" s="1"/>
  <c r="H132" i="12" l="1"/>
  <c r="K132" i="12" s="1"/>
  <c r="G132" i="12"/>
  <c r="I132" i="12" l="1"/>
  <c r="J132" i="12" s="1"/>
  <c r="H133" i="12"/>
  <c r="K133" i="12" s="1"/>
  <c r="G133" i="12"/>
  <c r="I133" i="12" s="1"/>
  <c r="J133" i="12" s="1"/>
  <c r="H134" i="12" l="1"/>
  <c r="K134" i="12" s="1"/>
  <c r="G134" i="12"/>
  <c r="I134" i="12" l="1"/>
  <c r="J134" i="12" s="1"/>
  <c r="H135" i="12"/>
  <c r="K135" i="12" s="1"/>
  <c r="G135" i="12"/>
  <c r="I135" i="12" s="1"/>
  <c r="J135" i="12" s="1"/>
  <c r="H136" i="12" l="1"/>
  <c r="K136" i="12" s="1"/>
  <c r="G136" i="12"/>
  <c r="I136" i="12" l="1"/>
  <c r="J136" i="12" s="1"/>
  <c r="H137" i="12"/>
  <c r="K137" i="12" s="1"/>
  <c r="G137" i="12"/>
  <c r="I137" i="12" s="1"/>
  <c r="J137" i="12" s="1"/>
  <c r="H138" i="12" l="1"/>
  <c r="K138" i="12" s="1"/>
  <c r="G138" i="12"/>
  <c r="I138" i="12" l="1"/>
  <c r="J138" i="12" s="1"/>
  <c r="H139" i="12"/>
  <c r="K139" i="12" s="1"/>
  <c r="G139" i="12"/>
  <c r="I139" i="12" s="1"/>
  <c r="J139" i="12" s="1"/>
  <c r="H140" i="12" l="1"/>
  <c r="K140" i="12" s="1"/>
  <c r="G140" i="12"/>
  <c r="I140" i="12" l="1"/>
  <c r="J140" i="12" s="1"/>
  <c r="H141" i="12"/>
  <c r="K141" i="12" s="1"/>
  <c r="G141" i="12"/>
  <c r="I141" i="12" s="1"/>
  <c r="J141" i="12" s="1"/>
  <c r="H142" i="12" l="1"/>
  <c r="K142" i="12" s="1"/>
  <c r="G142" i="12"/>
  <c r="I142" i="12" s="1"/>
  <c r="J142" i="12" s="1"/>
  <c r="H143" i="12" l="1"/>
  <c r="K143" i="12" s="1"/>
  <c r="G143" i="12"/>
  <c r="I143" i="12" l="1"/>
  <c r="J143" i="12" s="1"/>
  <c r="H144" i="12"/>
  <c r="K144" i="12" s="1"/>
  <c r="G144" i="12"/>
  <c r="I144" i="12" s="1"/>
  <c r="J144" i="12" s="1"/>
  <c r="H145" i="12" l="1"/>
  <c r="K145" i="12" s="1"/>
  <c r="G145" i="12"/>
  <c r="I145" i="12" l="1"/>
  <c r="J145" i="12" s="1"/>
  <c r="H146" i="12"/>
  <c r="K146" i="12" s="1"/>
  <c r="G146" i="12"/>
  <c r="I146" i="12" s="1"/>
  <c r="J146" i="12" s="1"/>
  <c r="H147" i="12" l="1"/>
  <c r="K147" i="12" s="1"/>
  <c r="G147" i="12"/>
  <c r="I147" i="12" l="1"/>
  <c r="J147" i="12" s="1"/>
  <c r="H148" i="12"/>
  <c r="K148" i="12" s="1"/>
  <c r="G148" i="12"/>
  <c r="I148" i="12" l="1"/>
  <c r="J148" i="12" s="1"/>
  <c r="H149" i="12"/>
  <c r="K149" i="12" s="1"/>
  <c r="G149" i="12"/>
  <c r="I149" i="12" l="1"/>
  <c r="J149" i="12" s="1"/>
  <c r="H150" i="12"/>
  <c r="K150" i="12" s="1"/>
  <c r="G150" i="12"/>
  <c r="I150" i="12" l="1"/>
  <c r="J150" i="12" s="1"/>
  <c r="H151" i="12"/>
  <c r="K151" i="12" s="1"/>
  <c r="G151" i="12"/>
  <c r="I151" i="12" l="1"/>
  <c r="J151" i="12" s="1"/>
  <c r="H152" i="12"/>
  <c r="K152" i="12" s="1"/>
  <c r="G152" i="12"/>
  <c r="I152" i="12" l="1"/>
  <c r="J152" i="12" s="1"/>
  <c r="H153" i="12"/>
  <c r="K153" i="12" s="1"/>
  <c r="G153" i="12"/>
  <c r="I153" i="12" l="1"/>
  <c r="J153" i="12" s="1"/>
  <c r="H154" i="12"/>
  <c r="K154" i="12" s="1"/>
  <c r="G154" i="12"/>
  <c r="I154" i="12" l="1"/>
  <c r="J154" i="12" s="1"/>
  <c r="H155" i="12"/>
  <c r="K155" i="12" s="1"/>
  <c r="G155" i="12"/>
  <c r="I155" i="12" l="1"/>
  <c r="J155" i="12" s="1"/>
  <c r="H156" i="12"/>
  <c r="K156" i="12" s="1"/>
  <c r="G156" i="12"/>
  <c r="I156" i="12" l="1"/>
  <c r="J156" i="12" s="1"/>
  <c r="H157" i="12"/>
  <c r="K157" i="12" s="1"/>
  <c r="G157" i="12"/>
  <c r="I157" i="12" l="1"/>
  <c r="J157" i="12" s="1"/>
  <c r="H158" i="12"/>
  <c r="K158" i="12" s="1"/>
  <c r="G158" i="12"/>
  <c r="I158" i="12" l="1"/>
  <c r="J158" i="12" s="1"/>
  <c r="H159" i="12"/>
  <c r="K159" i="12" s="1"/>
  <c r="G159" i="12"/>
  <c r="I159" i="12" l="1"/>
  <c r="J159" i="12" s="1"/>
  <c r="H160" i="12"/>
  <c r="K160" i="12" s="1"/>
  <c r="G160" i="12"/>
  <c r="I160" i="12" l="1"/>
  <c r="J160" i="12" s="1"/>
  <c r="H161" i="12"/>
  <c r="K161" i="12" s="1"/>
  <c r="G161" i="12"/>
  <c r="I161" i="12" l="1"/>
  <c r="J161" i="12" s="1"/>
  <c r="H162" i="12"/>
  <c r="K162" i="12" s="1"/>
  <c r="G162" i="12"/>
  <c r="I162" i="12" l="1"/>
  <c r="J162" i="12" s="1"/>
  <c r="H163" i="12"/>
  <c r="K163" i="12" s="1"/>
  <c r="G163" i="12"/>
  <c r="I163" i="12" l="1"/>
  <c r="J163" i="12" s="1"/>
  <c r="H164" i="12"/>
  <c r="K164" i="12" s="1"/>
  <c r="G164" i="12"/>
  <c r="I164" i="12" l="1"/>
  <c r="J164" i="12" s="1"/>
  <c r="H165" i="12"/>
  <c r="K165" i="12" s="1"/>
  <c r="G165" i="12"/>
  <c r="I165" i="12" s="1"/>
  <c r="J165" i="12" s="1"/>
  <c r="H166" i="12" l="1"/>
  <c r="K166" i="12" s="1"/>
  <c r="G166" i="12"/>
  <c r="I166" i="12" l="1"/>
  <c r="J166" i="12" s="1"/>
  <c r="H167" i="12"/>
  <c r="K167" i="12" s="1"/>
  <c r="G167" i="12"/>
  <c r="I167" i="12" s="1"/>
  <c r="J167" i="12" s="1"/>
  <c r="H168" i="12" l="1"/>
  <c r="K168" i="12" s="1"/>
  <c r="G168" i="12"/>
  <c r="I168" i="12" l="1"/>
  <c r="J168" i="12" s="1"/>
  <c r="H169" i="12"/>
  <c r="K169" i="12" s="1"/>
  <c r="G169" i="12"/>
  <c r="I169" i="12" s="1"/>
  <c r="J169" i="12" s="1"/>
  <c r="H170" i="12" l="1"/>
  <c r="K170" i="12" s="1"/>
  <c r="G170" i="12"/>
  <c r="I170" i="12" l="1"/>
  <c r="J170" i="12" s="1"/>
  <c r="H171" i="12"/>
  <c r="K171" i="12" s="1"/>
  <c r="G171" i="12"/>
  <c r="I171" i="12" s="1"/>
  <c r="J171" i="12" s="1"/>
  <c r="H172" i="12" l="1"/>
  <c r="K172" i="12" s="1"/>
  <c r="G172" i="12"/>
  <c r="I172" i="12" l="1"/>
  <c r="J172" i="12" s="1"/>
  <c r="H173" i="12"/>
  <c r="K173" i="12" s="1"/>
  <c r="G173" i="12"/>
  <c r="I173" i="12" s="1"/>
  <c r="J173" i="12" s="1"/>
  <c r="H174" i="12" l="1"/>
  <c r="K174" i="12" s="1"/>
  <c r="G174" i="12"/>
  <c r="I174" i="12" l="1"/>
  <c r="J174" i="12" s="1"/>
  <c r="H175" i="12"/>
  <c r="K175" i="12" s="1"/>
  <c r="G175" i="12"/>
  <c r="I175" i="12" s="1"/>
  <c r="J175" i="12" s="1"/>
  <c r="H176" i="12" l="1"/>
  <c r="K176" i="12" s="1"/>
  <c r="G176" i="12"/>
  <c r="I176" i="12" l="1"/>
  <c r="J176" i="12" s="1"/>
  <c r="H177" i="12"/>
  <c r="K177" i="12" s="1"/>
  <c r="H178" i="12"/>
  <c r="G177" i="12"/>
  <c r="I177" i="12" l="1"/>
  <c r="J177" i="12" s="1"/>
  <c r="G178" i="12"/>
  <c r="I178" i="12" s="1"/>
  <c r="J178" i="12" s="1"/>
  <c r="K178" i="12"/>
  <c r="H179" i="12" l="1"/>
  <c r="K179" i="12" s="1"/>
  <c r="H180" i="12"/>
  <c r="G179" i="12"/>
  <c r="I179" i="12" l="1"/>
  <c r="J179" i="12" s="1"/>
  <c r="H181" i="12"/>
  <c r="G180" i="12"/>
  <c r="K180" i="12"/>
  <c r="I180" i="12" l="1"/>
  <c r="J180" i="12" s="1"/>
  <c r="H182" i="12"/>
  <c r="G181" i="12"/>
  <c r="K181" i="12"/>
  <c r="I181" i="12" l="1"/>
  <c r="J181" i="12" s="1"/>
  <c r="H183" i="12"/>
  <c r="G182" i="12"/>
  <c r="K182" i="12"/>
  <c r="I182" i="12" l="1"/>
  <c r="J182" i="12" s="1"/>
  <c r="H184" i="12"/>
  <c r="G183" i="12"/>
  <c r="I183" i="12" s="1"/>
  <c r="J183" i="12" s="1"/>
  <c r="K183" i="12"/>
  <c r="H185" i="12" l="1"/>
  <c r="G184" i="12"/>
  <c r="K184" i="12"/>
  <c r="I184" i="12" l="1"/>
  <c r="J184" i="12" s="1"/>
  <c r="H186" i="12"/>
  <c r="G185" i="12"/>
  <c r="K185" i="12"/>
  <c r="I185" i="12" l="1"/>
  <c r="J185" i="12" s="1"/>
  <c r="H187" i="12"/>
  <c r="G186" i="12"/>
  <c r="K186" i="12"/>
  <c r="I186" i="12" l="1"/>
  <c r="J186" i="12" s="1"/>
  <c r="H188" i="12"/>
  <c r="G187" i="12"/>
  <c r="K187" i="12"/>
  <c r="I187" i="12" l="1"/>
  <c r="J187" i="12" s="1"/>
  <c r="H189" i="12"/>
  <c r="G188" i="12"/>
  <c r="K188" i="12"/>
  <c r="I188" i="12" l="1"/>
  <c r="J188" i="12" s="1"/>
  <c r="H190" i="12"/>
  <c r="G189" i="12"/>
  <c r="K189" i="12"/>
  <c r="I189" i="12" l="1"/>
  <c r="J189" i="12" s="1"/>
  <c r="H191" i="12"/>
  <c r="G190" i="12"/>
  <c r="K190" i="12"/>
  <c r="I190" i="12" l="1"/>
  <c r="J190" i="12" s="1"/>
  <c r="H192" i="12"/>
  <c r="G191" i="12"/>
  <c r="I191" i="12" s="1"/>
  <c r="J191" i="12" s="1"/>
  <c r="K191" i="12"/>
  <c r="G193" i="12" l="1"/>
  <c r="G192" i="12"/>
  <c r="K192" i="12"/>
  <c r="I192" i="12" l="1"/>
  <c r="J192" i="12" s="1"/>
  <c r="G194" i="12"/>
  <c r="H193" i="12"/>
  <c r="K193" i="12" s="1"/>
  <c r="I193" i="12"/>
  <c r="J193" i="12" s="1"/>
  <c r="G195" i="12" l="1"/>
  <c r="H194" i="12"/>
  <c r="K194" i="12" s="1"/>
  <c r="I194" i="12"/>
  <c r="J194" i="12" s="1"/>
  <c r="G196" i="12" l="1"/>
  <c r="H195" i="12"/>
  <c r="I195" i="12"/>
  <c r="J195" i="12" s="1"/>
  <c r="H196" i="12" l="1"/>
  <c r="K196" i="12" s="1"/>
  <c r="K195" i="12"/>
  <c r="I196" i="12"/>
  <c r="J196" i="12" s="1"/>
  <c r="G197" i="12" l="1"/>
  <c r="H197" i="12"/>
  <c r="K197" i="12" s="1"/>
  <c r="G198" i="12"/>
  <c r="I197" i="12" l="1"/>
  <c r="J197" i="12" s="1"/>
  <c r="G199" i="12"/>
  <c r="H198" i="12"/>
  <c r="K198" i="12" s="1"/>
  <c r="I198" i="12"/>
  <c r="J198" i="12" s="1"/>
  <c r="G200" i="12" l="1"/>
  <c r="H199" i="12"/>
  <c r="I199" i="12"/>
  <c r="J199" i="12" s="1"/>
  <c r="H200" i="12" l="1"/>
  <c r="K200" i="12" s="1"/>
  <c r="K199" i="12"/>
  <c r="I200" i="12"/>
  <c r="J200" i="12" s="1"/>
  <c r="G201" i="12" l="1"/>
  <c r="H201" i="12"/>
  <c r="K201" i="12" s="1"/>
  <c r="G202" i="12"/>
  <c r="I201" i="12" l="1"/>
  <c r="J201" i="12" s="1"/>
  <c r="G203" i="12"/>
  <c r="H202" i="12"/>
  <c r="K202" i="12" s="1"/>
  <c r="I202" i="12"/>
  <c r="J202" i="12" s="1"/>
  <c r="G204" i="12" l="1"/>
  <c r="H203" i="12"/>
  <c r="I203" i="12"/>
  <c r="J203" i="12" s="1"/>
  <c r="H204" i="12" l="1"/>
  <c r="K204" i="12" s="1"/>
  <c r="K203" i="12"/>
  <c r="I204" i="12"/>
  <c r="J204" i="12" s="1"/>
  <c r="G205" i="12" l="1"/>
  <c r="H205" i="12"/>
  <c r="K205" i="12" s="1"/>
  <c r="G206" i="12"/>
  <c r="I205" i="12" l="1"/>
  <c r="J205" i="12" s="1"/>
  <c r="G207" i="12"/>
  <c r="H206" i="12"/>
  <c r="K206" i="12" s="1"/>
  <c r="I206" i="12"/>
  <c r="J206" i="12" s="1"/>
  <c r="G208" i="12" l="1"/>
  <c r="H207" i="12"/>
  <c r="I207" i="12"/>
  <c r="J207" i="12" s="1"/>
  <c r="H208" i="12" l="1"/>
  <c r="K208" i="12" s="1"/>
  <c r="K207" i="12"/>
  <c r="I208" i="12"/>
  <c r="J208" i="12" s="1"/>
  <c r="G209" i="12" l="1"/>
  <c r="H209" i="12"/>
  <c r="K209" i="12" s="1"/>
  <c r="G210" i="12"/>
  <c r="I209" i="12" l="1"/>
  <c r="J209" i="12" s="1"/>
  <c r="G211" i="12"/>
  <c r="H210" i="12"/>
  <c r="I210" i="12"/>
  <c r="J210" i="12" s="1"/>
  <c r="K210" i="12" l="1"/>
  <c r="G212" i="12"/>
  <c r="H211" i="12"/>
  <c r="I211" i="12"/>
  <c r="J211" i="12" s="1"/>
  <c r="H212" i="12" l="1"/>
  <c r="K212" i="12" s="1"/>
  <c r="K211" i="12"/>
  <c r="I212" i="12"/>
  <c r="J212" i="12" s="1"/>
  <c r="G213" i="12" l="1"/>
  <c r="H213" i="12"/>
  <c r="K213" i="12" s="1"/>
  <c r="G214" i="12"/>
  <c r="I213" i="12" l="1"/>
  <c r="J213" i="12" s="1"/>
  <c r="H214" i="12"/>
  <c r="K214" i="12" s="1"/>
  <c r="I214" i="12"/>
  <c r="J214" i="12" s="1"/>
  <c r="H215" i="12" l="1"/>
  <c r="K215" i="12" s="1"/>
  <c r="G215" i="12"/>
  <c r="G216" i="12"/>
  <c r="I215" i="12" l="1"/>
  <c r="J215" i="12" s="1"/>
  <c r="G217" i="12"/>
  <c r="H216" i="12"/>
  <c r="K216" i="12" s="1"/>
  <c r="I216" i="12"/>
  <c r="J216" i="12" s="1"/>
  <c r="G218" i="12" l="1"/>
  <c r="H217" i="12"/>
  <c r="I217" i="12"/>
  <c r="J217" i="12" s="1"/>
  <c r="H218" i="12" l="1"/>
  <c r="K217" i="12"/>
  <c r="I218" i="12"/>
  <c r="J218" i="12" s="1"/>
  <c r="G219" i="12" l="1"/>
  <c r="H219" i="12"/>
  <c r="K219" i="12" s="1"/>
  <c r="K218" i="12"/>
  <c r="G220" i="12"/>
  <c r="I219" i="12" l="1"/>
  <c r="J219" i="12" s="1"/>
  <c r="G221" i="12"/>
  <c r="H220" i="12"/>
  <c r="I220" i="12"/>
  <c r="J220" i="12" s="1"/>
  <c r="K220" i="12" l="1"/>
  <c r="G222" i="12"/>
  <c r="H221" i="12"/>
  <c r="I221" i="12"/>
  <c r="J221" i="12" s="1"/>
  <c r="H222" i="12" l="1"/>
  <c r="K221" i="12"/>
  <c r="I222" i="12"/>
  <c r="J222" i="12" s="1"/>
  <c r="G223" i="12" l="1"/>
  <c r="H223" i="12"/>
  <c r="K223" i="12" s="1"/>
  <c r="K222" i="12"/>
  <c r="G224" i="12"/>
  <c r="I223" i="12" l="1"/>
  <c r="J223" i="12" s="1"/>
  <c r="G225" i="12"/>
  <c r="H224" i="12"/>
  <c r="I224" i="12"/>
  <c r="J224" i="12" s="1"/>
  <c r="K224" i="12" l="1"/>
  <c r="G226" i="12"/>
  <c r="H225" i="12"/>
  <c r="I225" i="12"/>
  <c r="J225" i="12" s="1"/>
  <c r="H226" i="12" l="1"/>
  <c r="K225" i="12"/>
  <c r="I226" i="12"/>
  <c r="J226" i="12" s="1"/>
  <c r="G227" i="12" l="1"/>
  <c r="H227" i="12"/>
  <c r="K227" i="12" s="1"/>
  <c r="K226" i="12"/>
  <c r="G228" i="12"/>
  <c r="I227" i="12" l="1"/>
  <c r="J227" i="12" s="1"/>
  <c r="G229" i="12"/>
  <c r="H228" i="12"/>
  <c r="K228" i="12" s="1"/>
  <c r="I228" i="12"/>
  <c r="J228" i="12" s="1"/>
  <c r="G230" i="12" l="1"/>
  <c r="H229" i="12"/>
  <c r="I229" i="12"/>
  <c r="J229" i="12" s="1"/>
  <c r="H230" i="12" l="1"/>
  <c r="K229" i="12"/>
  <c r="I230" i="12"/>
  <c r="J230" i="12" s="1"/>
  <c r="G231" i="12" l="1"/>
  <c r="H231" i="12"/>
  <c r="K231" i="12" s="1"/>
  <c r="K230" i="12"/>
  <c r="G232" i="12"/>
  <c r="I231" i="12" l="1"/>
  <c r="J231" i="12" s="1"/>
  <c r="G233" i="12"/>
  <c r="H232" i="12"/>
  <c r="I232" i="12"/>
  <c r="J232" i="12" s="1"/>
  <c r="K232" i="12" l="1"/>
  <c r="G234" i="12"/>
  <c r="H233" i="12"/>
  <c r="I233" i="12"/>
  <c r="J233" i="12" s="1"/>
  <c r="H234" i="12" l="1"/>
  <c r="K233" i="12"/>
  <c r="I234" i="12"/>
  <c r="J234" i="12" s="1"/>
  <c r="G235" i="12" l="1"/>
  <c r="H235" i="12"/>
  <c r="K235" i="12" s="1"/>
  <c r="K234" i="12"/>
  <c r="G236" i="12"/>
  <c r="I235" i="12" l="1"/>
  <c r="J235" i="12" s="1"/>
  <c r="G237" i="12"/>
  <c r="H236" i="12"/>
  <c r="I236" i="12"/>
  <c r="J236" i="12" s="1"/>
  <c r="K236" i="12" l="1"/>
  <c r="H237" i="12"/>
  <c r="I237" i="12"/>
  <c r="J237" i="12" s="1"/>
  <c r="G238" i="12" l="1"/>
  <c r="K237" i="12"/>
  <c r="G239" i="12"/>
  <c r="H238" i="12"/>
  <c r="K238" i="12" l="1"/>
  <c r="I238" i="12"/>
  <c r="J238" i="12" s="1"/>
  <c r="G240" i="12"/>
  <c r="H239" i="12"/>
  <c r="I239" i="12"/>
  <c r="J239" i="12" s="1"/>
  <c r="H240" i="12" l="1"/>
  <c r="K239" i="12"/>
  <c r="I240" i="12"/>
  <c r="J240" i="12" s="1"/>
  <c r="G241" i="12" l="1"/>
  <c r="H241" i="12"/>
  <c r="K241" i="12" s="1"/>
  <c r="K240" i="12"/>
  <c r="G242" i="12"/>
  <c r="I241" i="12" l="1"/>
  <c r="J241" i="12" s="1"/>
  <c r="G243" i="12"/>
  <c r="H242" i="12"/>
  <c r="I242" i="12"/>
  <c r="J242" i="12" s="1"/>
  <c r="K242" i="12" l="1"/>
  <c r="G244" i="12"/>
  <c r="H243" i="12"/>
  <c r="I243" i="12"/>
  <c r="J243" i="12" s="1"/>
  <c r="H244" i="12" l="1"/>
  <c r="K244" i="12" s="1"/>
  <c r="K243" i="12"/>
  <c r="I244" i="12"/>
  <c r="J244" i="12" s="1"/>
  <c r="G245" i="12" l="1"/>
  <c r="H245" i="12"/>
  <c r="K245" i="12" s="1"/>
  <c r="G246" i="12"/>
  <c r="I245" i="12" l="1"/>
  <c r="J245" i="12" s="1"/>
  <c r="G247" i="12"/>
  <c r="H246" i="12"/>
  <c r="I246" i="12"/>
  <c r="J246" i="12" s="1"/>
  <c r="K246" i="12" l="1"/>
  <c r="G248" i="12"/>
  <c r="H247" i="12"/>
  <c r="I247" i="12"/>
  <c r="J247" i="12" s="1"/>
  <c r="K247" i="12" l="1"/>
  <c r="G249" i="12"/>
  <c r="H248" i="12"/>
  <c r="I248" i="12"/>
  <c r="J248" i="12" s="1"/>
  <c r="K248" i="12" l="1"/>
  <c r="G250" i="12"/>
  <c r="H249" i="12"/>
  <c r="K249" i="12" s="1"/>
  <c r="I249" i="12"/>
  <c r="J249" i="12" s="1"/>
  <c r="G251" i="12" l="1"/>
  <c r="H250" i="12"/>
  <c r="K250" i="12" s="1"/>
  <c r="I250" i="12"/>
  <c r="J250" i="12" s="1"/>
  <c r="G252" i="12" l="1"/>
  <c r="H251" i="12"/>
  <c r="K251" i="12" s="1"/>
  <c r="I251" i="12"/>
  <c r="J251" i="12" s="1"/>
  <c r="G253" i="12" l="1"/>
  <c r="H252" i="12"/>
  <c r="K252" i="12" s="1"/>
  <c r="I252" i="12"/>
  <c r="J252" i="12" s="1"/>
  <c r="G254" i="12" l="1"/>
  <c r="H253" i="12"/>
  <c r="K253" i="12" s="1"/>
  <c r="I253" i="12"/>
  <c r="J253" i="12" s="1"/>
  <c r="G255" i="12" l="1"/>
  <c r="H254" i="12"/>
  <c r="K254" i="12" s="1"/>
  <c r="I254" i="12"/>
  <c r="J254" i="12" s="1"/>
  <c r="G256" i="12" l="1"/>
  <c r="H255" i="12"/>
  <c r="K255" i="12" s="1"/>
  <c r="I255" i="12"/>
  <c r="J255" i="12" s="1"/>
  <c r="G257" i="12" l="1"/>
  <c r="H256" i="12"/>
  <c r="I256" i="12"/>
  <c r="J256" i="12" s="1"/>
  <c r="K256" i="12" l="1"/>
  <c r="G258" i="12"/>
  <c r="H257" i="12"/>
  <c r="K257" i="12" s="1"/>
  <c r="I257" i="12"/>
  <c r="J257" i="12" s="1"/>
  <c r="G259" i="12" l="1"/>
  <c r="H258" i="12"/>
  <c r="K258" i="12" s="1"/>
  <c r="I258" i="12"/>
  <c r="J258" i="12" s="1"/>
  <c r="G260" i="12" l="1"/>
  <c r="H259" i="12"/>
  <c r="K259" i="12" s="1"/>
  <c r="I259" i="12"/>
  <c r="J259" i="12" s="1"/>
  <c r="G261" i="12" l="1"/>
  <c r="H260" i="12"/>
  <c r="K260" i="12" s="1"/>
  <c r="I260" i="12"/>
  <c r="J260" i="12" s="1"/>
  <c r="G262" i="12" l="1"/>
  <c r="H261" i="12"/>
  <c r="I261" i="12"/>
  <c r="J261" i="12" s="1"/>
  <c r="K261" i="12" l="1"/>
  <c r="G263" i="12"/>
  <c r="H262" i="12"/>
  <c r="K262" i="12" s="1"/>
  <c r="I262" i="12"/>
  <c r="J262" i="12" s="1"/>
  <c r="G264" i="12" l="1"/>
  <c r="H263" i="12"/>
  <c r="K263" i="12" s="1"/>
  <c r="I263" i="12"/>
  <c r="J263" i="12" s="1"/>
  <c r="G265" i="12" l="1"/>
  <c r="H264" i="12"/>
  <c r="K264" i="12" s="1"/>
  <c r="I264" i="12"/>
  <c r="J264" i="12" s="1"/>
  <c r="G266" i="12" l="1"/>
  <c r="H265" i="12"/>
  <c r="K265" i="12" s="1"/>
  <c r="I265" i="12"/>
  <c r="J265" i="12" s="1"/>
  <c r="G267" i="12" l="1"/>
  <c r="H266" i="12"/>
  <c r="K266" i="12" s="1"/>
  <c r="I266" i="12"/>
  <c r="J266" i="12" s="1"/>
  <c r="G268" i="12" l="1"/>
  <c r="H267" i="12"/>
  <c r="K267" i="12" s="1"/>
  <c r="I267" i="12"/>
  <c r="J267" i="12" s="1"/>
  <c r="G269" i="12" l="1"/>
  <c r="H268" i="12"/>
  <c r="K268" i="12" s="1"/>
  <c r="I268" i="12"/>
  <c r="J268" i="12" s="1"/>
  <c r="G270" i="12" l="1"/>
  <c r="H269" i="12"/>
  <c r="K269" i="12" s="1"/>
  <c r="I269" i="12"/>
  <c r="J269" i="12" s="1"/>
  <c r="G271" i="12" l="1"/>
  <c r="H270" i="12"/>
  <c r="K270" i="12" s="1"/>
  <c r="I270" i="12"/>
  <c r="J270" i="12" s="1"/>
  <c r="G272" i="12" l="1"/>
  <c r="H271" i="12"/>
  <c r="K271" i="12" s="1"/>
  <c r="I271" i="12"/>
  <c r="J271" i="12" s="1"/>
  <c r="G273" i="12" l="1"/>
  <c r="H272" i="12"/>
  <c r="K272" i="12" s="1"/>
  <c r="I272" i="12"/>
  <c r="J272" i="12" s="1"/>
  <c r="G274" i="12" l="1"/>
  <c r="H273" i="12"/>
  <c r="K273" i="12" s="1"/>
  <c r="I273" i="12"/>
  <c r="J273" i="12" s="1"/>
  <c r="G275" i="12" l="1"/>
  <c r="H274" i="12"/>
  <c r="K274" i="12" s="1"/>
  <c r="I274" i="12"/>
  <c r="J274" i="12" s="1"/>
  <c r="G276" i="12" l="1"/>
  <c r="H275" i="12"/>
  <c r="K275" i="12" s="1"/>
  <c r="I275" i="12"/>
  <c r="J275" i="12" s="1"/>
  <c r="G277" i="12" l="1"/>
  <c r="H276" i="12"/>
  <c r="K276" i="12" s="1"/>
  <c r="I276" i="12"/>
  <c r="J276" i="12" s="1"/>
  <c r="G278" i="12" l="1"/>
  <c r="H277" i="12"/>
  <c r="I277" i="12"/>
  <c r="J277" i="12" s="1"/>
  <c r="K277" i="12" l="1"/>
  <c r="G279" i="12"/>
  <c r="H278" i="12"/>
  <c r="K278" i="12" s="1"/>
  <c r="I278" i="12"/>
  <c r="J278" i="12" s="1"/>
  <c r="G280" i="12" l="1"/>
  <c r="H279" i="12"/>
  <c r="I279" i="12"/>
  <c r="J279" i="12" s="1"/>
  <c r="K279" i="12" l="1"/>
  <c r="G281" i="12"/>
  <c r="H280" i="12"/>
  <c r="K280" i="12" s="1"/>
  <c r="I280" i="12"/>
  <c r="J280" i="12" s="1"/>
  <c r="G282" i="12" l="1"/>
  <c r="H281" i="12"/>
  <c r="K281" i="12" s="1"/>
  <c r="I281" i="12"/>
  <c r="J281" i="12" s="1"/>
  <c r="G283" i="12" l="1"/>
  <c r="H282" i="12"/>
  <c r="K282" i="12" s="1"/>
  <c r="I282" i="12"/>
  <c r="J282" i="12" s="1"/>
  <c r="G284" i="12" l="1"/>
  <c r="H283" i="12"/>
  <c r="K283" i="12" s="1"/>
  <c r="I283" i="12"/>
  <c r="J283" i="12" s="1"/>
  <c r="G285" i="12" l="1"/>
  <c r="H284" i="12"/>
  <c r="K284" i="12" s="1"/>
  <c r="I284" i="12"/>
  <c r="J284" i="12" s="1"/>
  <c r="G286" i="12" l="1"/>
  <c r="H285" i="12"/>
  <c r="K285" i="12" s="1"/>
  <c r="I285" i="12"/>
  <c r="J285" i="12" s="1"/>
  <c r="G287" i="12" l="1"/>
  <c r="H286" i="12"/>
  <c r="K286" i="12" s="1"/>
  <c r="I286" i="12"/>
  <c r="J286" i="12" s="1"/>
  <c r="G288" i="12" l="1"/>
  <c r="H287" i="12"/>
  <c r="K287" i="12" s="1"/>
  <c r="I287" i="12"/>
  <c r="J287" i="12" s="1"/>
  <c r="G289" i="12" l="1"/>
  <c r="H288" i="12"/>
  <c r="K288" i="12" s="1"/>
  <c r="I288" i="12"/>
  <c r="J288" i="12" s="1"/>
  <c r="G290" i="12" l="1"/>
  <c r="H289" i="12"/>
  <c r="I289" i="12"/>
  <c r="J289" i="12" s="1"/>
  <c r="K289" i="12" l="1"/>
  <c r="G291" i="12"/>
  <c r="H290" i="12"/>
  <c r="I290" i="12"/>
  <c r="J290" i="12" s="1"/>
  <c r="K290" i="12" l="1"/>
  <c r="G292" i="12"/>
  <c r="H291" i="12"/>
  <c r="I291" i="12"/>
  <c r="J291" i="12" s="1"/>
  <c r="K291" i="12" l="1"/>
  <c r="G293" i="12"/>
  <c r="H292" i="12"/>
  <c r="I292" i="12"/>
  <c r="J292" i="12" s="1"/>
  <c r="K292" i="12" l="1"/>
  <c r="G294" i="12"/>
  <c r="H293" i="12"/>
  <c r="I293" i="12"/>
  <c r="J293" i="12" s="1"/>
  <c r="K293" i="12" l="1"/>
  <c r="G295" i="12"/>
  <c r="H294" i="12"/>
  <c r="I294" i="12"/>
  <c r="J294" i="12" s="1"/>
  <c r="K294" i="12" l="1"/>
  <c r="G296" i="12"/>
  <c r="H295" i="12"/>
  <c r="I295" i="12"/>
  <c r="J295" i="12" s="1"/>
  <c r="K295" i="12" l="1"/>
  <c r="G297" i="12"/>
  <c r="H296" i="12"/>
  <c r="I296" i="12"/>
  <c r="J296" i="12" s="1"/>
  <c r="K296" i="12" l="1"/>
  <c r="G298" i="12"/>
  <c r="H297" i="12"/>
  <c r="K297" i="12" s="1"/>
  <c r="I297" i="12"/>
  <c r="J297" i="12" s="1"/>
  <c r="G299" i="12" l="1"/>
  <c r="H298" i="12"/>
  <c r="K298" i="12" s="1"/>
  <c r="I298" i="12"/>
  <c r="J298" i="12" s="1"/>
  <c r="G300" i="12" l="1"/>
  <c r="H299" i="12"/>
  <c r="K299" i="12" s="1"/>
  <c r="I299" i="12"/>
  <c r="J299" i="12" s="1"/>
  <c r="G301" i="12" l="1"/>
  <c r="H300" i="12"/>
  <c r="K300" i="12" s="1"/>
  <c r="I300" i="12"/>
  <c r="J300" i="12" s="1"/>
  <c r="G302" i="12" l="1"/>
  <c r="H301" i="12"/>
  <c r="K301" i="12" s="1"/>
  <c r="I301" i="12"/>
  <c r="J301" i="12" s="1"/>
  <c r="G303" i="12" l="1"/>
  <c r="H302" i="12"/>
  <c r="K302" i="12" s="1"/>
  <c r="I302" i="12"/>
  <c r="J302" i="12" s="1"/>
  <c r="G304" i="12" l="1"/>
  <c r="H303" i="12"/>
  <c r="K303" i="12" s="1"/>
  <c r="I303" i="12"/>
  <c r="J303" i="12" s="1"/>
  <c r="G305" i="12" l="1"/>
  <c r="H304" i="12"/>
  <c r="I304" i="12"/>
  <c r="J304" i="12" s="1"/>
  <c r="K304" i="12" l="1"/>
  <c r="G306" i="12"/>
  <c r="H305" i="12"/>
  <c r="I305" i="12"/>
  <c r="J305" i="12" s="1"/>
  <c r="K305" i="12" l="1"/>
  <c r="G307" i="12"/>
  <c r="H306" i="12"/>
  <c r="K306" i="12" s="1"/>
  <c r="I306" i="12"/>
  <c r="J306" i="12" s="1"/>
  <c r="G308" i="12" l="1"/>
  <c r="H307" i="12"/>
  <c r="K307" i="12" s="1"/>
  <c r="I307" i="12"/>
  <c r="J307" i="12" s="1"/>
  <c r="G309" i="12" l="1"/>
  <c r="H308" i="12"/>
  <c r="K308" i="12" s="1"/>
  <c r="I308" i="12"/>
  <c r="J308" i="12" s="1"/>
  <c r="G310" i="12" l="1"/>
  <c r="H309" i="12"/>
  <c r="I309" i="12"/>
  <c r="J309" i="12" s="1"/>
  <c r="K309" i="12" l="1"/>
  <c r="G311" i="12"/>
  <c r="H310" i="12"/>
  <c r="K310" i="12" s="1"/>
  <c r="I310" i="12"/>
  <c r="J310" i="12" s="1"/>
  <c r="G312" i="12" l="1"/>
  <c r="H311" i="12"/>
  <c r="I311" i="12"/>
  <c r="J311" i="12" s="1"/>
  <c r="K311" i="12" l="1"/>
  <c r="G313" i="12"/>
  <c r="H312" i="12"/>
  <c r="I312" i="12"/>
  <c r="J312" i="12" s="1"/>
  <c r="K312" i="12" l="1"/>
  <c r="G314" i="12"/>
  <c r="H313" i="12"/>
  <c r="K313" i="12" s="1"/>
  <c r="I313" i="12"/>
  <c r="J313" i="12" s="1"/>
  <c r="G315" i="12" l="1"/>
  <c r="H314" i="12"/>
  <c r="K314" i="12" s="1"/>
  <c r="I314" i="12"/>
  <c r="J314" i="12" s="1"/>
  <c r="G316" i="12" l="1"/>
  <c r="H315" i="12"/>
  <c r="K315" i="12" s="1"/>
  <c r="I315" i="12"/>
  <c r="J315" i="12" s="1"/>
  <c r="G317" i="12" l="1"/>
  <c r="H316" i="12"/>
  <c r="K316" i="12" s="1"/>
  <c r="I316" i="12"/>
  <c r="J316" i="12" s="1"/>
  <c r="G318" i="12" l="1"/>
  <c r="H317" i="12"/>
  <c r="K317" i="12" s="1"/>
  <c r="I317" i="12"/>
  <c r="J317" i="12" s="1"/>
  <c r="G319" i="12" l="1"/>
  <c r="H318" i="12"/>
  <c r="K318" i="12" s="1"/>
  <c r="I318" i="12"/>
  <c r="J318" i="12" s="1"/>
  <c r="G320" i="12" l="1"/>
  <c r="H319" i="12"/>
  <c r="K319" i="12" s="1"/>
  <c r="I319" i="12"/>
  <c r="J319" i="12" s="1"/>
  <c r="G321" i="12" l="1"/>
  <c r="H320" i="12"/>
  <c r="K320" i="12" s="1"/>
  <c r="I320" i="12"/>
  <c r="J320" i="12" s="1"/>
  <c r="G322" i="12" l="1"/>
  <c r="H321" i="12"/>
  <c r="K321" i="12" s="1"/>
  <c r="I321" i="12"/>
  <c r="J321" i="12" s="1"/>
  <c r="G323" i="12" l="1"/>
  <c r="H322" i="12"/>
  <c r="K322" i="12" s="1"/>
  <c r="I322" i="12"/>
  <c r="J322" i="12" s="1"/>
  <c r="G324" i="12" l="1"/>
  <c r="H323" i="12"/>
  <c r="K323" i="12" s="1"/>
  <c r="I323" i="12"/>
  <c r="J323" i="12" s="1"/>
  <c r="G325" i="12" l="1"/>
  <c r="H324" i="12"/>
  <c r="K324" i="12" s="1"/>
  <c r="I324" i="12"/>
  <c r="J324" i="12" s="1"/>
  <c r="G326" i="12" l="1"/>
  <c r="H325" i="12"/>
  <c r="K325" i="12" s="1"/>
  <c r="I325" i="12"/>
  <c r="J325" i="12" s="1"/>
  <c r="G327" i="12" l="1"/>
  <c r="H326" i="12"/>
  <c r="I326" i="12"/>
  <c r="J326" i="12" s="1"/>
  <c r="K326" i="12" l="1"/>
  <c r="G328" i="12"/>
  <c r="H327" i="12"/>
  <c r="I327" i="12"/>
  <c r="J327" i="12" s="1"/>
  <c r="K327" i="12" l="1"/>
  <c r="G329" i="12"/>
  <c r="H328" i="12"/>
  <c r="K328" i="12" s="1"/>
  <c r="I328" i="12"/>
  <c r="J328" i="12" s="1"/>
  <c r="G330" i="12" l="1"/>
  <c r="H329" i="12"/>
  <c r="K329" i="12" s="1"/>
  <c r="I329" i="12"/>
  <c r="J329" i="12" s="1"/>
  <c r="G331" i="12" l="1"/>
  <c r="H330" i="12"/>
  <c r="K330" i="12" s="1"/>
  <c r="I330" i="12"/>
  <c r="J330" i="12" s="1"/>
  <c r="G332" i="12" l="1"/>
  <c r="I331" i="12"/>
  <c r="J331" i="12" s="1"/>
  <c r="H331" i="12"/>
  <c r="K331" i="12" s="1"/>
  <c r="G333" i="12" l="1"/>
  <c r="H332" i="12"/>
  <c r="I332" i="12"/>
  <c r="J332" i="12" s="1"/>
  <c r="H333" i="12" l="1"/>
  <c r="K333" i="12" s="1"/>
  <c r="K332" i="12"/>
  <c r="I333" i="12"/>
  <c r="J333" i="12" s="1"/>
  <c r="G334" i="12" l="1"/>
  <c r="H334" i="12"/>
  <c r="K334" i="12" s="1"/>
  <c r="G335" i="12"/>
  <c r="I334" i="12" l="1"/>
  <c r="J334" i="12" s="1"/>
  <c r="G336" i="12"/>
  <c r="H335" i="12"/>
  <c r="K335" i="12" s="1"/>
  <c r="I335" i="12"/>
  <c r="J335" i="12" s="1"/>
  <c r="G337" i="12" l="1"/>
  <c r="H336" i="12"/>
  <c r="I336" i="12"/>
  <c r="J336" i="12" s="1"/>
  <c r="H337" i="12" l="1"/>
  <c r="K337" i="12" s="1"/>
  <c r="K336" i="12"/>
  <c r="I337" i="12"/>
  <c r="J337" i="12" s="1"/>
  <c r="G338" i="12" l="1"/>
  <c r="H338" i="12"/>
  <c r="K338" i="12" s="1"/>
  <c r="G339" i="12"/>
  <c r="I338" i="12" l="1"/>
  <c r="J338" i="12" s="1"/>
  <c r="G340" i="12"/>
  <c r="H339" i="12"/>
  <c r="K339" i="12" s="1"/>
  <c r="I339" i="12"/>
  <c r="J339" i="12" s="1"/>
  <c r="G341" i="12" l="1"/>
  <c r="H340" i="12"/>
  <c r="I340" i="12"/>
  <c r="J340" i="12" s="1"/>
  <c r="H341" i="12" l="1"/>
  <c r="K341" i="12" s="1"/>
  <c r="K340" i="12"/>
  <c r="I341" i="12"/>
  <c r="J341" i="12" s="1"/>
  <c r="G342" i="12" l="1"/>
  <c r="H342" i="12"/>
  <c r="K342" i="12" s="1"/>
  <c r="G343" i="12"/>
  <c r="I342" i="12" l="1"/>
  <c r="J342" i="12" s="1"/>
  <c r="G344" i="12"/>
  <c r="H343" i="12"/>
  <c r="K343" i="12" s="1"/>
  <c r="I343" i="12"/>
  <c r="J343" i="12" s="1"/>
  <c r="G345" i="12" l="1"/>
  <c r="H344" i="12"/>
  <c r="I344" i="12"/>
  <c r="J344" i="12" s="1"/>
  <c r="H345" i="12" l="1"/>
  <c r="K345" i="12" s="1"/>
  <c r="K344" i="12"/>
  <c r="I345" i="12"/>
  <c r="J345" i="12" s="1"/>
  <c r="G346" i="12" l="1"/>
  <c r="H346" i="12"/>
  <c r="K346" i="12" s="1"/>
  <c r="G347" i="12"/>
  <c r="I346" i="12" l="1"/>
  <c r="J346" i="12" s="1"/>
  <c r="G348" i="12"/>
  <c r="H347" i="12"/>
  <c r="I347" i="12"/>
  <c r="J347" i="12" s="1"/>
  <c r="K347" i="12" l="1"/>
  <c r="G349" i="12"/>
  <c r="H348" i="12"/>
  <c r="I348" i="12"/>
  <c r="J348" i="12" s="1"/>
  <c r="H349" i="12" l="1"/>
  <c r="K349" i="12" s="1"/>
  <c r="K348" i="12"/>
  <c r="I349" i="12"/>
  <c r="J349" i="12" s="1"/>
  <c r="G350" i="12" l="1"/>
  <c r="H350" i="12"/>
  <c r="K350" i="12" s="1"/>
  <c r="G351" i="12"/>
  <c r="I350" i="12" l="1"/>
  <c r="J350" i="12" s="1"/>
  <c r="G352" i="12"/>
  <c r="H351" i="12"/>
  <c r="K351" i="12" s="1"/>
  <c r="I351" i="12"/>
  <c r="J351" i="12" s="1"/>
  <c r="G353" i="12" l="1"/>
  <c r="H352" i="12"/>
  <c r="I352" i="12"/>
  <c r="J352" i="12" s="1"/>
  <c r="H353" i="12" l="1"/>
  <c r="K353" i="12" s="1"/>
  <c r="K352" i="12"/>
  <c r="I353" i="12"/>
  <c r="J353" i="12" s="1"/>
  <c r="G354" i="12" l="1"/>
  <c r="H354" i="12"/>
  <c r="K354" i="12" s="1"/>
  <c r="G355" i="12"/>
  <c r="I354" i="12" l="1"/>
  <c r="J354" i="12" s="1"/>
  <c r="G356" i="12"/>
  <c r="H355" i="12"/>
  <c r="I355" i="12"/>
  <c r="J355" i="12" s="1"/>
  <c r="K355" i="12" l="1"/>
  <c r="G357" i="12"/>
  <c r="H356" i="12"/>
  <c r="I356" i="12"/>
  <c r="J356" i="12" s="1"/>
  <c r="H357" i="12" l="1"/>
  <c r="K357" i="12" s="1"/>
  <c r="K356" i="12"/>
  <c r="I357" i="12"/>
  <c r="J357" i="12" s="1"/>
  <c r="G358" i="12" l="1"/>
  <c r="H358" i="12"/>
  <c r="K358" i="12" s="1"/>
  <c r="G359" i="12"/>
  <c r="I358" i="12" l="1"/>
  <c r="J358" i="12" s="1"/>
  <c r="G360" i="12"/>
  <c r="H359" i="12"/>
  <c r="K359" i="12" s="1"/>
  <c r="I359" i="12"/>
  <c r="J359" i="12" s="1"/>
  <c r="G361" i="12" l="1"/>
  <c r="H360" i="12"/>
  <c r="I360" i="12"/>
  <c r="J360" i="12" s="1"/>
  <c r="H361" i="12" l="1"/>
  <c r="K361" i="12" s="1"/>
  <c r="K360" i="12"/>
  <c r="I361" i="12"/>
  <c r="J361" i="12" s="1"/>
  <c r="G362" i="12" l="1"/>
  <c r="H362" i="12"/>
  <c r="K362" i="12" s="1"/>
  <c r="G363" i="12"/>
  <c r="I362" i="12" l="1"/>
  <c r="J362" i="12" s="1"/>
  <c r="G364" i="12"/>
  <c r="H363" i="12"/>
  <c r="I363" i="12"/>
  <c r="J363" i="12" s="1"/>
  <c r="K363" i="12" l="1"/>
  <c r="G365" i="12"/>
  <c r="H364" i="12"/>
  <c r="I364" i="12"/>
  <c r="J364" i="12" s="1"/>
  <c r="H365" i="12" l="1"/>
  <c r="K365" i="12" s="1"/>
  <c r="K364" i="12"/>
  <c r="I365" i="12"/>
  <c r="J365" i="12" s="1"/>
  <c r="G366" i="12" l="1"/>
  <c r="H366" i="12"/>
  <c r="K366" i="12" s="1"/>
  <c r="G367" i="12"/>
  <c r="I366" i="12" l="1"/>
  <c r="J366" i="12" s="1"/>
  <c r="G368" i="12"/>
  <c r="H367" i="12"/>
  <c r="I367" i="12"/>
  <c r="J367" i="12" s="1"/>
  <c r="K367" i="12" l="1"/>
  <c r="G369" i="12"/>
  <c r="H368" i="12"/>
  <c r="I368" i="12"/>
  <c r="J368" i="12" s="1"/>
  <c r="H369" i="12" l="1"/>
  <c r="K369" i="12" s="1"/>
  <c r="K368" i="12"/>
  <c r="I369" i="12"/>
  <c r="J369" i="12" s="1"/>
  <c r="G370" i="12" l="1"/>
  <c r="H370" i="12"/>
  <c r="K370" i="12" s="1"/>
  <c r="G371" i="12"/>
  <c r="I370" i="12" l="1"/>
  <c r="J370" i="12" s="1"/>
  <c r="G372" i="12"/>
  <c r="H371" i="12"/>
  <c r="I371" i="12"/>
  <c r="J371" i="12" s="1"/>
  <c r="K371" i="12" l="1"/>
  <c r="G373" i="12"/>
  <c r="H372" i="12"/>
  <c r="I372" i="12"/>
  <c r="J372" i="12" s="1"/>
  <c r="H373" i="12" l="1"/>
  <c r="K373" i="12" s="1"/>
  <c r="K372" i="12"/>
  <c r="I373" i="12"/>
  <c r="J373" i="12" s="1"/>
  <c r="G374" i="12" l="1"/>
  <c r="H374" i="12"/>
  <c r="K374" i="12" s="1"/>
  <c r="G375" i="12"/>
  <c r="I374" i="12" l="1"/>
  <c r="J374" i="12" s="1"/>
  <c r="G376" i="12"/>
  <c r="H375" i="12"/>
  <c r="K375" i="12" s="1"/>
  <c r="I375" i="12"/>
  <c r="J375" i="12" s="1"/>
  <c r="G377" i="12" l="1"/>
  <c r="H376" i="12"/>
  <c r="I376" i="12"/>
  <c r="J376" i="12" s="1"/>
  <c r="H377" i="12" l="1"/>
  <c r="K377" i="12" s="1"/>
  <c r="K376" i="12"/>
  <c r="I377" i="12"/>
  <c r="J377" i="12" s="1"/>
  <c r="G378" i="12" l="1"/>
  <c r="H378" i="12"/>
  <c r="K378" i="12" s="1"/>
  <c r="G379" i="12"/>
  <c r="I378" i="12" l="1"/>
  <c r="J378" i="12" s="1"/>
  <c r="G380" i="12"/>
  <c r="H379" i="12"/>
  <c r="K379" i="12" s="1"/>
  <c r="I379" i="12"/>
  <c r="J379" i="12" s="1"/>
  <c r="G381" i="12" l="1"/>
  <c r="H380" i="12"/>
  <c r="I380" i="12"/>
  <c r="J380" i="12" s="1"/>
  <c r="H381" i="12" l="1"/>
  <c r="K381" i="12" s="1"/>
  <c r="K380" i="12"/>
  <c r="I381" i="12"/>
  <c r="J381" i="12" s="1"/>
  <c r="G382" i="12" l="1"/>
  <c r="H382" i="12"/>
  <c r="K382" i="12" s="1"/>
  <c r="G383" i="12"/>
  <c r="I382" i="12" l="1"/>
  <c r="J382" i="12" s="1"/>
  <c r="G384" i="12"/>
  <c r="H383" i="12"/>
  <c r="K383" i="12" s="1"/>
  <c r="I383" i="12"/>
  <c r="J383" i="12" s="1"/>
  <c r="G385" i="12" l="1"/>
  <c r="H384" i="12"/>
  <c r="I384" i="12"/>
  <c r="J384" i="12" s="1"/>
  <c r="H385" i="12" l="1"/>
  <c r="K384" i="12"/>
  <c r="I385" i="12"/>
  <c r="J385" i="12" s="1"/>
  <c r="K385" i="12" l="1"/>
  <c r="G386" i="12"/>
  <c r="H386" i="12"/>
  <c r="K386" i="12" s="1"/>
  <c r="G387" i="12"/>
  <c r="I386" i="12" l="1"/>
  <c r="J386" i="12" s="1"/>
  <c r="G388" i="12"/>
  <c r="H387" i="12"/>
  <c r="K387" i="12" s="1"/>
  <c r="I387" i="12"/>
  <c r="J387" i="12" s="1"/>
  <c r="G389" i="12" l="1"/>
  <c r="H388" i="12"/>
  <c r="I388" i="12"/>
  <c r="J388" i="12" s="1"/>
  <c r="H389" i="12" l="1"/>
  <c r="K388" i="12"/>
  <c r="I389" i="12"/>
  <c r="J389" i="12" s="1"/>
  <c r="K389" i="12" l="1"/>
  <c r="G390" i="12"/>
  <c r="H390" i="12"/>
  <c r="K390" i="12" s="1"/>
  <c r="G391" i="12"/>
  <c r="I390" i="12" l="1"/>
  <c r="J390" i="12" s="1"/>
  <c r="G392" i="12"/>
  <c r="H391" i="12"/>
  <c r="I391" i="12"/>
  <c r="J391" i="12" s="1"/>
  <c r="K391" i="12" l="1"/>
  <c r="G393" i="12"/>
  <c r="H392" i="12"/>
  <c r="I392" i="12"/>
  <c r="J392" i="12" s="1"/>
  <c r="H393" i="12" l="1"/>
  <c r="K392" i="12"/>
  <c r="I393" i="12"/>
  <c r="J393" i="12" s="1"/>
  <c r="G394" i="12" l="1"/>
  <c r="I394" i="12" s="1"/>
  <c r="J394" i="12" s="1"/>
  <c r="H394" i="12"/>
  <c r="K393" i="12"/>
  <c r="G395" i="12" l="1"/>
  <c r="I395" i="12" s="1"/>
  <c r="J395" i="12" s="1"/>
  <c r="H395" i="12"/>
  <c r="K394" i="12"/>
  <c r="G396" i="12" l="1"/>
  <c r="H396" i="12"/>
  <c r="K395" i="12"/>
  <c r="G397" i="12" l="1"/>
  <c r="I397" i="12" s="1"/>
  <c r="J397" i="12" s="1"/>
  <c r="I396" i="12"/>
  <c r="J396" i="12" s="1"/>
  <c r="H397" i="12"/>
  <c r="K396" i="12"/>
  <c r="K397" i="12" l="1"/>
  <c r="G398" i="12"/>
  <c r="I398" i="12" s="1"/>
  <c r="J398" i="12" s="1"/>
  <c r="G399" i="12"/>
  <c r="H398" i="12"/>
  <c r="K398" i="12" l="1"/>
  <c r="H400" i="12"/>
  <c r="H399" i="12"/>
  <c r="I399" i="12"/>
  <c r="J399" i="12" s="1"/>
  <c r="G400" i="12" l="1"/>
  <c r="I400" i="12" s="1"/>
  <c r="J400" i="12" s="1"/>
  <c r="K400" i="12"/>
  <c r="K399" i="12"/>
  <c r="G401" i="12" l="1"/>
  <c r="G402" i="12"/>
  <c r="H401" i="12"/>
  <c r="K401" i="12" l="1"/>
  <c r="I401" i="12"/>
  <c r="J401" i="12" s="1"/>
  <c r="G403" i="12"/>
  <c r="H402" i="12"/>
  <c r="I402" i="12"/>
  <c r="J402" i="12" s="1"/>
  <c r="H403" i="12" l="1"/>
  <c r="K402" i="12"/>
  <c r="I403" i="12"/>
  <c r="J403" i="12" s="1"/>
  <c r="K403" i="12" l="1"/>
  <c r="G404" i="12"/>
  <c r="H404" i="12"/>
  <c r="K404" i="12" s="1"/>
  <c r="G405" i="12"/>
  <c r="I404" i="12" l="1"/>
  <c r="J404" i="12" s="1"/>
  <c r="G406" i="12"/>
  <c r="H405" i="12"/>
  <c r="K405" i="12" s="1"/>
  <c r="I405" i="12"/>
  <c r="J405" i="12" s="1"/>
  <c r="G407" i="12" l="1"/>
  <c r="H406" i="12"/>
  <c r="I406" i="12"/>
  <c r="J406" i="12" s="1"/>
  <c r="H407" i="12" l="1"/>
  <c r="K407" i="12" s="1"/>
  <c r="K406" i="12"/>
  <c r="I407" i="12"/>
  <c r="J407" i="12" s="1"/>
  <c r="G408" i="12" l="1"/>
  <c r="H408" i="12"/>
  <c r="K408" i="12" s="1"/>
  <c r="G409" i="12"/>
  <c r="I408" i="12" l="1"/>
  <c r="J408" i="12" s="1"/>
  <c r="G410" i="12"/>
  <c r="H409" i="12"/>
  <c r="I409" i="12"/>
  <c r="J409" i="12" s="1"/>
  <c r="K409" i="12" l="1"/>
  <c r="G411" i="12"/>
  <c r="H410" i="12"/>
  <c r="I410" i="12"/>
  <c r="J410" i="12" s="1"/>
  <c r="H411" i="12" l="1"/>
  <c r="K411" i="12" s="1"/>
  <c r="K410" i="12"/>
  <c r="I411" i="12"/>
  <c r="J411" i="12" s="1"/>
  <c r="G412" i="12" l="1"/>
  <c r="H412" i="12"/>
  <c r="K412" i="12" s="1"/>
  <c r="G413" i="12"/>
  <c r="I412" i="12" l="1"/>
  <c r="J412" i="12" s="1"/>
  <c r="G414" i="12"/>
  <c r="H413" i="12"/>
  <c r="I413" i="12"/>
  <c r="J413" i="12" s="1"/>
  <c r="K413" i="12" l="1"/>
  <c r="G415" i="12"/>
  <c r="H414" i="12"/>
  <c r="I414" i="12"/>
  <c r="J414" i="12" s="1"/>
  <c r="K414" i="12" l="1"/>
  <c r="G416" i="12"/>
  <c r="H415" i="12"/>
  <c r="I415" i="12"/>
  <c r="J415" i="12" s="1"/>
  <c r="K415" i="12" l="1"/>
  <c r="G417" i="12"/>
  <c r="H416" i="12"/>
  <c r="I416" i="12"/>
  <c r="J416" i="12" s="1"/>
  <c r="H417" i="12" l="1"/>
  <c r="K417" i="12" s="1"/>
  <c r="K416" i="12"/>
  <c r="I417" i="12"/>
  <c r="J417" i="12" s="1"/>
  <c r="G418" i="12" l="1"/>
  <c r="H418" i="12"/>
  <c r="K418" i="12" s="1"/>
  <c r="G419" i="12"/>
  <c r="I418" i="12" l="1"/>
  <c r="J418" i="12" s="1"/>
  <c r="G420" i="12"/>
  <c r="H419" i="12"/>
  <c r="K419" i="12" s="1"/>
  <c r="I419" i="12"/>
  <c r="J419" i="12" s="1"/>
  <c r="G421" i="12" l="1"/>
  <c r="H420" i="12"/>
  <c r="I420" i="12"/>
  <c r="J420" i="12" s="1"/>
  <c r="H421" i="12" l="1"/>
  <c r="K421" i="12" s="1"/>
  <c r="K420" i="12"/>
  <c r="I421" i="12"/>
  <c r="J421" i="12" s="1"/>
  <c r="G422" i="12" l="1"/>
  <c r="H422" i="12"/>
  <c r="K422" i="12" s="1"/>
  <c r="G423" i="12"/>
  <c r="I422" i="12" l="1"/>
  <c r="J422" i="12" s="1"/>
  <c r="G424" i="12"/>
  <c r="H423" i="12"/>
  <c r="I423" i="12"/>
  <c r="J423" i="12" s="1"/>
  <c r="K423" i="12" l="1"/>
  <c r="G425" i="12"/>
  <c r="H424" i="12"/>
  <c r="I424" i="12"/>
  <c r="J424" i="12" s="1"/>
  <c r="H425" i="12" l="1"/>
  <c r="K425" i="12" s="1"/>
  <c r="K424" i="12"/>
  <c r="I425" i="12"/>
  <c r="J425" i="12" s="1"/>
  <c r="G426" i="12" l="1"/>
  <c r="H426" i="12"/>
  <c r="K426" i="12" s="1"/>
  <c r="G427" i="12"/>
  <c r="I426" i="12" l="1"/>
  <c r="J426" i="12" s="1"/>
  <c r="G428" i="12"/>
  <c r="H427" i="12"/>
  <c r="I427" i="12"/>
  <c r="J427" i="12" s="1"/>
  <c r="K427" i="12" l="1"/>
  <c r="G429" i="12"/>
  <c r="H428" i="12"/>
  <c r="I428" i="12"/>
  <c r="J428" i="12" s="1"/>
  <c r="H429" i="12" l="1"/>
  <c r="K429" i="12" s="1"/>
  <c r="K428" i="12"/>
  <c r="I429" i="12"/>
  <c r="J429" i="12" s="1"/>
  <c r="G430" i="12" l="1"/>
  <c r="H430" i="12"/>
  <c r="K430" i="12" s="1"/>
  <c r="G431" i="12"/>
  <c r="I430" i="12" l="1"/>
  <c r="J430" i="12" s="1"/>
  <c r="G432" i="12"/>
  <c r="H431" i="12"/>
  <c r="I431" i="12"/>
  <c r="J431" i="12" s="1"/>
  <c r="K431" i="12" l="1"/>
  <c r="G433" i="12"/>
  <c r="H432" i="12"/>
  <c r="I432" i="12"/>
  <c r="J432" i="12" s="1"/>
  <c r="H433" i="12" l="1"/>
  <c r="K433" i="12" s="1"/>
  <c r="K432" i="12"/>
  <c r="I433" i="12"/>
  <c r="J433" i="12" s="1"/>
  <c r="G434" i="12" l="1"/>
  <c r="H434" i="12"/>
  <c r="K434" i="12" s="1"/>
  <c r="G435" i="12"/>
  <c r="I434" i="12" l="1"/>
  <c r="J434" i="12" s="1"/>
  <c r="G436" i="12"/>
  <c r="H435" i="12"/>
  <c r="I435" i="12"/>
  <c r="J435" i="12" s="1"/>
  <c r="K435" i="12" l="1"/>
  <c r="G437" i="12"/>
  <c r="H436" i="12"/>
  <c r="I436" i="12"/>
  <c r="J436" i="12" s="1"/>
  <c r="H437" i="12" l="1"/>
  <c r="K437" i="12" s="1"/>
  <c r="K436" i="12"/>
  <c r="I437" i="12"/>
  <c r="J437" i="12" s="1"/>
  <c r="G438" i="12" l="1"/>
  <c r="H438" i="12"/>
  <c r="K438" i="12" s="1"/>
  <c r="G439" i="12"/>
  <c r="I438" i="12" l="1"/>
  <c r="J438" i="12" s="1"/>
  <c r="G440" i="12"/>
  <c r="H439" i="12"/>
  <c r="K439" i="12" s="1"/>
  <c r="I439" i="12"/>
  <c r="J439" i="12" s="1"/>
  <c r="G441" i="12" l="1"/>
  <c r="H440" i="12"/>
  <c r="I440" i="12"/>
  <c r="J440" i="12" s="1"/>
  <c r="H441" i="12" l="1"/>
  <c r="K441" i="12" s="1"/>
  <c r="K440" i="12"/>
  <c r="I441" i="12"/>
  <c r="J441" i="12" s="1"/>
  <c r="G442" i="12" l="1"/>
  <c r="H442" i="12"/>
  <c r="K442" i="12" s="1"/>
  <c r="G443" i="12"/>
  <c r="I442" i="12" l="1"/>
  <c r="J442" i="12" s="1"/>
  <c r="G444" i="12"/>
  <c r="H443" i="12"/>
  <c r="I443" i="12"/>
  <c r="J443" i="12" s="1"/>
  <c r="K443" i="12" l="1"/>
  <c r="G445" i="12"/>
  <c r="H444" i="12"/>
  <c r="I444" i="12"/>
  <c r="J444" i="12" s="1"/>
  <c r="H445" i="12" l="1"/>
  <c r="K445" i="12" s="1"/>
  <c r="K444" i="12"/>
  <c r="I445" i="12"/>
  <c r="J445" i="12" s="1"/>
  <c r="G446" i="12" l="1"/>
  <c r="H446" i="12"/>
  <c r="K446" i="12" s="1"/>
  <c r="G447" i="12"/>
  <c r="I446" i="12" l="1"/>
  <c r="J446" i="12" s="1"/>
  <c r="G448" i="12"/>
  <c r="H447" i="12"/>
  <c r="I447" i="12"/>
  <c r="J447" i="12" s="1"/>
  <c r="K447" i="12" l="1"/>
  <c r="G449" i="12"/>
  <c r="H448" i="12"/>
  <c r="I448" i="12"/>
  <c r="J448" i="12" s="1"/>
  <c r="H449" i="12" l="1"/>
  <c r="K449" i="12" s="1"/>
  <c r="K448" i="12"/>
  <c r="I449" i="12"/>
  <c r="J449" i="12" s="1"/>
  <c r="G450" i="12" l="1"/>
  <c r="H450" i="12"/>
  <c r="K450" i="12" s="1"/>
  <c r="G451" i="12"/>
  <c r="I450" i="12" l="1"/>
  <c r="J450" i="12" s="1"/>
  <c r="G452" i="12"/>
  <c r="H451" i="12"/>
  <c r="I451" i="12"/>
  <c r="J451" i="12" s="1"/>
  <c r="K451" i="12" l="1"/>
  <c r="G453" i="12"/>
  <c r="H452" i="12"/>
  <c r="I452" i="12"/>
  <c r="J452" i="12" s="1"/>
  <c r="H453" i="12" l="1"/>
  <c r="K453" i="12" s="1"/>
  <c r="K452" i="12"/>
  <c r="I453" i="12"/>
  <c r="J453" i="12" s="1"/>
  <c r="G454" i="12" l="1"/>
  <c r="H454" i="12"/>
  <c r="K454" i="12" s="1"/>
  <c r="G455" i="12"/>
  <c r="I454" i="12" l="1"/>
  <c r="J454" i="12" s="1"/>
  <c r="G456" i="12"/>
  <c r="H455" i="12"/>
  <c r="K455" i="12" s="1"/>
  <c r="I455" i="12"/>
  <c r="J455" i="12" s="1"/>
  <c r="G457" i="12" l="1"/>
  <c r="H456" i="12"/>
  <c r="I456" i="12"/>
  <c r="J456" i="12" s="1"/>
  <c r="H457" i="12" l="1"/>
  <c r="K457" i="12" s="1"/>
  <c r="K456" i="12"/>
  <c r="I457" i="12"/>
  <c r="J457" i="12" s="1"/>
  <c r="G458" i="12" l="1"/>
  <c r="H458" i="12"/>
  <c r="K458" i="12" s="1"/>
  <c r="G459" i="12"/>
  <c r="I458" i="12" l="1"/>
  <c r="J458" i="12" s="1"/>
  <c r="G460" i="12"/>
  <c r="H459" i="12"/>
  <c r="I459" i="12"/>
  <c r="J459" i="12" s="1"/>
  <c r="K459" i="12" l="1"/>
  <c r="G461" i="12"/>
  <c r="H460" i="12"/>
  <c r="I460" i="12"/>
  <c r="J460" i="12" s="1"/>
  <c r="H461" i="12" l="1"/>
  <c r="K461" i="12" s="1"/>
  <c r="K460" i="12"/>
  <c r="I461" i="12"/>
  <c r="J461" i="12" s="1"/>
  <c r="G462" i="12" l="1"/>
  <c r="H462" i="12"/>
  <c r="K462" i="12" s="1"/>
  <c r="G463" i="12"/>
  <c r="I462" i="12" l="1"/>
  <c r="J462" i="12" s="1"/>
  <c r="G464" i="12"/>
  <c r="H463" i="12"/>
  <c r="I463" i="12"/>
  <c r="J463" i="12" s="1"/>
  <c r="K463" i="12" l="1"/>
  <c r="G465" i="12"/>
  <c r="H464" i="12"/>
  <c r="I464" i="12"/>
  <c r="J464" i="12" s="1"/>
  <c r="I465" i="12" l="1"/>
  <c r="J465" i="12" s="1"/>
  <c r="K464" i="12"/>
  <c r="H465" i="12"/>
  <c r="K465" i="12" l="1"/>
  <c r="G466" i="12"/>
  <c r="H466" i="12"/>
  <c r="K466" i="12" s="1"/>
  <c r="G467" i="12"/>
  <c r="I466" i="12" l="1"/>
  <c r="J466" i="12" s="1"/>
  <c r="G468" i="12"/>
  <c r="H467" i="12"/>
  <c r="I467" i="12"/>
  <c r="J467" i="12" s="1"/>
  <c r="K467" i="12" l="1"/>
  <c r="G469" i="12"/>
  <c r="H468" i="12"/>
  <c r="I468" i="12"/>
  <c r="J468" i="12" s="1"/>
  <c r="H469" i="12" l="1"/>
  <c r="K469" i="12" s="1"/>
  <c r="K468" i="12"/>
  <c r="I469" i="12"/>
  <c r="J469" i="12" s="1"/>
  <c r="G470" i="12" l="1"/>
  <c r="H470" i="12"/>
  <c r="K470" i="12" s="1"/>
  <c r="G471" i="12"/>
  <c r="I470" i="12" l="1"/>
  <c r="J470" i="12" s="1"/>
  <c r="G472" i="12"/>
  <c r="H471" i="12"/>
  <c r="K471" i="12" s="1"/>
  <c r="I471" i="12"/>
  <c r="J471" i="12" s="1"/>
  <c r="G473" i="12" l="1"/>
  <c r="H472" i="12"/>
  <c r="I472" i="12"/>
  <c r="J472" i="12" s="1"/>
  <c r="H473" i="12" l="1"/>
  <c r="K473" i="12" s="1"/>
  <c r="K472" i="12"/>
  <c r="I473" i="12"/>
  <c r="J473" i="12" s="1"/>
  <c r="G474" i="12" l="1"/>
  <c r="H474" i="12"/>
  <c r="K474" i="12" s="1"/>
  <c r="G475" i="12"/>
  <c r="I474" i="12" l="1"/>
  <c r="J474" i="12" s="1"/>
  <c r="G476" i="12"/>
  <c r="H475" i="12"/>
  <c r="K475" i="12" s="1"/>
  <c r="I475" i="12"/>
  <c r="J475" i="12" s="1"/>
  <c r="G477" i="12" l="1"/>
  <c r="H476" i="12"/>
  <c r="I476" i="12"/>
  <c r="J476" i="12" s="1"/>
  <c r="H477" i="12" l="1"/>
  <c r="K477" i="12" s="1"/>
  <c r="K476" i="12"/>
  <c r="I477" i="12"/>
  <c r="J477" i="12" s="1"/>
  <c r="G478" i="12" l="1"/>
  <c r="H478" i="12"/>
  <c r="K478" i="12" s="1"/>
  <c r="G479" i="12"/>
  <c r="I478" i="12" l="1"/>
  <c r="J478" i="12" s="1"/>
  <c r="G480" i="12"/>
  <c r="H479" i="12"/>
  <c r="I479" i="12"/>
  <c r="J479" i="12" s="1"/>
  <c r="K479" i="12" l="1"/>
  <c r="G481" i="12"/>
  <c r="H480" i="12"/>
  <c r="I480" i="12"/>
  <c r="J480" i="12" s="1"/>
  <c r="H481" i="12" l="1"/>
  <c r="K481" i="12" s="1"/>
  <c r="K480" i="12"/>
  <c r="I481" i="12"/>
  <c r="J481" i="12" s="1"/>
  <c r="G482" i="12" l="1"/>
  <c r="H482" i="12"/>
  <c r="K482" i="12" s="1"/>
  <c r="G483" i="12"/>
  <c r="I482" i="12" l="1"/>
  <c r="J482" i="12" s="1"/>
  <c r="G484" i="12"/>
  <c r="H483" i="12"/>
  <c r="I483" i="12"/>
  <c r="J483" i="12" s="1"/>
  <c r="K483" i="12" l="1"/>
  <c r="G485" i="12"/>
  <c r="H484" i="12"/>
  <c r="I484" i="12"/>
  <c r="J484" i="12" s="1"/>
  <c r="H485" i="12" l="1"/>
  <c r="K485" i="12" s="1"/>
  <c r="K484" i="12"/>
  <c r="I485" i="12"/>
  <c r="J485" i="12" s="1"/>
  <c r="G486" i="12" l="1"/>
  <c r="H486" i="12"/>
  <c r="K486" i="12" s="1"/>
  <c r="G487" i="12"/>
  <c r="I486" i="12" l="1"/>
  <c r="J486" i="12" s="1"/>
  <c r="G488" i="12"/>
  <c r="H487" i="12"/>
  <c r="I487" i="12"/>
  <c r="J487" i="12" s="1"/>
  <c r="K487" i="12" l="1"/>
  <c r="G489" i="12"/>
  <c r="H488" i="12"/>
  <c r="I488" i="12"/>
  <c r="J488" i="12" s="1"/>
  <c r="H489" i="12" l="1"/>
  <c r="K488" i="12"/>
  <c r="I489" i="12"/>
  <c r="J489" i="12" s="1"/>
  <c r="K489" i="12" l="1"/>
  <c r="G490" i="12"/>
  <c r="H490" i="12"/>
  <c r="K490" i="12" s="1"/>
  <c r="G491" i="12"/>
  <c r="I490" i="12" l="1"/>
  <c r="J490" i="12" s="1"/>
  <c r="G492" i="12"/>
  <c r="H491" i="12"/>
  <c r="K491" i="12" s="1"/>
  <c r="I491" i="12"/>
  <c r="J491" i="12" s="1"/>
  <c r="G493" i="12" l="1"/>
  <c r="H492" i="12"/>
  <c r="I492" i="12"/>
  <c r="J492" i="12" s="1"/>
  <c r="H493" i="12" l="1"/>
  <c r="K493" i="12" s="1"/>
  <c r="K492" i="12"/>
  <c r="I493" i="12"/>
  <c r="J493" i="12" s="1"/>
  <c r="G494" i="12" l="1"/>
  <c r="H494" i="12"/>
  <c r="K494" i="12" s="1"/>
  <c r="G495" i="12"/>
  <c r="I494" i="12" l="1"/>
  <c r="J494" i="12" s="1"/>
  <c r="G496" i="12"/>
  <c r="H495" i="12"/>
  <c r="I495" i="12"/>
  <c r="J495" i="12" s="1"/>
  <c r="K495" i="12" l="1"/>
  <c r="G497" i="12"/>
  <c r="H496" i="12"/>
  <c r="I496" i="12"/>
  <c r="J496" i="12" s="1"/>
  <c r="H497" i="12" l="1"/>
  <c r="K497" i="12" s="1"/>
  <c r="K496" i="12"/>
  <c r="I497" i="12"/>
  <c r="J497" i="12" s="1"/>
  <c r="G498" i="12" l="1"/>
  <c r="H498" i="12"/>
  <c r="K498" i="12" s="1"/>
  <c r="G499" i="12"/>
  <c r="I498" i="12" l="1"/>
  <c r="J498" i="12" s="1"/>
  <c r="G500" i="12"/>
  <c r="H499" i="12"/>
  <c r="I499" i="12"/>
  <c r="J499" i="12" s="1"/>
  <c r="K499" i="12" l="1"/>
  <c r="G501" i="12"/>
  <c r="H500" i="12"/>
  <c r="I500" i="12"/>
  <c r="J500" i="12" s="1"/>
  <c r="H501" i="12" l="1"/>
  <c r="K500" i="12"/>
  <c r="I501" i="12"/>
  <c r="J501" i="12" s="1"/>
  <c r="K501" i="12" l="1"/>
  <c r="H502" i="12"/>
  <c r="K502" i="12" s="1"/>
  <c r="G502" i="12"/>
  <c r="I502" i="12" l="1"/>
  <c r="J502" i="12" s="1"/>
</calcChain>
</file>

<file path=xl/sharedStrings.xml><?xml version="1.0" encoding="utf-8"?>
<sst xmlns="http://schemas.openxmlformats.org/spreadsheetml/2006/main" count="223" uniqueCount="107">
  <si>
    <t>RICHARD LENOIR</t>
  </si>
  <si>
    <t>BATIGNOLLES</t>
  </si>
  <si>
    <t>ECOLES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</si>
  <si>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</si>
  <si>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</si>
  <si>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</si>
  <si>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</si>
  <si>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</si>
  <si>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</si>
  <si>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</si>
  <si>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</si>
  <si>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</si>
  <si>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</si>
  <si>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</si>
  <si>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</si>
  <si>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MONTMARTRE 2</t>
  </si>
  <si>
    <t>COLISEE</t>
  </si>
  <si>
    <t>VAUGIRARD</t>
  </si>
  <si>
    <t>Code appartement</t>
  </si>
  <si>
    <t>TOTAL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</si>
  <si>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</si>
  <si>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</si>
  <si>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</si>
  <si>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</si>
  <si>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</si>
  <si>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</si>
  <si>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</si>
  <si>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</si>
  <si>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</si>
  <si>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</si>
  <si>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</si>
  <si>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</si>
  <si>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</si>
  <si>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</si>
  <si>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</si>
  <si>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</si>
  <si>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</si>
  <si>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</si>
  <si>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</si>
  <si>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</si>
  <si>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</si>
  <si>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</si>
  <si>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</si>
  <si>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</si>
  <si>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</si>
  <si>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ASSAS</t>
  </si>
  <si>
    <t>CROIX ROUSSE</t>
  </si>
  <si>
    <t>FRANKLIN</t>
  </si>
  <si>
    <t>Nombre voyageurs</t>
  </si>
  <si>
    <t>Nombre de réservations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</si>
  <si>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</si>
  <si>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</si>
  <si>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</si>
  <si>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</si>
  <si>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</si>
  <si>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</si>
  <si>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</si>
  <si>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</si>
  <si>
    <t>AMSTERDAM</t>
  </si>
  <si>
    <t>ASILE</t>
  </si>
  <si>
    <t>BERNARDINS</t>
  </si>
  <si>
    <t>BONNET</t>
  </si>
  <si>
    <t>BROCHANT</t>
  </si>
  <si>
    <t>CHARENTON</t>
  </si>
  <si>
    <t>CHRISTIANI</t>
  </si>
  <si>
    <t>CONFORT</t>
  </si>
  <si>
    <t>CONVENTION</t>
  </si>
  <si>
    <t>COURRIER</t>
  </si>
  <si>
    <t>DESIREE</t>
  </si>
  <si>
    <t>D'ORSEL 2</t>
  </si>
  <si>
    <t>FRIEDLAND</t>
  </si>
  <si>
    <t>GRAVILLIERS</t>
  </si>
  <si>
    <t>INVALIDES</t>
  </si>
  <si>
    <t>JUGE</t>
  </si>
  <si>
    <t>LAFAYETTE</t>
  </si>
  <si>
    <t>LAURENCIN</t>
  </si>
  <si>
    <t>LEPIC</t>
  </si>
  <si>
    <t>LERICHE</t>
  </si>
  <si>
    <t>LETALLE</t>
  </si>
  <si>
    <t>LEVIS</t>
  </si>
  <si>
    <t>LOBLIGEOIS</t>
  </si>
  <si>
    <t>LORD BYRON</t>
  </si>
  <si>
    <t>LORETTE</t>
  </si>
  <si>
    <t xml:space="preserve">Luxembourg </t>
  </si>
  <si>
    <t>MALESHERBES</t>
  </si>
  <si>
    <t>MONCEAU</t>
  </si>
  <si>
    <t>MOUFFETARD</t>
  </si>
  <si>
    <t>NAVARIN</t>
  </si>
  <si>
    <t>NAZARETH</t>
  </si>
  <si>
    <t>ORFILA</t>
  </si>
  <si>
    <t>PETITS CARREAUX</t>
  </si>
  <si>
    <t>POINCARE</t>
  </si>
  <si>
    <t>QUENU</t>
  </si>
  <si>
    <t>REAUMUR</t>
  </si>
  <si>
    <t>SAINT SAUVEUR</t>
  </si>
  <si>
    <t>SUFFREN</t>
  </si>
  <si>
    <t>SULTAN</t>
  </si>
  <si>
    <t>KPI</t>
  </si>
  <si>
    <t>Code</t>
  </si>
  <si>
    <t>appartement</t>
  </si>
  <si>
    <t>Montant Net de la réservation</t>
  </si>
  <si>
    <t>Nombre de nuits passées</t>
  </si>
  <si>
    <t>Nombre de touristes</t>
  </si>
  <si>
    <t>Nb jours</t>
  </si>
  <si>
    <t>A</t>
  </si>
  <si>
    <t>Kai Otani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</si>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</sst>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  <numFmt numFmtId="166" formatCode="#,##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  <font>
      <b/>
      <sz val="16"/>
      <color theme="1"/>
      <name val="Verdana"/>
      <family val="2"/>
    </font>
    <font>
      <sz val="9"/>
      <color theme="1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920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4" fillId="0" borderId="0"/>
  </cellStyleXfs>
  <cellXfs count="94">
    <xf numFmtId="0" fontId="0" fillId="0" borderId="0" xfId="0"/>
    <xf numFmtId="0" fontId="2" fillId="0" borderId="0" xfId="0" applyFont="1"/>
    <xf numFmtId="0" fontId="3" fillId="0" borderId="0" xfId="0" applyFont="1" applyFill="1" applyAlignment="1">
      <alignment horizontal="center" vertical="center" wrapText="1"/>
    </xf>
    <xf numFmtId="0" fontId="2" fillId="0" borderId="3" xfId="0" applyFont="1" applyBorder="1"/>
    <xf numFmtId="0" fontId="2" fillId="0" borderId="0" xfId="0" applyFont="1" applyBorder="1"/>
    <xf numFmtId="0" fontId="4" fillId="2" borderId="4" xfId="0" applyFont="1" applyFill="1" applyBorder="1" applyAlignment="1">
      <alignment horizontal="center" vertical="center"/>
    </xf>
    <xf numFmtId="0" fontId="2" fillId="0" borderId="8" xfId="0" applyFont="1" applyFill="1" applyBorder="1"/>
    <xf numFmtId="164" fontId="2" fillId="0" borderId="8" xfId="1" applyNumberFormat="1" applyFont="1" applyFill="1" applyBorder="1"/>
    <xf numFmtId="0" fontId="2" fillId="0" borderId="9" xfId="0" applyFont="1" applyFill="1" applyBorder="1"/>
    <xf numFmtId="164" fontId="2" fillId="0" borderId="9" xfId="1" applyNumberFormat="1" applyFont="1" applyFill="1" applyBorder="1"/>
    <xf numFmtId="0" fontId="3" fillId="0" borderId="0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 wrapText="1"/>
    </xf>
    <xf numFmtId="14" fontId="7" fillId="3" borderId="4" xfId="0" applyNumberFormat="1" applyFont="1" applyFill="1" applyBorder="1" applyAlignment="1">
      <alignment horizontal="center" vertical="center" wrapText="1"/>
    </xf>
    <xf numFmtId="44" fontId="7" fillId="3" borderId="4" xfId="1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9" fillId="0" borderId="0" xfId="0" applyFont="1"/>
    <xf numFmtId="14" fontId="7" fillId="3" borderId="4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/>
    <xf numFmtId="164" fontId="6" fillId="0" borderId="5" xfId="0" applyNumberFormat="1" applyFont="1" applyBorder="1" applyAlignment="1">
      <alignment vertical="center"/>
    </xf>
    <xf numFmtId="164" fontId="5" fillId="3" borderId="4" xfId="0" applyNumberFormat="1" applyFont="1" applyFill="1" applyBorder="1" applyAlignment="1">
      <alignment horizontal="left" vertical="center" wrapText="1"/>
    </xf>
    <xf numFmtId="164" fontId="5" fillId="2" borderId="4" xfId="0" applyNumberFormat="1" applyFont="1" applyFill="1" applyBorder="1" applyAlignment="1">
      <alignment horizontal="center" vertical="center" wrapText="1"/>
    </xf>
    <xf numFmtId="164" fontId="6" fillId="0" borderId="6" xfId="0" applyNumberFormat="1" applyFont="1" applyBorder="1" applyAlignment="1">
      <alignment vertical="center"/>
    </xf>
    <xf numFmtId="9" fontId="6" fillId="0" borderId="4" xfId="2" applyFont="1" applyBorder="1" applyAlignment="1">
      <alignment horizontal="center" vertical="center"/>
    </xf>
    <xf numFmtId="9" fontId="6" fillId="0" borderId="7" xfId="2" applyFont="1" applyBorder="1" applyAlignment="1">
      <alignment horizontal="center" vertical="center"/>
    </xf>
    <xf numFmtId="9" fontId="5" fillId="3" borderId="4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164" fontId="6" fillId="4" borderId="16" xfId="1" applyNumberFormat="1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164" fontId="10" fillId="0" borderId="14" xfId="1" applyNumberFormat="1" applyFont="1" applyBorder="1" applyAlignment="1">
      <alignment horizontal="center" vertical="center"/>
    </xf>
    <xf numFmtId="9" fontId="6" fillId="0" borderId="14" xfId="2" applyFont="1" applyBorder="1" applyAlignment="1">
      <alignment horizontal="center" vertical="center"/>
    </xf>
    <xf numFmtId="9" fontId="10" fillId="0" borderId="14" xfId="2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4" fontId="6" fillId="0" borderId="15" xfId="1" applyNumberFormat="1" applyFont="1" applyBorder="1" applyAlignment="1">
      <alignment horizontal="center" vertical="center"/>
    </xf>
    <xf numFmtId="9" fontId="6" fillId="0" borderId="15" xfId="2" applyFont="1" applyBorder="1" applyAlignment="1">
      <alignment horizontal="center" vertical="center"/>
    </xf>
    <xf numFmtId="9" fontId="10" fillId="0" borderId="15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1" applyNumberFormat="1" applyFont="1" applyAlignment="1">
      <alignment horizontal="center" vertical="center"/>
    </xf>
    <xf numFmtId="44" fontId="6" fillId="0" borderId="0" xfId="1" applyFont="1" applyAlignment="1">
      <alignment horizontal="center" vertical="center"/>
    </xf>
    <xf numFmtId="164" fontId="6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44" fontId="12" fillId="0" borderId="4" xfId="1" applyFont="1" applyBorder="1" applyAlignment="1">
      <alignment horizontal="center" vertical="center"/>
    </xf>
    <xf numFmtId="44" fontId="12" fillId="0" borderId="4" xfId="3" applyFont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14" fontId="12" fillId="0" borderId="4" xfId="0" applyNumberFormat="1" applyFont="1" applyFill="1" applyBorder="1" applyAlignment="1">
      <alignment horizontal="center" vertical="center"/>
    </xf>
    <xf numFmtId="14" fontId="13" fillId="0" borderId="4" xfId="0" applyNumberFormat="1" applyFont="1" applyBorder="1" applyAlignment="1">
      <alignment horizontal="center" vertical="center"/>
    </xf>
    <xf numFmtId="44" fontId="12" fillId="0" borderId="4" xfId="1" applyFont="1" applyFill="1" applyBorder="1" applyAlignment="1">
      <alignment horizontal="center" vertical="center"/>
    </xf>
    <xf numFmtId="44" fontId="13" fillId="0" borderId="4" xfId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 wrapText="1"/>
    </xf>
    <xf numFmtId="0" fontId="5" fillId="6" borderId="4" xfId="0" applyFont="1" applyFill="1" applyBorder="1" applyAlignment="1">
      <alignment horizontal="left" vertical="center" wrapText="1"/>
    </xf>
    <xf numFmtId="0" fontId="15" fillId="5" borderId="4" xfId="4" applyFont="1" applyFill="1" applyBorder="1" applyAlignment="1">
      <alignment horizontal="left" vertical="center"/>
    </xf>
    <xf numFmtId="44" fontId="6" fillId="0" borderId="4" xfId="0" applyNumberFormat="1" applyFont="1" applyBorder="1" applyAlignment="1">
      <alignment horizontal="left" vertical="center"/>
    </xf>
    <xf numFmtId="0" fontId="15" fillId="6" borderId="4" xfId="4" applyFont="1" applyFill="1" applyBorder="1" applyAlignment="1">
      <alignment horizontal="left" vertical="center"/>
    </xf>
    <xf numFmtId="0" fontId="5" fillId="6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44" fontId="7" fillId="2" borderId="5" xfId="1" applyFont="1" applyFill="1" applyBorder="1" applyAlignment="1">
      <alignment horizontal="center" vertical="center"/>
    </xf>
    <xf numFmtId="44" fontId="7" fillId="2" borderId="5" xfId="1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/>
    </xf>
    <xf numFmtId="3" fontId="5" fillId="5" borderId="4" xfId="0" applyNumberFormat="1" applyFont="1" applyFill="1" applyBorder="1" applyAlignment="1">
      <alignment horizontal="center" vertical="center" wrapText="1"/>
    </xf>
    <xf numFmtId="3" fontId="14" fillId="0" borderId="5" xfId="0" applyNumberFormat="1" applyFont="1" applyFill="1" applyBorder="1" applyAlignment="1">
      <alignment horizontal="center" vertical="center"/>
    </xf>
    <xf numFmtId="4" fontId="14" fillId="0" borderId="5" xfId="0" applyNumberFormat="1" applyFont="1" applyFill="1" applyBorder="1" applyAlignment="1">
      <alignment horizontal="center" vertical="center"/>
    </xf>
    <xf numFmtId="4" fontId="5" fillId="5" borderId="4" xfId="0" applyNumberFormat="1" applyFont="1" applyFill="1" applyBorder="1" applyAlignment="1">
      <alignment horizontal="center" vertical="center" wrapText="1"/>
    </xf>
    <xf numFmtId="44" fontId="5" fillId="7" borderId="4" xfId="0" applyNumberFormat="1" applyFont="1" applyFill="1" applyBorder="1" applyAlignment="1">
      <alignment horizontal="left" vertical="center"/>
    </xf>
    <xf numFmtId="166" fontId="5" fillId="6" borderId="4" xfId="0" applyNumberFormat="1" applyFont="1" applyFill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2" fontId="9" fillId="0" borderId="0" xfId="0" applyNumberFormat="1" applyFont="1" applyAlignment="1">
      <alignment horizontal="center"/>
    </xf>
    <xf numFmtId="10" fontId="6" fillId="0" borderId="4" xfId="0" applyNumberFormat="1" applyFont="1" applyBorder="1" applyAlignment="1">
      <alignment horizontal="center" vertical="center"/>
    </xf>
    <xf numFmtId="10" fontId="5" fillId="6" borderId="4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Continuous" vertical="center"/>
    </xf>
    <xf numFmtId="0" fontId="4" fillId="3" borderId="11" xfId="0" applyFont="1" applyFill="1" applyBorder="1" applyAlignment="1">
      <alignment horizontal="centerContinuous" vertical="center"/>
    </xf>
    <xf numFmtId="0" fontId="4" fillId="3" borderId="7" xfId="0" applyFont="1" applyFill="1" applyBorder="1" applyAlignment="1">
      <alignment horizontal="centerContinuous" vertical="center"/>
    </xf>
    <xf numFmtId="3" fontId="6" fillId="0" borderId="1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165" fontId="4" fillId="2" borderId="12" xfId="0" applyNumberFormat="1" applyFont="1" applyFill="1" applyBorder="1" applyAlignment="1">
      <alignment horizontal="center" vertical="center"/>
    </xf>
    <xf numFmtId="165" fontId="4" fillId="2" borderId="13" xfId="0" applyNumberFormat="1" applyFont="1" applyFill="1" applyBorder="1" applyAlignment="1">
      <alignment horizontal="center" vertical="center"/>
    </xf>
  </cellXfs>
  <cellStyles count="5">
    <cellStyle name="Monétaire" xfId="1" builtinId="4"/>
    <cellStyle name="Monétaire 2" xfId="3" xr:uid="{00000000-0005-0000-0000-000001000000}"/>
    <cellStyle name="Normal" xfId="0" builtinId="0"/>
    <cellStyle name="Normal 5" xfId="4" xr:uid="{00000000-0005-0000-0000-000003000000}"/>
    <cellStyle name="Pourcentage" xfId="2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09200"/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114300</xdr:colOff>
      <xdr:row>0</xdr:row>
      <xdr:rowOff>219075</xdr:rowOff>
    </xdr:from>
    <xdr:to>
      <xdr:col>11</xdr:col>
      <xdr:colOff>723900</xdr:colOff>
      <xdr:row>3</xdr:row>
      <xdr:rowOff>0</xdr:rowOff>
    </xdr:to>
    <xdr:pic macro="[0]!Résa">
      <xdr:nvPicPr>
        <xdr:cNvPr id="2" name="Picture 1" descr="Log_Smart.GIF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12296775" y="219075"/>
          <a:ext cx="609600" cy="6096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238125</xdr:colOff>
      <xdr:row>22</xdr:row>
      <xdr:rowOff>133350</xdr:rowOff>
    </xdr:from>
    <xdr:to>
      <xdr:col>9</xdr:col>
      <xdr:colOff>618554</xdr:colOff>
      <xdr:row>27</xdr:row>
      <xdr:rowOff>136423</xdr:rowOff>
    </xdr:to>
    <xdr:pic>
      <xdr:nvPicPr>
        <xdr:cNvPr id="2" name="Picture 1" descr="logo_smartrenting.png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91050" y="5010150"/>
          <a:ext cx="4571429" cy="81269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123825</xdr:colOff>
      <xdr:row>0</xdr:row>
      <xdr:rowOff>38100</xdr:rowOff>
    </xdr:from>
    <xdr:to>
      <xdr:col>11</xdr:col>
      <xdr:colOff>733425</xdr:colOff>
      <xdr:row>0</xdr:row>
      <xdr:rowOff>647700</xdr:rowOff>
    </xdr:to>
    <xdr:pic>
      <xdr:nvPicPr>
        <xdr:cNvPr id="2" name="Picture 1" descr="Log_Smart.GIF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11515725" y="38100"/>
          <a:ext cx="609600" cy="609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L51"/>
  <sheetViews>
    <sheetView showGridLines="0" showZeros="0" zoomScaleNormal="100" zoomScalePageLayoutView="80" workbookViewId="0">
      <pane xSplit="1" ySplit="2" topLeftCell="B3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baseColWidth="10" defaultColWidth="11.453125" defaultRowHeight="14.5" x14ac:dyDescent="0.35"/>
  <cols>
    <col min="1" max="1" width="20.26953125" style="1" customWidth="1"/>
    <col min="2" max="25" width="11.453125" style="1"/>
    <col min="26" max="38" width="11.453125" style="4"/>
    <col min="39" max="16384" width="11.453125" style="1"/>
  </cols>
  <sheetData>
    <row r="1" spans="1:38" ht="18.75" customHeight="1" x14ac:dyDescent="0.35">
      <c r="A1" s="69" t="s">
        <v>98</v>
      </c>
      <c r="B1" s="87" t="s">
        <v>14</v>
      </c>
      <c r="C1" s="88"/>
      <c r="D1" s="89" t="s">
        <v>13</v>
      </c>
      <c r="E1" s="88"/>
      <c r="F1" s="89" t="s">
        <v>12</v>
      </c>
      <c r="G1" s="88"/>
      <c r="H1" s="89" t="s">
        <v>11</v>
      </c>
      <c r="I1" s="88"/>
      <c r="J1" s="89" t="s">
        <v>10</v>
      </c>
      <c r="K1" s="88"/>
      <c r="L1" s="89" t="s">
        <v>9</v>
      </c>
      <c r="M1" s="88"/>
      <c r="N1" s="89" t="s">
        <v>8</v>
      </c>
      <c r="O1" s="88"/>
      <c r="P1" s="89" t="s">
        <v>7</v>
      </c>
      <c r="Q1" s="88"/>
      <c r="R1" s="89" t="s">
        <v>6</v>
      </c>
      <c r="S1" s="88"/>
      <c r="T1" s="89" t="s">
        <v>5</v>
      </c>
      <c r="U1" s="88"/>
      <c r="V1" s="89" t="s">
        <v>4</v>
      </c>
      <c r="W1" s="88"/>
      <c r="X1" s="89" t="s">
        <v>3</v>
      </c>
      <c r="Y1" s="88"/>
    </row>
    <row r="2" spans="1:38" s="2" customFormat="1" ht="14.5" customHeight="1" x14ac:dyDescent="0.35">
      <c r="A2" s="70" t="s">
        <v>99</v>
      </c>
      <c r="B2" s="76" t="s">
        <v>39</v>
      </c>
      <c r="C2" s="11" t="s">
        <v>20</v>
      </c>
      <c r="D2" s="11" t="s">
        <v>39</v>
      </c>
      <c r="E2" s="11" t="s">
        <v>20</v>
      </c>
      <c r="F2" s="11" t="s">
        <v>39</v>
      </c>
      <c r="G2" s="11" t="s">
        <v>20</v>
      </c>
      <c r="H2" s="11" t="s">
        <v>39</v>
      </c>
      <c r="I2" s="11" t="s">
        <v>20</v>
      </c>
      <c r="J2" s="11" t="s">
        <v>39</v>
      </c>
      <c r="K2" s="11" t="s">
        <v>20</v>
      </c>
      <c r="L2" s="11" t="s">
        <v>39</v>
      </c>
      <c r="M2" s="11" t="s">
        <v>20</v>
      </c>
      <c r="N2" s="11" t="s">
        <v>39</v>
      </c>
      <c r="O2" s="11" t="s">
        <v>20</v>
      </c>
      <c r="P2" s="11" t="s">
        <v>39</v>
      </c>
      <c r="Q2" s="11" t="s">
        <v>20</v>
      </c>
      <c r="R2" s="11" t="s">
        <v>39</v>
      </c>
      <c r="S2" s="11" t="s">
        <v>20</v>
      </c>
      <c r="T2" s="11" t="s">
        <v>39</v>
      </c>
      <c r="U2" s="11" t="s">
        <v>20</v>
      </c>
      <c r="V2" s="11" t="s">
        <v>39</v>
      </c>
      <c r="W2" s="11" t="s">
        <v>20</v>
      </c>
      <c r="X2" s="11" t="s">
        <v>39</v>
      </c>
      <c r="Y2" s="11" t="s">
        <v>20</v>
      </c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</row>
    <row r="3" spans="1:38" s="2" customFormat="1" ht="26.15" customHeight="1" thickBot="1" x14ac:dyDescent="0.4">
      <c r="A3" s="5" t="s">
        <v>19</v>
      </c>
      <c r="B3" s="92">
        <f ca="1">SUM(C4:OFFSET(C4,LastR1-5,0))</f>
        <v>0</v>
      </c>
      <c r="C3" s="93"/>
      <c r="D3" s="92">
        <f ca="1">SUM(E4:OFFSET(E4,LastR1-5,0))</f>
        <v>0</v>
      </c>
      <c r="E3" s="93"/>
      <c r="F3" s="92">
        <f ca="1">SUM(G4:OFFSET(G4,LastR1-5,0))</f>
        <v>0</v>
      </c>
      <c r="G3" s="93"/>
      <c r="H3" s="92">
        <f ca="1">SUM(I4:OFFSET(I4,LastR1-5,0))</f>
        <v>1500</v>
      </c>
      <c r="I3" s="93"/>
      <c r="J3" s="92">
        <f ca="1">SUM(K4:OFFSET(K4,LastR1-5,0))</f>
        <v>3178</v>
      </c>
      <c r="K3" s="93"/>
      <c r="L3" s="92">
        <f ca="1">SUM(M4:OFFSET(M4,LastR1-5,0))</f>
        <v>9793</v>
      </c>
      <c r="M3" s="93"/>
      <c r="N3" s="92">
        <f ca="1">SUM(O4:OFFSET(O4,LastR1-5,0))</f>
        <v>10378</v>
      </c>
      <c r="O3" s="93"/>
      <c r="P3" s="92">
        <f ca="1">SUM(Q4:OFFSET(Q4,LastR1-5,0))</f>
        <v>9873</v>
      </c>
      <c r="Q3" s="93"/>
      <c r="R3" s="92">
        <f ca="1">SUM(S4:OFFSET(S4,LastR1-5,0))</f>
        <v>9600</v>
      </c>
      <c r="S3" s="93"/>
      <c r="T3" s="92">
        <f ca="1">SUM(U4:OFFSET(U4,LastR1-5,0))</f>
        <v>9600</v>
      </c>
      <c r="U3" s="93"/>
      <c r="V3" s="92">
        <f ca="1">SUM(W4:OFFSET(W4,LastR1-5,0))</f>
        <v>9600</v>
      </c>
      <c r="W3" s="93"/>
      <c r="X3" s="92">
        <f ca="1">SUM(Y4:OFFSET(Y4,LastR1-5,0))</f>
        <v>9600</v>
      </c>
      <c r="Y3" s="93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</row>
    <row r="4" spans="1:38" s="3" customFormat="1" ht="17.25" customHeight="1" x14ac:dyDescent="0.35">
      <c r="A4" s="12" t="s">
        <v>58</v>
      </c>
      <c r="B4" s="6">
        <v>0</v>
      </c>
      <c r="C4" s="7">
        <v>0</v>
      </c>
      <c r="D4" s="6">
        <v>0</v>
      </c>
      <c r="E4" s="7">
        <v>0</v>
      </c>
      <c r="F4" s="6">
        <v>0</v>
      </c>
      <c r="G4" s="7">
        <v>0</v>
      </c>
      <c r="H4" s="6">
        <v>30</v>
      </c>
      <c r="I4" s="7">
        <v>750</v>
      </c>
      <c r="J4" s="6">
        <v>31</v>
      </c>
      <c r="K4" s="7">
        <v>750</v>
      </c>
      <c r="L4" s="6">
        <v>30</v>
      </c>
      <c r="M4" s="7">
        <v>750</v>
      </c>
      <c r="N4" s="6">
        <v>15</v>
      </c>
      <c r="O4" s="7">
        <v>375</v>
      </c>
      <c r="P4" s="6">
        <v>0</v>
      </c>
      <c r="Q4" s="7">
        <v>0</v>
      </c>
      <c r="R4" s="6">
        <v>0</v>
      </c>
      <c r="S4" s="7">
        <v>0</v>
      </c>
      <c r="T4" s="6">
        <v>0</v>
      </c>
      <c r="U4" s="7">
        <v>0</v>
      </c>
      <c r="V4" s="6">
        <v>0</v>
      </c>
      <c r="W4" s="7">
        <v>0</v>
      </c>
      <c r="X4" s="6">
        <v>0</v>
      </c>
      <c r="Y4" s="7">
        <v>0</v>
      </c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</row>
    <row r="5" spans="1:38" s="3" customFormat="1" ht="17.25" customHeight="1" x14ac:dyDescent="0.35">
      <c r="A5" s="12" t="s">
        <v>59</v>
      </c>
      <c r="B5" s="8">
        <v>0</v>
      </c>
      <c r="C5" s="9">
        <v>0</v>
      </c>
      <c r="D5" s="8">
        <v>0</v>
      </c>
      <c r="E5" s="9">
        <v>0</v>
      </c>
      <c r="F5" s="8">
        <v>0</v>
      </c>
      <c r="G5" s="9">
        <v>0</v>
      </c>
      <c r="H5" s="8">
        <v>0</v>
      </c>
      <c r="I5" s="9">
        <v>0</v>
      </c>
      <c r="J5" s="8">
        <v>7</v>
      </c>
      <c r="K5" s="9">
        <v>94</v>
      </c>
      <c r="L5" s="8">
        <v>30</v>
      </c>
      <c r="M5" s="9">
        <v>403</v>
      </c>
      <c r="N5" s="8">
        <v>31</v>
      </c>
      <c r="O5" s="9">
        <v>403</v>
      </c>
      <c r="P5" s="8">
        <v>21</v>
      </c>
      <c r="Q5" s="9">
        <v>273</v>
      </c>
      <c r="R5" s="8">
        <v>0</v>
      </c>
      <c r="S5" s="9">
        <v>0</v>
      </c>
      <c r="T5" s="8">
        <v>0</v>
      </c>
      <c r="U5" s="9">
        <v>0</v>
      </c>
      <c r="V5" s="8">
        <v>0</v>
      </c>
      <c r="W5" s="9">
        <v>0</v>
      </c>
      <c r="X5" s="8">
        <v>0</v>
      </c>
      <c r="Y5" s="9">
        <v>0</v>
      </c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</row>
    <row r="6" spans="1:38" s="3" customFormat="1" ht="17.25" customHeight="1" x14ac:dyDescent="0.35">
      <c r="A6" s="12" t="s">
        <v>45</v>
      </c>
      <c r="B6" s="8">
        <v>0</v>
      </c>
      <c r="C6" s="9">
        <v>0</v>
      </c>
      <c r="D6" s="8">
        <v>0</v>
      </c>
      <c r="E6" s="9">
        <v>0</v>
      </c>
      <c r="F6" s="8">
        <v>0</v>
      </c>
      <c r="G6" s="9">
        <v>0</v>
      </c>
      <c r="H6" s="8">
        <v>0</v>
      </c>
      <c r="I6" s="9">
        <v>0</v>
      </c>
      <c r="J6" s="8">
        <v>22</v>
      </c>
      <c r="K6" s="9">
        <v>144</v>
      </c>
      <c r="L6" s="8">
        <v>30</v>
      </c>
      <c r="M6" s="9">
        <v>720</v>
      </c>
      <c r="N6" s="8">
        <v>31</v>
      </c>
      <c r="O6" s="9">
        <v>800</v>
      </c>
      <c r="P6" s="8">
        <v>31</v>
      </c>
      <c r="Q6" s="9">
        <v>800</v>
      </c>
      <c r="R6" s="8">
        <v>30</v>
      </c>
      <c r="S6" s="9">
        <v>800</v>
      </c>
      <c r="T6" s="8">
        <v>31</v>
      </c>
      <c r="U6" s="9">
        <v>800</v>
      </c>
      <c r="V6" s="8">
        <v>30</v>
      </c>
      <c r="W6" s="9">
        <v>800</v>
      </c>
      <c r="X6" s="8">
        <v>31</v>
      </c>
      <c r="Y6" s="9">
        <v>800</v>
      </c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x14ac:dyDescent="0.35">
      <c r="A7" s="12" t="s">
        <v>1</v>
      </c>
      <c r="B7" s="8">
        <v>0</v>
      </c>
      <c r="C7" s="9">
        <v>0</v>
      </c>
      <c r="D7" s="8">
        <v>0</v>
      </c>
      <c r="E7" s="9">
        <v>0</v>
      </c>
      <c r="F7" s="8">
        <v>0</v>
      </c>
      <c r="G7" s="9">
        <v>0</v>
      </c>
      <c r="H7" s="8">
        <v>0</v>
      </c>
      <c r="I7" s="9">
        <v>0</v>
      </c>
      <c r="J7" s="8">
        <v>22</v>
      </c>
      <c r="K7" s="9">
        <v>144</v>
      </c>
      <c r="L7" s="8">
        <v>30</v>
      </c>
      <c r="M7" s="9">
        <v>720</v>
      </c>
      <c r="N7" s="8">
        <v>31</v>
      </c>
      <c r="O7" s="9">
        <v>800</v>
      </c>
      <c r="P7" s="8">
        <v>31</v>
      </c>
      <c r="Q7" s="9">
        <v>800</v>
      </c>
      <c r="R7" s="8">
        <v>30</v>
      </c>
      <c r="S7" s="9">
        <v>800</v>
      </c>
      <c r="T7" s="8">
        <v>31</v>
      </c>
      <c r="U7" s="9">
        <v>800</v>
      </c>
      <c r="V7" s="8">
        <v>30</v>
      </c>
      <c r="W7" s="9">
        <v>800</v>
      </c>
      <c r="X7" s="8">
        <v>31</v>
      </c>
      <c r="Y7" s="9">
        <v>800</v>
      </c>
    </row>
    <row r="8" spans="1:38" x14ac:dyDescent="0.35">
      <c r="A8" s="12" t="s">
        <v>60</v>
      </c>
      <c r="B8" s="8">
        <v>0</v>
      </c>
      <c r="C8" s="9">
        <v>0</v>
      </c>
      <c r="D8" s="8">
        <v>0</v>
      </c>
      <c r="E8" s="9">
        <v>0</v>
      </c>
      <c r="F8" s="8">
        <v>0</v>
      </c>
      <c r="G8" s="9">
        <v>0</v>
      </c>
      <c r="H8" s="8">
        <v>0</v>
      </c>
      <c r="I8" s="9">
        <v>0</v>
      </c>
      <c r="J8" s="8">
        <v>22</v>
      </c>
      <c r="K8" s="9">
        <v>144</v>
      </c>
      <c r="L8" s="8">
        <v>30</v>
      </c>
      <c r="M8" s="9">
        <v>720</v>
      </c>
      <c r="N8" s="8">
        <v>31</v>
      </c>
      <c r="O8" s="9">
        <v>800</v>
      </c>
      <c r="P8" s="8">
        <v>31</v>
      </c>
      <c r="Q8" s="9">
        <v>800</v>
      </c>
      <c r="R8" s="8">
        <v>30</v>
      </c>
      <c r="S8" s="9">
        <v>800</v>
      </c>
      <c r="T8" s="8">
        <v>31</v>
      </c>
      <c r="U8" s="9">
        <v>800</v>
      </c>
      <c r="V8" s="8">
        <v>30</v>
      </c>
      <c r="W8" s="9">
        <v>800</v>
      </c>
      <c r="X8" s="8">
        <v>31</v>
      </c>
      <c r="Y8" s="9">
        <v>800</v>
      </c>
    </row>
    <row r="9" spans="1:38" x14ac:dyDescent="0.35">
      <c r="A9" s="12" t="s">
        <v>61</v>
      </c>
      <c r="B9" s="8">
        <v>0</v>
      </c>
      <c r="C9" s="9">
        <v>0</v>
      </c>
      <c r="D9" s="8">
        <v>0</v>
      </c>
      <c r="E9" s="9">
        <v>0</v>
      </c>
      <c r="F9" s="8">
        <v>0</v>
      </c>
      <c r="G9" s="9">
        <v>0</v>
      </c>
      <c r="H9" s="8">
        <v>0</v>
      </c>
      <c r="I9" s="9">
        <v>0</v>
      </c>
      <c r="J9" s="8">
        <v>22</v>
      </c>
      <c r="K9" s="9">
        <v>144</v>
      </c>
      <c r="L9" s="8">
        <v>30</v>
      </c>
      <c r="M9" s="9">
        <v>720</v>
      </c>
      <c r="N9" s="8">
        <v>31</v>
      </c>
      <c r="O9" s="9">
        <v>800</v>
      </c>
      <c r="P9" s="8">
        <v>31</v>
      </c>
      <c r="Q9" s="9">
        <v>800</v>
      </c>
      <c r="R9" s="8">
        <v>30</v>
      </c>
      <c r="S9" s="9">
        <v>800</v>
      </c>
      <c r="T9" s="8">
        <v>31</v>
      </c>
      <c r="U9" s="9">
        <v>800</v>
      </c>
      <c r="V9" s="8">
        <v>30</v>
      </c>
      <c r="W9" s="9">
        <v>800</v>
      </c>
      <c r="X9" s="8">
        <v>31</v>
      </c>
      <c r="Y9" s="9">
        <v>800</v>
      </c>
    </row>
    <row r="10" spans="1:38" x14ac:dyDescent="0.35">
      <c r="A10" s="12" t="s">
        <v>62</v>
      </c>
      <c r="B10" s="8">
        <v>0</v>
      </c>
      <c r="C10" s="9">
        <v>0</v>
      </c>
      <c r="D10" s="8">
        <v>0</v>
      </c>
      <c r="E10" s="9">
        <v>0</v>
      </c>
      <c r="F10" s="8">
        <v>0</v>
      </c>
      <c r="G10" s="9">
        <v>0</v>
      </c>
      <c r="H10" s="8">
        <v>0</v>
      </c>
      <c r="I10" s="9">
        <v>0</v>
      </c>
      <c r="J10" s="8">
        <v>22</v>
      </c>
      <c r="K10" s="9">
        <v>144</v>
      </c>
      <c r="L10" s="8">
        <v>30</v>
      </c>
      <c r="M10" s="9">
        <v>720</v>
      </c>
      <c r="N10" s="8">
        <v>31</v>
      </c>
      <c r="O10" s="9">
        <v>800</v>
      </c>
      <c r="P10" s="8">
        <v>31</v>
      </c>
      <c r="Q10" s="9">
        <v>800</v>
      </c>
      <c r="R10" s="8">
        <v>30</v>
      </c>
      <c r="S10" s="9">
        <v>800</v>
      </c>
      <c r="T10" s="8">
        <v>31</v>
      </c>
      <c r="U10" s="9">
        <v>800</v>
      </c>
      <c r="V10" s="8">
        <v>30</v>
      </c>
      <c r="W10" s="9">
        <v>800</v>
      </c>
      <c r="X10" s="8">
        <v>31</v>
      </c>
      <c r="Y10" s="9">
        <v>800</v>
      </c>
    </row>
    <row r="11" spans="1:38" x14ac:dyDescent="0.35">
      <c r="A11" s="12" t="s">
        <v>63</v>
      </c>
      <c r="B11" s="8">
        <v>0</v>
      </c>
      <c r="C11" s="9">
        <v>0</v>
      </c>
      <c r="D11" s="8">
        <v>0</v>
      </c>
      <c r="E11" s="9">
        <v>0</v>
      </c>
      <c r="F11" s="8">
        <v>0</v>
      </c>
      <c r="G11" s="9">
        <v>0</v>
      </c>
      <c r="H11" s="8">
        <v>0</v>
      </c>
      <c r="I11" s="9">
        <v>0</v>
      </c>
      <c r="J11" s="8">
        <v>22</v>
      </c>
      <c r="K11" s="9">
        <v>144</v>
      </c>
      <c r="L11" s="8">
        <v>30</v>
      </c>
      <c r="M11" s="9">
        <v>720</v>
      </c>
      <c r="N11" s="8">
        <v>31</v>
      </c>
      <c r="O11" s="9">
        <v>800</v>
      </c>
      <c r="P11" s="8">
        <v>31</v>
      </c>
      <c r="Q11" s="9">
        <v>800</v>
      </c>
      <c r="R11" s="8">
        <v>30</v>
      </c>
      <c r="S11" s="9">
        <v>800</v>
      </c>
      <c r="T11" s="8">
        <v>31</v>
      </c>
      <c r="U11" s="9">
        <v>800</v>
      </c>
      <c r="V11" s="8">
        <v>30</v>
      </c>
      <c r="W11" s="9">
        <v>800</v>
      </c>
      <c r="X11" s="8">
        <v>31</v>
      </c>
      <c r="Y11" s="9">
        <v>800</v>
      </c>
    </row>
    <row r="12" spans="1:38" x14ac:dyDescent="0.35">
      <c r="A12" s="12" t="s">
        <v>64</v>
      </c>
      <c r="B12" s="8">
        <v>0</v>
      </c>
      <c r="C12" s="9">
        <v>0</v>
      </c>
      <c r="D12" s="8">
        <v>0</v>
      </c>
      <c r="E12" s="9">
        <v>0</v>
      </c>
      <c r="F12" s="8">
        <v>0</v>
      </c>
      <c r="G12" s="9">
        <v>0</v>
      </c>
      <c r="H12" s="8">
        <v>0</v>
      </c>
      <c r="I12" s="9">
        <v>0</v>
      </c>
      <c r="J12" s="8">
        <v>22</v>
      </c>
      <c r="K12" s="9">
        <v>144</v>
      </c>
      <c r="L12" s="8">
        <v>30</v>
      </c>
      <c r="M12" s="9">
        <v>720</v>
      </c>
      <c r="N12" s="8">
        <v>31</v>
      </c>
      <c r="O12" s="9">
        <v>800</v>
      </c>
      <c r="P12" s="8">
        <v>31</v>
      </c>
      <c r="Q12" s="9">
        <v>800</v>
      </c>
      <c r="R12" s="8">
        <v>30</v>
      </c>
      <c r="S12" s="9">
        <v>800</v>
      </c>
      <c r="T12" s="8">
        <v>31</v>
      </c>
      <c r="U12" s="9">
        <v>800</v>
      </c>
      <c r="V12" s="8">
        <v>30</v>
      </c>
      <c r="W12" s="9">
        <v>800</v>
      </c>
      <c r="X12" s="8">
        <v>31</v>
      </c>
      <c r="Y12" s="9">
        <v>800</v>
      </c>
    </row>
    <row r="13" spans="1:38" x14ac:dyDescent="0.35">
      <c r="A13" s="12" t="s">
        <v>16</v>
      </c>
      <c r="B13" s="8">
        <v>0</v>
      </c>
      <c r="C13" s="9">
        <v>0</v>
      </c>
      <c r="D13" s="8">
        <v>0</v>
      </c>
      <c r="E13" s="9">
        <v>0</v>
      </c>
      <c r="F13" s="8">
        <v>0</v>
      </c>
      <c r="G13" s="9">
        <v>0</v>
      </c>
      <c r="H13" s="8">
        <v>0</v>
      </c>
      <c r="I13" s="9">
        <v>0</v>
      </c>
      <c r="J13" s="8">
        <v>22</v>
      </c>
      <c r="K13" s="9">
        <v>144</v>
      </c>
      <c r="L13" s="8">
        <v>30</v>
      </c>
      <c r="M13" s="9">
        <v>720</v>
      </c>
      <c r="N13" s="8">
        <v>31</v>
      </c>
      <c r="O13" s="9">
        <v>800</v>
      </c>
      <c r="P13" s="8">
        <v>31</v>
      </c>
      <c r="Q13" s="9">
        <v>800</v>
      </c>
      <c r="R13" s="8">
        <v>30</v>
      </c>
      <c r="S13" s="9">
        <v>800</v>
      </c>
      <c r="T13" s="8">
        <v>31</v>
      </c>
      <c r="U13" s="9">
        <v>800</v>
      </c>
      <c r="V13" s="8">
        <v>30</v>
      </c>
      <c r="W13" s="9">
        <v>800</v>
      </c>
      <c r="X13" s="8">
        <v>31</v>
      </c>
      <c r="Y13" s="9">
        <v>800</v>
      </c>
    </row>
    <row r="14" spans="1:38" x14ac:dyDescent="0.35">
      <c r="A14" s="12" t="s">
        <v>65</v>
      </c>
      <c r="B14" s="8">
        <v>0</v>
      </c>
      <c r="C14" s="9">
        <v>0</v>
      </c>
      <c r="D14" s="8">
        <v>0</v>
      </c>
      <c r="E14" s="9">
        <v>0</v>
      </c>
      <c r="F14" s="8">
        <v>0</v>
      </c>
      <c r="G14" s="9">
        <v>0</v>
      </c>
      <c r="H14" s="8">
        <v>0</v>
      </c>
      <c r="I14" s="9">
        <v>0</v>
      </c>
      <c r="J14" s="8">
        <v>22</v>
      </c>
      <c r="K14" s="9">
        <v>144</v>
      </c>
      <c r="L14" s="8">
        <v>30</v>
      </c>
      <c r="M14" s="9">
        <v>720</v>
      </c>
      <c r="N14" s="8">
        <v>31</v>
      </c>
      <c r="O14" s="9">
        <v>800</v>
      </c>
      <c r="P14" s="8">
        <v>31</v>
      </c>
      <c r="Q14" s="9">
        <v>800</v>
      </c>
      <c r="R14" s="8">
        <v>30</v>
      </c>
      <c r="S14" s="9">
        <v>800</v>
      </c>
      <c r="T14" s="8">
        <v>31</v>
      </c>
      <c r="U14" s="9">
        <v>800</v>
      </c>
      <c r="V14" s="8">
        <v>30</v>
      </c>
      <c r="W14" s="9">
        <v>800</v>
      </c>
      <c r="X14" s="8">
        <v>31</v>
      </c>
      <c r="Y14" s="9">
        <v>800</v>
      </c>
    </row>
    <row r="15" spans="1:38" x14ac:dyDescent="0.35">
      <c r="A15" s="12" t="s">
        <v>66</v>
      </c>
      <c r="B15" s="8">
        <v>0</v>
      </c>
      <c r="C15" s="9">
        <v>0</v>
      </c>
      <c r="D15" s="8">
        <v>0</v>
      </c>
      <c r="E15" s="9">
        <v>0</v>
      </c>
      <c r="F15" s="8">
        <v>0</v>
      </c>
      <c r="G15" s="9">
        <v>0</v>
      </c>
      <c r="H15" s="8">
        <v>0</v>
      </c>
      <c r="I15" s="9">
        <v>0</v>
      </c>
      <c r="J15" s="8">
        <v>22</v>
      </c>
      <c r="K15" s="9">
        <v>144</v>
      </c>
      <c r="L15" s="8">
        <v>30</v>
      </c>
      <c r="M15" s="9">
        <v>720</v>
      </c>
      <c r="N15" s="8">
        <v>31</v>
      </c>
      <c r="O15" s="9">
        <v>800</v>
      </c>
      <c r="P15" s="8">
        <v>31</v>
      </c>
      <c r="Q15" s="9">
        <v>800</v>
      </c>
      <c r="R15" s="8">
        <v>30</v>
      </c>
      <c r="S15" s="9">
        <v>800</v>
      </c>
      <c r="T15" s="8">
        <v>31</v>
      </c>
      <c r="U15" s="9">
        <v>800</v>
      </c>
      <c r="V15" s="8">
        <v>30</v>
      </c>
      <c r="W15" s="9">
        <v>800</v>
      </c>
      <c r="X15" s="8">
        <v>31</v>
      </c>
      <c r="Y15" s="9">
        <v>800</v>
      </c>
    </row>
    <row r="16" spans="1:38" x14ac:dyDescent="0.35">
      <c r="A16" s="12" t="s">
        <v>67</v>
      </c>
      <c r="B16" s="8">
        <v>0</v>
      </c>
      <c r="C16" s="9">
        <v>0</v>
      </c>
      <c r="D16" s="8">
        <v>0</v>
      </c>
      <c r="E16" s="9">
        <v>0</v>
      </c>
      <c r="F16" s="8">
        <v>0</v>
      </c>
      <c r="G16" s="9">
        <v>0</v>
      </c>
      <c r="H16" s="8">
        <v>0</v>
      </c>
      <c r="I16" s="9">
        <v>0</v>
      </c>
      <c r="J16" s="8">
        <v>22</v>
      </c>
      <c r="K16" s="9">
        <v>144</v>
      </c>
      <c r="L16" s="8">
        <v>30</v>
      </c>
      <c r="M16" s="9">
        <v>720</v>
      </c>
      <c r="N16" s="8">
        <v>31</v>
      </c>
      <c r="O16" s="9">
        <v>800</v>
      </c>
      <c r="P16" s="8">
        <v>31</v>
      </c>
      <c r="Q16" s="9">
        <v>800</v>
      </c>
      <c r="R16" s="8">
        <v>30</v>
      </c>
      <c r="S16" s="9">
        <v>800</v>
      </c>
      <c r="T16" s="8">
        <v>31</v>
      </c>
      <c r="U16" s="9">
        <v>800</v>
      </c>
      <c r="V16" s="8">
        <v>30</v>
      </c>
      <c r="W16" s="9">
        <v>800</v>
      </c>
      <c r="X16" s="8">
        <v>31</v>
      </c>
      <c r="Y16" s="9">
        <v>800</v>
      </c>
    </row>
    <row r="17" spans="1:25" x14ac:dyDescent="0.35">
      <c r="A17" s="12" t="s">
        <v>46</v>
      </c>
      <c r="B17" s="8">
        <v>0</v>
      </c>
      <c r="C17" s="9">
        <v>0</v>
      </c>
      <c r="D17" s="8">
        <v>0</v>
      </c>
      <c r="E17" s="9">
        <v>0</v>
      </c>
      <c r="F17" s="8">
        <v>0</v>
      </c>
      <c r="G17" s="9">
        <v>0</v>
      </c>
      <c r="H17" s="8">
        <v>30</v>
      </c>
      <c r="I17" s="9">
        <v>750</v>
      </c>
      <c r="J17" s="8">
        <v>31</v>
      </c>
      <c r="K17" s="9">
        <v>750</v>
      </c>
      <c r="L17" s="8">
        <v>30</v>
      </c>
      <c r="M17" s="9">
        <v>720</v>
      </c>
      <c r="N17" s="8">
        <v>31</v>
      </c>
      <c r="O17" s="9">
        <v>800</v>
      </c>
      <c r="P17" s="8">
        <v>31</v>
      </c>
      <c r="Q17" s="9">
        <v>800</v>
      </c>
      <c r="R17" s="8">
        <v>30</v>
      </c>
      <c r="S17" s="9">
        <v>800</v>
      </c>
      <c r="T17" s="8">
        <v>31</v>
      </c>
      <c r="U17" s="9">
        <v>800</v>
      </c>
      <c r="V17" s="8">
        <v>30</v>
      </c>
      <c r="W17" s="9">
        <v>800</v>
      </c>
      <c r="X17" s="8">
        <v>31</v>
      </c>
      <c r="Y17" s="9">
        <v>800</v>
      </c>
    </row>
    <row r="18" spans="1:25" x14ac:dyDescent="0.35">
      <c r="A18" s="12" t="s">
        <v>68</v>
      </c>
    </row>
    <row r="19" spans="1:25" x14ac:dyDescent="0.35">
      <c r="A19" s="12" t="s">
        <v>69</v>
      </c>
    </row>
    <row r="20" spans="1:25" x14ac:dyDescent="0.35">
      <c r="A20" s="12" t="s">
        <v>2</v>
      </c>
    </row>
    <row r="21" spans="1:25" x14ac:dyDescent="0.35">
      <c r="A21" s="12" t="s">
        <v>47</v>
      </c>
    </row>
    <row r="22" spans="1:25" x14ac:dyDescent="0.35">
      <c r="A22" s="12" t="s">
        <v>70</v>
      </c>
    </row>
    <row r="23" spans="1:25" x14ac:dyDescent="0.35">
      <c r="A23" s="12" t="s">
        <v>71</v>
      </c>
    </row>
    <row r="24" spans="1:25" x14ac:dyDescent="0.35">
      <c r="A24" s="12" t="s">
        <v>72</v>
      </c>
    </row>
    <row r="25" spans="1:25" x14ac:dyDescent="0.35">
      <c r="A25" s="12" t="s">
        <v>73</v>
      </c>
    </row>
    <row r="26" spans="1:25" x14ac:dyDescent="0.35">
      <c r="A26" s="12" t="s">
        <v>74</v>
      </c>
    </row>
    <row r="27" spans="1:25" x14ac:dyDescent="0.35">
      <c r="A27" s="12" t="s">
        <v>75</v>
      </c>
    </row>
    <row r="28" spans="1:25" x14ac:dyDescent="0.35">
      <c r="A28" s="12" t="s">
        <v>76</v>
      </c>
    </row>
    <row r="29" spans="1:25" x14ac:dyDescent="0.35">
      <c r="A29" s="12" t="s">
        <v>77</v>
      </c>
    </row>
    <row r="30" spans="1:25" x14ac:dyDescent="0.35">
      <c r="A30" s="12" t="s">
        <v>78</v>
      </c>
    </row>
    <row r="31" spans="1:25" x14ac:dyDescent="0.35">
      <c r="A31" s="12" t="s">
        <v>79</v>
      </c>
    </row>
    <row r="32" spans="1:25" x14ac:dyDescent="0.35">
      <c r="A32" s="12" t="s">
        <v>80</v>
      </c>
    </row>
    <row r="33" spans="1:1" x14ac:dyDescent="0.35">
      <c r="A33" s="12" t="s">
        <v>81</v>
      </c>
    </row>
    <row r="34" spans="1:1" x14ac:dyDescent="0.35">
      <c r="A34" s="12" t="s">
        <v>82</v>
      </c>
    </row>
    <row r="35" spans="1:1" x14ac:dyDescent="0.35">
      <c r="A35" s="12" t="s">
        <v>83</v>
      </c>
    </row>
    <row r="36" spans="1:1" x14ac:dyDescent="0.35">
      <c r="A36" s="12" t="s">
        <v>84</v>
      </c>
    </row>
    <row r="37" spans="1:1" x14ac:dyDescent="0.35">
      <c r="A37" s="12" t="s">
        <v>85</v>
      </c>
    </row>
    <row r="38" spans="1:1" x14ac:dyDescent="0.35">
      <c r="A38" s="12" t="s">
        <v>15</v>
      </c>
    </row>
    <row r="39" spans="1:1" x14ac:dyDescent="0.35">
      <c r="A39" s="12" t="s">
        <v>86</v>
      </c>
    </row>
    <row r="40" spans="1:1" x14ac:dyDescent="0.35">
      <c r="A40" s="12" t="s">
        <v>87</v>
      </c>
    </row>
    <row r="41" spans="1:1" x14ac:dyDescent="0.35">
      <c r="A41" s="12" t="s">
        <v>88</v>
      </c>
    </row>
    <row r="42" spans="1:1" x14ac:dyDescent="0.35">
      <c r="A42" s="12" t="s">
        <v>89</v>
      </c>
    </row>
    <row r="43" spans="1:1" x14ac:dyDescent="0.35">
      <c r="A43" s="12" t="s">
        <v>90</v>
      </c>
    </row>
    <row r="44" spans="1:1" x14ac:dyDescent="0.35">
      <c r="A44" s="12" t="s">
        <v>91</v>
      </c>
    </row>
    <row r="45" spans="1:1" x14ac:dyDescent="0.35">
      <c r="A45" s="12" t="s">
        <v>92</v>
      </c>
    </row>
    <row r="46" spans="1:1" x14ac:dyDescent="0.35">
      <c r="A46" s="12" t="s">
        <v>93</v>
      </c>
    </row>
    <row r="47" spans="1:1" x14ac:dyDescent="0.35">
      <c r="A47" s="12" t="s">
        <v>0</v>
      </c>
    </row>
    <row r="48" spans="1:1" x14ac:dyDescent="0.35">
      <c r="A48" s="12" t="s">
        <v>94</v>
      </c>
    </row>
    <row r="49" spans="1:1" x14ac:dyDescent="0.35">
      <c r="A49" s="12" t="s">
        <v>95</v>
      </c>
    </row>
    <row r="50" spans="1:1" x14ac:dyDescent="0.35">
      <c r="A50" s="12" t="s">
        <v>96</v>
      </c>
    </row>
    <row r="51" spans="1:1" x14ac:dyDescent="0.35">
      <c r="A51" s="12" t="s">
        <v>17</v>
      </c>
    </row>
  </sheetData>
  <autoFilter ref="A1:Y6" xr:uid="{00000000-0009-0000-0000-000000000000}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12">
    <mergeCell ref="B3:C3"/>
    <mergeCell ref="D3:E3"/>
    <mergeCell ref="F3:G3"/>
    <mergeCell ref="H3:I3"/>
    <mergeCell ref="T3:U3"/>
    <mergeCell ref="V3:W3"/>
    <mergeCell ref="X3:Y3"/>
    <mergeCell ref="J3:K3"/>
    <mergeCell ref="L3:M3"/>
    <mergeCell ref="N3:O3"/>
    <mergeCell ref="P3:Q3"/>
    <mergeCell ref="R3:S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L65"/>
  <sheetViews>
    <sheetView showGridLines="0" showZeros="0" tabSelected="1" zoomScale="80" zoomScaleNormal="80" workbookViewId="0">
      <selection activeCell="J3" sqref="J3"/>
    </sheetView>
  </sheetViews>
  <sheetFormatPr baseColWidth="10" defaultColWidth="12.26953125" defaultRowHeight="11.5" x14ac:dyDescent="0.25"/>
  <cols>
    <col min="1" max="1" width="20.54296875" style="23" customWidth="1"/>
    <col min="2" max="2" width="17.54296875" style="23" bestFit="1" customWidth="1"/>
    <col min="3" max="3" width="11" style="23" customWidth="1"/>
    <col min="4" max="4" width="29" style="23" customWidth="1"/>
    <col min="5" max="5" width="21" style="23" customWidth="1"/>
    <col min="6" max="6" width="10.7265625" style="23" bestFit="1" customWidth="1"/>
    <col min="7" max="7" width="14.26953125" style="23" customWidth="1"/>
    <col min="8" max="8" width="19.453125" style="23" bestFit="1" customWidth="1"/>
    <col min="9" max="9" width="17.1796875" style="23" customWidth="1"/>
    <col min="10" max="10" width="17.7265625" style="23" customWidth="1"/>
    <col min="11" max="11" width="4.26953125" style="72" customWidth="1"/>
    <col min="12" max="16384" width="12.26953125" style="23"/>
  </cols>
  <sheetData>
    <row r="1" spans="1:12" ht="42" customHeight="1" x14ac:dyDescent="0.25">
      <c r="A1" s="17" t="s">
        <v>18</v>
      </c>
      <c r="B1" s="17" t="s">
        <v>29</v>
      </c>
      <c r="C1" s="17" t="s">
        <v>25</v>
      </c>
      <c r="D1" s="17" t="s">
        <v>30</v>
      </c>
      <c r="E1" s="17" t="s">
        <v>102</v>
      </c>
      <c r="F1" s="18" t="s">
        <v>35</v>
      </c>
      <c r="G1" s="17" t="s">
        <v>21</v>
      </c>
      <c r="H1" s="24" t="s">
        <v>22</v>
      </c>
      <c r="I1" s="18" t="s">
        <v>23</v>
      </c>
      <c r="J1" s="21" t="s">
        <v>100</v>
      </c>
    </row>
    <row r="2" spans="1:12" x14ac:dyDescent="0.25">
      <c r="A2" s="12" t="s">
        <v>46</v>
      </c>
      <c r="B2" s="22" t="s">
        <v>26</v>
      </c>
      <c r="C2" s="52" t="s">
        <v>104</v>
      </c>
      <c r="D2" s="53" t="s">
        <v>105</v>
      </c>
      <c r="E2" s="53">
        <v>2</v>
      </c>
      <c r="F2" s="22" t="str">
        <f t="shared" ref="F2:F8" si="0">IF(G2="","",CHOOSE(MONTH(G2),"JANVIER","FEVRIER","MARS","AVRIL","MAI","JUIN","JUILLET","AOUT","SEPTEMBRE","OCTOBRE","NOVEMBRE","DECEMBRE"))</f>
        <v>AVRIL</v>
      </c>
      <c r="G2" s="54">
        <v>42855</v>
      </c>
      <c r="H2" s="54">
        <v>42856</v>
      </c>
      <c r="I2" s="22">
        <f t="shared" ref="I2:I8" si="1">IF(G2=0,0,H2-G2)</f>
        <v>1</v>
      </c>
      <c r="J2" s="55">
        <v>1051</v>
      </c>
      <c r="K2" s="72" t="s">
        <v>106</v>
      </c>
    </row>
    <row r="3" spans="1:12" x14ac:dyDescent="0.25">
      <c r="A3" s="12" t="s">
        <v>46</v>
      </c>
      <c r="B3" s="22" t="s">
        <v>26</v>
      </c>
      <c r="C3" s="52" t="s">
        <v>104</v>
      </c>
      <c r="D3" s="53" t="s">
        <v>105</v>
      </c>
      <c r="E3" s="53">
        <v>2</v>
      </c>
      <c r="F3" s="22" t="str">
        <f t="shared" ref="F3" si="2">IF(G3="","",CHOOSE(MONTH(G3),"JANVIER","FEVRIER","MARS","AVRIL","MAI","JUIN","JUILLET","AOUT","SEPTEMBRE","OCTOBRE","NOVEMBRE","DECEMBRE"))</f>
        <v>MAI</v>
      </c>
      <c r="G3" s="54">
        <v>42856</v>
      </c>
      <c r="H3" s="54">
        <v>42856</v>
      </c>
      <c r="I3" s="22">
        <f t="shared" ref="I3" si="3">IF(G3=0,0,H3-G3)</f>
        <v>0</v>
      </c>
      <c r="J3" s="55">
        <v>0</v>
      </c>
      <c r="K3" s="72" t="s">
        <v>106</v>
      </c>
    </row>
    <row r="4" spans="1:12" x14ac:dyDescent="0.25">
      <c r="A4" s="12" t="s">
        <v>46</v>
      </c>
      <c r="B4" s="22" t="s">
        <v>26</v>
      </c>
      <c r="C4" s="52" t="s">
        <v>104</v>
      </c>
      <c r="D4" s="53" t="s">
        <v>105</v>
      </c>
      <c r="E4" s="53">
        <v>2</v>
      </c>
      <c r="F4" s="22" t="str">
        <f t="shared" ref="F4" si="4">IF(G4="","",CHOOSE(MONTH(G4),"JANVIER","FEVRIER","MARS","AVRIL","MAI","JUIN","JUILLET","AOUT","SEPTEMBRE","OCTOBRE","NOVEMBRE","DECEMBRE"))</f>
        <v>MAI</v>
      </c>
      <c r="G4" s="54">
        <v>42856</v>
      </c>
      <c r="H4" s="54">
        <v>42858</v>
      </c>
      <c r="I4" s="22">
        <f t="shared" ref="I4" si="5">IF(G4=0,0,H4-G4)</f>
        <v>2</v>
      </c>
      <c r="J4" s="55">
        <v>2102</v>
      </c>
      <c r="K4" s="72" t="s">
        <v>106</v>
      </c>
    </row>
    <row r="5" spans="1:12" x14ac:dyDescent="0.25">
      <c r="A5" s="12" t="s">
        <v>46</v>
      </c>
      <c r="B5" s="22" t="s">
        <v>26</v>
      </c>
      <c r="C5" s="52" t="s">
        <v>104</v>
      </c>
      <c r="D5" s="53" t="s">
        <v>105</v>
      </c>
      <c r="E5" s="53">
        <v>2</v>
      </c>
      <c r="F5" s="22" t="str">
        <f t="shared" si="0"/>
        <v>MAI</v>
      </c>
      <c r="G5" s="54">
        <v>42880</v>
      </c>
      <c r="H5" s="54">
        <v>42887</v>
      </c>
      <c r="I5" s="22">
        <f t="shared" si="1"/>
        <v>7</v>
      </c>
      <c r="J5" s="55">
        <v>2009</v>
      </c>
      <c r="K5" s="72" t="s">
        <v>106</v>
      </c>
    </row>
    <row r="6" spans="1:12" x14ac:dyDescent="0.25">
      <c r="A6" s="12" t="s">
        <v>46</v>
      </c>
      <c r="B6" s="22" t="s">
        <v>26</v>
      </c>
      <c r="C6" s="52" t="s">
        <v>104</v>
      </c>
      <c r="D6" s="53" t="s">
        <v>105</v>
      </c>
      <c r="E6" s="53">
        <v>2</v>
      </c>
      <c r="F6" s="22" t="str">
        <f t="shared" ref="F6" si="6">IF(G6="","",CHOOSE(MONTH(G6),"JANVIER","FEVRIER","MARS","AVRIL","MAI","JUIN","JUILLET","AOUT","SEPTEMBRE","OCTOBRE","NOVEMBRE","DECEMBRE"))</f>
        <v>JUIN</v>
      </c>
      <c r="G6" s="54">
        <v>42887</v>
      </c>
      <c r="H6" s="54">
        <v>42887</v>
      </c>
      <c r="I6" s="22">
        <f t="shared" ref="I6" si="7">IF(G6=0,0,H6-G6)</f>
        <v>0</v>
      </c>
      <c r="J6" s="55">
        <v>0</v>
      </c>
      <c r="K6" s="72" t="s">
        <v>106</v>
      </c>
    </row>
    <row r="7" spans="1:12" x14ac:dyDescent="0.25">
      <c r="A7" s="12" t="s">
        <v>46</v>
      </c>
      <c r="B7" s="22" t="s">
        <v>26</v>
      </c>
      <c r="C7" s="52" t="s">
        <v>104</v>
      </c>
      <c r="D7" s="53" t="s">
        <v>105</v>
      </c>
      <c r="E7" s="53">
        <v>2</v>
      </c>
      <c r="F7" s="22" t="str">
        <f t="shared" ref="F7" si="8">IF(G7="","",CHOOSE(MONTH(G7),"JANVIER","FEVRIER","MARS","AVRIL","MAI","JUIN","JUILLET","AOUT","SEPTEMBRE","OCTOBRE","NOVEMBRE","DECEMBRE"))</f>
        <v>JUIN</v>
      </c>
      <c r="G7" s="54">
        <v>42887</v>
      </c>
      <c r="H7" s="54">
        <v>42891</v>
      </c>
      <c r="I7" s="22">
        <f t="shared" ref="I7" si="9">IF(G7=0,0,H7-G7)</f>
        <v>4</v>
      </c>
      <c r="J7" s="55">
        <v>1148</v>
      </c>
      <c r="K7" s="72" t="s">
        <v>106</v>
      </c>
    </row>
    <row r="8" spans="1:12" x14ac:dyDescent="0.25">
      <c r="A8" s="12" t="s">
        <v>46</v>
      </c>
      <c r="B8" s="22" t="s">
        <v>26</v>
      </c>
      <c r="C8" s="52" t="s">
        <v>104</v>
      </c>
      <c r="D8" s="53" t="s">
        <v>105</v>
      </c>
      <c r="E8" s="53">
        <v>2</v>
      </c>
      <c r="F8" s="22" t="str">
        <f t="shared" si="0"/>
        <v>MAI</v>
      </c>
      <c r="G8" s="54">
        <v>42885</v>
      </c>
      <c r="H8" s="54">
        <v>42887</v>
      </c>
      <c r="I8" s="22">
        <f t="shared" si="1"/>
        <v>2</v>
      </c>
      <c r="J8" s="55">
        <v>186</v>
      </c>
      <c r="K8" s="72" t="s">
        <v>106</v>
      </c>
      <c r="L8" s="25"/>
    </row>
    <row r="9" spans="1:12" x14ac:dyDescent="0.25">
      <c r="A9" s="12" t="s">
        <v>46</v>
      </c>
      <c r="B9" s="22" t="s">
        <v>26</v>
      </c>
      <c r="C9" s="52" t="s">
        <v>104</v>
      </c>
      <c r="D9" s="53" t="s">
        <v>105</v>
      </c>
      <c r="E9" s="53">
        <v>2</v>
      </c>
      <c r="F9" s="22" t="str">
        <f t="shared" ref="F9" si="10">IF(G9="","",CHOOSE(MONTH(G9),"JANVIER","FEVRIER","MARS","AVRIL","MAI","JUIN","JUILLET","AOUT","SEPTEMBRE","OCTOBRE","NOVEMBRE","DECEMBRE"))</f>
        <v>JUIN</v>
      </c>
      <c r="G9" s="54">
        <v>42887</v>
      </c>
      <c r="H9" s="54">
        <v>42887</v>
      </c>
      <c r="I9" s="22">
        <f t="shared" ref="I9" si="11">IF(G9=0,0,H9-G9)</f>
        <v>0</v>
      </c>
      <c r="J9" s="55">
        <v>0</v>
      </c>
      <c r="K9" s="72" t="s">
        <v>106</v>
      </c>
      <c r="L9" s="25"/>
    </row>
    <row r="10" spans="1:12" x14ac:dyDescent="0.25">
      <c r="A10" s="12" t="s">
        <v>46</v>
      </c>
      <c r="B10" s="22" t="s">
        <v>26</v>
      </c>
      <c r="C10" s="52" t="s">
        <v>104</v>
      </c>
      <c r="D10" s="53" t="s">
        <v>105</v>
      </c>
      <c r="E10" s="53">
        <v>2</v>
      </c>
      <c r="F10" s="22" t="str">
        <f t="shared" ref="F10" si="12">IF(G10="","",CHOOSE(MONTH(G10),"JANVIER","FEVRIER","MARS","AVRIL","MAI","JUIN","JUILLET","AOUT","SEPTEMBRE","OCTOBRE","NOVEMBRE","DECEMBRE"))</f>
        <v>JUIN</v>
      </c>
      <c r="G10" s="54">
        <v>42887</v>
      </c>
      <c r="H10" s="54">
        <v>42917</v>
      </c>
      <c r="I10" s="22">
        <f t="shared" ref="I10" si="13">IF(G10=0,0,H10-G10)</f>
        <v>30</v>
      </c>
      <c r="J10" s="55">
        <v>2790</v>
      </c>
      <c r="K10" s="72" t="s">
        <v>106</v>
      </c>
      <c r="L10" s="25"/>
    </row>
    <row r="11" spans="1:12" x14ac:dyDescent="0.25">
      <c r="A11" s="12" t="s">
        <v>46</v>
      </c>
      <c r="B11" s="22" t="s">
        <v>26</v>
      </c>
      <c r="C11" s="52" t="s">
        <v>104</v>
      </c>
      <c r="D11" s="53" t="s">
        <v>105</v>
      </c>
      <c r="E11" s="53">
        <v>2</v>
      </c>
      <c r="F11" s="22" t="str">
        <f t="shared" ref="F11" si="14">IF(G11="","",CHOOSE(MONTH(G11),"JANVIER","FEVRIER","MARS","AVRIL","MAI","JUIN","JUILLET","AOUT","SEPTEMBRE","OCTOBRE","NOVEMBRE","DECEMBRE"))</f>
        <v>JUILLET</v>
      </c>
      <c r="G11" s="54">
        <v>42917</v>
      </c>
      <c r="H11" s="54">
        <v>42919</v>
      </c>
      <c r="I11" s="22">
        <f t="shared" ref="I11" si="15">IF(G11=0,0,H11-G11)</f>
        <v>2</v>
      </c>
      <c r="J11" s="55">
        <v>186</v>
      </c>
      <c r="K11" s="72" t="s">
        <v>106</v>
      </c>
      <c r="L11" s="25"/>
    </row>
    <row r="12" spans="1:12" x14ac:dyDescent="0.25">
      <c r="A12" s="12"/>
      <c r="B12" s="22"/>
      <c r="C12" s="52"/>
      <c r="D12" s="53"/>
      <c r="E12" s="53"/>
      <c r="F12" s="22" t="str">
        <f t="shared" ref="F12:F65" si="16">IF(H12="","",CHOOSE(MONTH(H12),"JANVIER","FEVRIER","MARS","AVRIL","MAI","JUIN","JUILLET","AOUT","SEPTEMBRE","OCTOBRE","NOVEMBRE","DECEMBRE"))</f>
        <v/>
      </c>
      <c r="G12" s="54"/>
      <c r="H12" s="54"/>
      <c r="I12" s="22">
        <f t="shared" ref="I12:I65" si="17">IF(G12=0,0,H12-G12)</f>
        <v>0</v>
      </c>
      <c r="J12" s="55"/>
      <c r="L12" s="25"/>
    </row>
    <row r="13" spans="1:12" x14ac:dyDescent="0.25">
      <c r="A13" s="12"/>
      <c r="B13" s="22"/>
      <c r="C13" s="52"/>
      <c r="D13" s="53"/>
      <c r="E13" s="53"/>
      <c r="F13" s="22" t="str">
        <f t="shared" si="16"/>
        <v/>
      </c>
      <c r="G13" s="54"/>
      <c r="H13" s="54"/>
      <c r="I13" s="22">
        <f t="shared" si="17"/>
        <v>0</v>
      </c>
      <c r="J13" s="55"/>
    </row>
    <row r="14" spans="1:12" ht="13.5" customHeight="1" x14ac:dyDescent="0.25">
      <c r="A14" s="12"/>
      <c r="B14" s="22"/>
      <c r="C14" s="52"/>
      <c r="D14" s="53"/>
      <c r="E14" s="53"/>
      <c r="F14" s="22" t="str">
        <f t="shared" si="16"/>
        <v/>
      </c>
      <c r="G14" s="54"/>
      <c r="H14" s="54"/>
      <c r="I14" s="22">
        <f t="shared" si="17"/>
        <v>0</v>
      </c>
      <c r="J14" s="55"/>
    </row>
    <row r="15" spans="1:12" x14ac:dyDescent="0.25">
      <c r="A15" s="12"/>
      <c r="B15" s="22"/>
      <c r="C15" s="52"/>
      <c r="D15" s="53"/>
      <c r="E15" s="53"/>
      <c r="F15" s="22" t="str">
        <f t="shared" si="16"/>
        <v/>
      </c>
      <c r="G15" s="54"/>
      <c r="H15" s="54"/>
      <c r="I15" s="22">
        <f t="shared" si="17"/>
        <v>0</v>
      </c>
      <c r="J15" s="55"/>
    </row>
    <row r="16" spans="1:12" x14ac:dyDescent="0.25">
      <c r="A16" s="12"/>
      <c r="B16" s="22"/>
      <c r="C16" s="52"/>
      <c r="D16" s="53"/>
      <c r="E16" s="53"/>
      <c r="F16" s="22" t="str">
        <f t="shared" si="16"/>
        <v/>
      </c>
      <c r="G16" s="54"/>
      <c r="H16" s="54"/>
      <c r="I16" s="22">
        <f t="shared" si="17"/>
        <v>0</v>
      </c>
      <c r="J16" s="56"/>
    </row>
    <row r="17" spans="1:10" x14ac:dyDescent="0.25">
      <c r="A17" s="12"/>
      <c r="B17" s="22"/>
      <c r="C17" s="52"/>
      <c r="D17" s="53"/>
      <c r="E17" s="53"/>
      <c r="F17" s="22" t="str">
        <f t="shared" si="16"/>
        <v/>
      </c>
      <c r="G17" s="54"/>
      <c r="H17" s="54"/>
      <c r="I17" s="22">
        <f t="shared" si="17"/>
        <v>0</v>
      </c>
      <c r="J17" s="55"/>
    </row>
    <row r="18" spans="1:10" x14ac:dyDescent="0.25">
      <c r="A18" s="12"/>
      <c r="B18" s="22"/>
      <c r="C18" s="52"/>
      <c r="D18" s="53"/>
      <c r="E18" s="53"/>
      <c r="F18" s="22" t="str">
        <f t="shared" si="16"/>
        <v/>
      </c>
      <c r="G18" s="54"/>
      <c r="H18" s="54"/>
      <c r="I18" s="22">
        <f t="shared" si="17"/>
        <v>0</v>
      </c>
      <c r="J18" s="56"/>
    </row>
    <row r="19" spans="1:10" x14ac:dyDescent="0.25">
      <c r="A19" s="12"/>
      <c r="B19" s="22"/>
      <c r="C19" s="52"/>
      <c r="D19" s="53"/>
      <c r="E19" s="53"/>
      <c r="F19" s="22" t="str">
        <f t="shared" si="16"/>
        <v/>
      </c>
      <c r="G19" s="54"/>
      <c r="H19" s="54"/>
      <c r="I19" s="22">
        <f t="shared" si="17"/>
        <v>0</v>
      </c>
      <c r="J19" s="55"/>
    </row>
    <row r="20" spans="1:10" x14ac:dyDescent="0.25">
      <c r="A20" s="12"/>
      <c r="B20" s="22"/>
      <c r="C20" s="52"/>
      <c r="D20" s="53"/>
      <c r="E20" s="53"/>
      <c r="F20" s="22" t="str">
        <f t="shared" si="16"/>
        <v/>
      </c>
      <c r="G20" s="54"/>
      <c r="H20" s="54"/>
      <c r="I20" s="22">
        <f t="shared" si="17"/>
        <v>0</v>
      </c>
      <c r="J20" s="56"/>
    </row>
    <row r="21" spans="1:10" x14ac:dyDescent="0.25">
      <c r="A21" s="12"/>
      <c r="B21" s="22"/>
      <c r="C21" s="52"/>
      <c r="D21" s="53"/>
      <c r="E21" s="53"/>
      <c r="F21" s="22" t="str">
        <f t="shared" si="16"/>
        <v/>
      </c>
      <c r="G21" s="54"/>
      <c r="H21" s="54"/>
      <c r="I21" s="22">
        <f t="shared" si="17"/>
        <v>0</v>
      </c>
      <c r="J21" s="55"/>
    </row>
    <row r="22" spans="1:10" x14ac:dyDescent="0.25">
      <c r="A22" s="12"/>
      <c r="B22" s="22"/>
      <c r="C22" s="52"/>
      <c r="D22" s="53"/>
      <c r="E22" s="53"/>
      <c r="F22" s="22" t="str">
        <f t="shared" si="16"/>
        <v/>
      </c>
      <c r="G22" s="54"/>
      <c r="H22" s="54"/>
      <c r="I22" s="22">
        <f t="shared" si="17"/>
        <v>0</v>
      </c>
      <c r="J22" s="56"/>
    </row>
    <row r="23" spans="1:10" x14ac:dyDescent="0.25">
      <c r="A23" s="12"/>
      <c r="B23" s="22"/>
      <c r="C23" s="52"/>
      <c r="D23" s="53"/>
      <c r="E23" s="53"/>
      <c r="F23" s="22" t="str">
        <f t="shared" si="16"/>
        <v/>
      </c>
      <c r="G23" s="54"/>
      <c r="H23" s="54"/>
      <c r="I23" s="22">
        <f t="shared" si="17"/>
        <v>0</v>
      </c>
      <c r="J23" s="55"/>
    </row>
    <row r="24" spans="1:10" x14ac:dyDescent="0.25">
      <c r="A24" s="12"/>
      <c r="B24" s="22"/>
      <c r="C24" s="52"/>
      <c r="D24" s="53"/>
      <c r="E24" s="53"/>
      <c r="F24" s="22" t="str">
        <f t="shared" si="16"/>
        <v/>
      </c>
      <c r="G24" s="54"/>
      <c r="H24" s="54"/>
      <c r="I24" s="22">
        <f t="shared" si="17"/>
        <v>0</v>
      </c>
      <c r="J24" s="55"/>
    </row>
    <row r="25" spans="1:10" x14ac:dyDescent="0.25">
      <c r="A25" s="12"/>
      <c r="B25" s="22"/>
      <c r="C25" s="52"/>
      <c r="D25" s="53"/>
      <c r="E25" s="53"/>
      <c r="F25" s="22" t="str">
        <f t="shared" si="16"/>
        <v/>
      </c>
      <c r="G25" s="54"/>
      <c r="H25" s="54"/>
      <c r="I25" s="22">
        <f t="shared" si="17"/>
        <v>0</v>
      </c>
      <c r="J25" s="55"/>
    </row>
    <row r="26" spans="1:10" x14ac:dyDescent="0.25">
      <c r="A26" s="12"/>
      <c r="B26" s="22"/>
      <c r="C26" s="52"/>
      <c r="D26" s="53"/>
      <c r="E26" s="53"/>
      <c r="F26" s="22" t="str">
        <f t="shared" si="16"/>
        <v/>
      </c>
      <c r="G26" s="54"/>
      <c r="H26" s="54"/>
      <c r="I26" s="22">
        <f t="shared" si="17"/>
        <v>0</v>
      </c>
      <c r="J26" s="56"/>
    </row>
    <row r="27" spans="1:10" x14ac:dyDescent="0.25">
      <c r="A27" s="12"/>
      <c r="B27" s="22"/>
      <c r="C27" s="52"/>
      <c r="D27" s="53"/>
      <c r="E27" s="53"/>
      <c r="F27" s="22" t="str">
        <f t="shared" si="16"/>
        <v/>
      </c>
      <c r="G27" s="54"/>
      <c r="H27" s="54"/>
      <c r="I27" s="22">
        <f t="shared" si="17"/>
        <v>0</v>
      </c>
      <c r="J27" s="55"/>
    </row>
    <row r="28" spans="1:10" x14ac:dyDescent="0.25">
      <c r="A28" s="12"/>
      <c r="B28" s="22"/>
      <c r="C28" s="52"/>
      <c r="D28" s="53"/>
      <c r="E28" s="53"/>
      <c r="F28" s="22" t="str">
        <f t="shared" si="16"/>
        <v/>
      </c>
      <c r="G28" s="54"/>
      <c r="H28" s="54"/>
      <c r="I28" s="22">
        <f t="shared" si="17"/>
        <v>0</v>
      </c>
      <c r="J28" s="56"/>
    </row>
    <row r="29" spans="1:10" x14ac:dyDescent="0.25">
      <c r="A29" s="12"/>
      <c r="B29" s="22"/>
      <c r="C29" s="52"/>
      <c r="D29" s="53"/>
      <c r="E29" s="53"/>
      <c r="F29" s="22" t="str">
        <f t="shared" si="16"/>
        <v/>
      </c>
      <c r="G29" s="54"/>
      <c r="H29" s="54"/>
      <c r="I29" s="22">
        <f t="shared" si="17"/>
        <v>0</v>
      </c>
      <c r="J29" s="55"/>
    </row>
    <row r="30" spans="1:10" x14ac:dyDescent="0.25">
      <c r="A30" s="12"/>
      <c r="B30" s="22"/>
      <c r="C30" s="52"/>
      <c r="D30" s="53"/>
      <c r="E30" s="53"/>
      <c r="F30" s="22" t="str">
        <f t="shared" si="16"/>
        <v/>
      </c>
      <c r="G30" s="54"/>
      <c r="H30" s="54"/>
      <c r="I30" s="22">
        <f t="shared" si="17"/>
        <v>0</v>
      </c>
      <c r="J30" s="56"/>
    </row>
    <row r="31" spans="1:10" x14ac:dyDescent="0.25">
      <c r="A31" s="12"/>
      <c r="B31" s="22"/>
      <c r="C31" s="52"/>
      <c r="D31" s="53"/>
      <c r="E31" s="53"/>
      <c r="F31" s="22" t="str">
        <f t="shared" si="16"/>
        <v/>
      </c>
      <c r="G31" s="54"/>
      <c r="H31" s="54"/>
      <c r="I31" s="22">
        <f t="shared" si="17"/>
        <v>0</v>
      </c>
      <c r="J31" s="55"/>
    </row>
    <row r="32" spans="1:10" x14ac:dyDescent="0.25">
      <c r="A32" s="12"/>
      <c r="B32" s="22"/>
      <c r="C32" s="52"/>
      <c r="D32" s="53"/>
      <c r="E32" s="53"/>
      <c r="F32" s="22" t="str">
        <f t="shared" si="16"/>
        <v/>
      </c>
      <c r="G32" s="54"/>
      <c r="H32" s="54"/>
      <c r="I32" s="22">
        <f t="shared" si="17"/>
        <v>0</v>
      </c>
      <c r="J32" s="56"/>
    </row>
    <row r="33" spans="1:10" x14ac:dyDescent="0.25">
      <c r="A33" s="12"/>
      <c r="B33" s="22"/>
      <c r="C33" s="52"/>
      <c r="D33" s="57"/>
      <c r="E33" s="57"/>
      <c r="F33" s="22" t="str">
        <f t="shared" si="16"/>
        <v/>
      </c>
      <c r="G33" s="58"/>
      <c r="H33" s="54"/>
      <c r="I33" s="22">
        <f t="shared" si="17"/>
        <v>0</v>
      </c>
      <c r="J33" s="60"/>
    </row>
    <row r="34" spans="1:10" x14ac:dyDescent="0.25">
      <c r="A34" s="12"/>
      <c r="B34" s="22"/>
      <c r="C34" s="52"/>
      <c r="D34" s="57"/>
      <c r="E34" s="57"/>
      <c r="F34" s="22" t="str">
        <f t="shared" si="16"/>
        <v/>
      </c>
      <c r="G34" s="58"/>
      <c r="H34" s="54"/>
      <c r="I34" s="22">
        <f t="shared" si="17"/>
        <v>0</v>
      </c>
      <c r="J34" s="60"/>
    </row>
    <row r="35" spans="1:10" x14ac:dyDescent="0.25">
      <c r="A35" s="12"/>
      <c r="B35" s="22"/>
      <c r="C35" s="52"/>
      <c r="D35" s="53"/>
      <c r="E35" s="53"/>
      <c r="F35" s="22" t="str">
        <f t="shared" si="16"/>
        <v/>
      </c>
      <c r="G35" s="54"/>
      <c r="H35" s="54"/>
      <c r="I35" s="22">
        <f t="shared" si="17"/>
        <v>0</v>
      </c>
      <c r="J35" s="55"/>
    </row>
    <row r="36" spans="1:10" x14ac:dyDescent="0.25">
      <c r="A36" s="12"/>
      <c r="B36" s="22"/>
      <c r="C36" s="52"/>
      <c r="D36" s="52"/>
      <c r="E36" s="52"/>
      <c r="F36" s="22" t="str">
        <f t="shared" si="16"/>
        <v/>
      </c>
      <c r="G36" s="59"/>
      <c r="H36" s="54"/>
      <c r="I36" s="22">
        <f t="shared" si="17"/>
        <v>0</v>
      </c>
      <c r="J36" s="61"/>
    </row>
    <row r="37" spans="1:10" x14ac:dyDescent="0.25">
      <c r="A37" s="12"/>
      <c r="B37" s="22"/>
      <c r="C37" s="52"/>
      <c r="D37" s="57"/>
      <c r="E37" s="57"/>
      <c r="F37" s="22" t="str">
        <f t="shared" si="16"/>
        <v/>
      </c>
      <c r="G37" s="58"/>
      <c r="H37" s="54"/>
      <c r="I37" s="22">
        <f t="shared" si="17"/>
        <v>0</v>
      </c>
      <c r="J37" s="60"/>
    </row>
    <row r="38" spans="1:10" x14ac:dyDescent="0.25">
      <c r="A38" s="12"/>
      <c r="B38" s="22"/>
      <c r="C38" s="52"/>
      <c r="D38" s="52"/>
      <c r="E38" s="52"/>
      <c r="F38" s="22" t="str">
        <f t="shared" si="16"/>
        <v/>
      </c>
      <c r="G38" s="59"/>
      <c r="H38" s="54"/>
      <c r="I38" s="22">
        <f t="shared" si="17"/>
        <v>0</v>
      </c>
      <c r="J38" s="61"/>
    </row>
    <row r="39" spans="1:10" x14ac:dyDescent="0.25">
      <c r="A39" s="12"/>
      <c r="B39" s="22"/>
      <c r="C39" s="52"/>
      <c r="D39" s="57"/>
      <c r="E39" s="57"/>
      <c r="F39" s="22" t="str">
        <f t="shared" si="16"/>
        <v/>
      </c>
      <c r="G39" s="58"/>
      <c r="H39" s="54"/>
      <c r="I39" s="22">
        <f t="shared" si="17"/>
        <v>0</v>
      </c>
      <c r="J39" s="60"/>
    </row>
    <row r="40" spans="1:10" x14ac:dyDescent="0.25">
      <c r="A40" s="12"/>
      <c r="B40" s="22"/>
      <c r="C40" s="52"/>
      <c r="D40" s="57"/>
      <c r="E40" s="57"/>
      <c r="F40" s="22" t="str">
        <f t="shared" si="16"/>
        <v/>
      </c>
      <c r="G40" s="58"/>
      <c r="H40" s="54"/>
      <c r="I40" s="22">
        <f t="shared" si="17"/>
        <v>0</v>
      </c>
      <c r="J40" s="60"/>
    </row>
    <row r="41" spans="1:10" x14ac:dyDescent="0.25">
      <c r="A41" s="12"/>
      <c r="B41" s="22"/>
      <c r="C41" s="52"/>
      <c r="D41" s="57"/>
      <c r="E41" s="57"/>
      <c r="F41" s="22" t="str">
        <f t="shared" si="16"/>
        <v/>
      </c>
      <c r="G41" s="58"/>
      <c r="H41" s="54"/>
      <c r="I41" s="22">
        <f t="shared" si="17"/>
        <v>0</v>
      </c>
      <c r="J41" s="60"/>
    </row>
    <row r="42" spans="1:10" x14ac:dyDescent="0.25">
      <c r="A42" s="12"/>
      <c r="B42" s="22"/>
      <c r="C42" s="52"/>
      <c r="D42" s="57"/>
      <c r="E42" s="57"/>
      <c r="F42" s="22" t="str">
        <f t="shared" si="16"/>
        <v/>
      </c>
      <c r="G42" s="58"/>
      <c r="H42" s="54"/>
      <c r="I42" s="22">
        <f t="shared" si="17"/>
        <v>0</v>
      </c>
      <c r="J42" s="60"/>
    </row>
    <row r="43" spans="1:10" x14ac:dyDescent="0.25">
      <c r="A43" s="12"/>
      <c r="B43" s="22"/>
      <c r="C43" s="52"/>
      <c r="D43" s="52"/>
      <c r="E43" s="52"/>
      <c r="F43" s="22" t="str">
        <f t="shared" si="16"/>
        <v/>
      </c>
      <c r="G43" s="59"/>
      <c r="H43" s="59"/>
      <c r="I43" s="22">
        <f t="shared" si="17"/>
        <v>0</v>
      </c>
      <c r="J43" s="61"/>
    </row>
    <row r="44" spans="1:10" x14ac:dyDescent="0.25">
      <c r="A44" s="12"/>
      <c r="B44" s="22"/>
      <c r="C44" s="52"/>
      <c r="D44" s="53"/>
      <c r="E44" s="53"/>
      <c r="F44" s="22" t="str">
        <f t="shared" si="16"/>
        <v/>
      </c>
      <c r="G44" s="54"/>
      <c r="H44" s="54"/>
      <c r="I44" s="22">
        <f t="shared" si="17"/>
        <v>0</v>
      </c>
      <c r="J44" s="55"/>
    </row>
    <row r="45" spans="1:10" x14ac:dyDescent="0.25">
      <c r="A45" s="12"/>
      <c r="B45" s="22"/>
      <c r="C45" s="52"/>
      <c r="D45" s="57"/>
      <c r="E45" s="57"/>
      <c r="F45" s="22" t="str">
        <f t="shared" si="16"/>
        <v/>
      </c>
      <c r="G45" s="58"/>
      <c r="H45" s="54"/>
      <c r="I45" s="22">
        <f t="shared" si="17"/>
        <v>0</v>
      </c>
      <c r="J45" s="60"/>
    </row>
    <row r="46" spans="1:10" x14ac:dyDescent="0.25">
      <c r="A46" s="12"/>
      <c r="B46" s="22"/>
      <c r="C46" s="52"/>
      <c r="D46" s="57"/>
      <c r="E46" s="57"/>
      <c r="F46" s="22" t="str">
        <f t="shared" si="16"/>
        <v/>
      </c>
      <c r="G46" s="58"/>
      <c r="H46" s="54"/>
      <c r="I46" s="22">
        <f t="shared" si="17"/>
        <v>0</v>
      </c>
      <c r="J46" s="60"/>
    </row>
    <row r="47" spans="1:10" x14ac:dyDescent="0.25">
      <c r="A47" s="12"/>
      <c r="B47" s="22"/>
      <c r="C47" s="52"/>
      <c r="D47" s="57"/>
      <c r="E47" s="57"/>
      <c r="F47" s="22" t="str">
        <f t="shared" si="16"/>
        <v/>
      </c>
      <c r="G47" s="58"/>
      <c r="H47" s="54"/>
      <c r="I47" s="22">
        <f t="shared" si="17"/>
        <v>0</v>
      </c>
      <c r="J47" s="60"/>
    </row>
    <row r="48" spans="1:10" x14ac:dyDescent="0.25">
      <c r="A48" s="12"/>
      <c r="B48" s="22"/>
      <c r="C48" s="52"/>
      <c r="D48" s="52"/>
      <c r="E48" s="52"/>
      <c r="F48" s="22" t="str">
        <f t="shared" si="16"/>
        <v/>
      </c>
      <c r="G48" s="59"/>
      <c r="H48" s="59"/>
      <c r="I48" s="22">
        <f t="shared" si="17"/>
        <v>0</v>
      </c>
      <c r="J48" s="61"/>
    </row>
    <row r="49" spans="1:10" x14ac:dyDescent="0.25">
      <c r="A49" s="12"/>
      <c r="B49" s="22"/>
      <c r="C49" s="52"/>
      <c r="D49" s="53"/>
      <c r="E49" s="53"/>
      <c r="F49" s="22" t="str">
        <f t="shared" si="16"/>
        <v/>
      </c>
      <c r="G49" s="54"/>
      <c r="H49" s="54"/>
      <c r="I49" s="22">
        <f t="shared" si="17"/>
        <v>0</v>
      </c>
      <c r="J49" s="55"/>
    </row>
    <row r="50" spans="1:10" x14ac:dyDescent="0.25">
      <c r="A50" s="12"/>
      <c r="B50" s="22"/>
      <c r="C50" s="52"/>
      <c r="D50" s="57"/>
      <c r="E50" s="57"/>
      <c r="F50" s="22" t="str">
        <f t="shared" si="16"/>
        <v/>
      </c>
      <c r="G50" s="58"/>
      <c r="H50" s="54"/>
      <c r="I50" s="22">
        <f t="shared" si="17"/>
        <v>0</v>
      </c>
      <c r="J50" s="60"/>
    </row>
    <row r="51" spans="1:10" x14ac:dyDescent="0.25">
      <c r="A51" s="12"/>
      <c r="B51" s="22"/>
      <c r="C51" s="52"/>
      <c r="D51" s="53"/>
      <c r="E51" s="53"/>
      <c r="F51" s="22" t="str">
        <f t="shared" si="16"/>
        <v/>
      </c>
      <c r="G51" s="54"/>
      <c r="H51" s="54"/>
      <c r="I51" s="22">
        <f t="shared" si="17"/>
        <v>0</v>
      </c>
      <c r="J51" s="55"/>
    </row>
    <row r="52" spans="1:10" x14ac:dyDescent="0.25">
      <c r="A52" s="12"/>
      <c r="B52" s="22"/>
      <c r="C52" s="52"/>
      <c r="D52" s="57"/>
      <c r="E52" s="57"/>
      <c r="F52" s="22" t="str">
        <f t="shared" si="16"/>
        <v/>
      </c>
      <c r="G52" s="58"/>
      <c r="H52" s="54"/>
      <c r="I52" s="22">
        <f t="shared" si="17"/>
        <v>0</v>
      </c>
      <c r="J52" s="60"/>
    </row>
    <row r="53" spans="1:10" x14ac:dyDescent="0.25">
      <c r="A53" s="12"/>
      <c r="B53" s="22"/>
      <c r="C53" s="52"/>
      <c r="D53" s="57"/>
      <c r="E53" s="57"/>
      <c r="F53" s="22" t="str">
        <f t="shared" si="16"/>
        <v/>
      </c>
      <c r="G53" s="58"/>
      <c r="H53" s="54"/>
      <c r="I53" s="22">
        <f t="shared" si="17"/>
        <v>0</v>
      </c>
      <c r="J53" s="60"/>
    </row>
    <row r="54" spans="1:10" x14ac:dyDescent="0.25">
      <c r="A54" s="12"/>
      <c r="B54" s="22"/>
      <c r="C54" s="52"/>
      <c r="D54" s="57"/>
      <c r="E54" s="57"/>
      <c r="F54" s="22" t="str">
        <f t="shared" si="16"/>
        <v/>
      </c>
      <c r="G54" s="58"/>
      <c r="H54" s="54"/>
      <c r="I54" s="22">
        <f t="shared" si="17"/>
        <v>0</v>
      </c>
      <c r="J54" s="60"/>
    </row>
    <row r="55" spans="1:10" x14ac:dyDescent="0.25">
      <c r="A55" s="12"/>
      <c r="B55" s="22"/>
      <c r="C55" s="52"/>
      <c r="D55" s="57"/>
      <c r="E55" s="57"/>
      <c r="F55" s="22" t="str">
        <f t="shared" si="16"/>
        <v/>
      </c>
      <c r="G55" s="58"/>
      <c r="H55" s="54"/>
      <c r="I55" s="22">
        <f t="shared" si="17"/>
        <v>0</v>
      </c>
      <c r="J55" s="60"/>
    </row>
    <row r="56" spans="1:10" x14ac:dyDescent="0.25">
      <c r="A56" s="12"/>
      <c r="B56" s="22"/>
      <c r="C56" s="52"/>
      <c r="D56" s="52"/>
      <c r="E56" s="52"/>
      <c r="F56" s="22" t="str">
        <f t="shared" si="16"/>
        <v/>
      </c>
      <c r="G56" s="59"/>
      <c r="H56" s="54"/>
      <c r="I56" s="22">
        <f t="shared" si="17"/>
        <v>0</v>
      </c>
      <c r="J56" s="61"/>
    </row>
    <row r="57" spans="1:10" x14ac:dyDescent="0.25">
      <c r="A57" s="12"/>
      <c r="B57" s="22"/>
      <c r="C57" s="52"/>
      <c r="D57" s="52"/>
      <c r="E57" s="52"/>
      <c r="F57" s="22" t="str">
        <f t="shared" si="16"/>
        <v/>
      </c>
      <c r="G57" s="59"/>
      <c r="H57" s="54"/>
      <c r="I57" s="22">
        <f t="shared" si="17"/>
        <v>0</v>
      </c>
      <c r="J57" s="61"/>
    </row>
    <row r="58" spans="1:10" x14ac:dyDescent="0.25">
      <c r="A58" s="12"/>
      <c r="B58" s="22"/>
      <c r="C58" s="52"/>
      <c r="D58" s="53"/>
      <c r="E58" s="53"/>
      <c r="F58" s="22" t="str">
        <f t="shared" si="16"/>
        <v/>
      </c>
      <c r="G58" s="54"/>
      <c r="H58" s="54"/>
      <c r="I58" s="22">
        <f t="shared" si="17"/>
        <v>0</v>
      </c>
      <c r="J58" s="55"/>
    </row>
    <row r="59" spans="1:10" x14ac:dyDescent="0.25">
      <c r="A59" s="12"/>
      <c r="B59" s="22"/>
      <c r="C59" s="52"/>
      <c r="D59" s="53"/>
      <c r="E59" s="53"/>
      <c r="F59" s="22" t="str">
        <f t="shared" si="16"/>
        <v/>
      </c>
      <c r="G59" s="54"/>
      <c r="H59" s="54"/>
      <c r="I59" s="22">
        <f t="shared" si="17"/>
        <v>0</v>
      </c>
      <c r="J59" s="55"/>
    </row>
    <row r="60" spans="1:10" x14ac:dyDescent="0.25">
      <c r="A60" s="12"/>
      <c r="B60" s="22"/>
      <c r="C60" s="52"/>
      <c r="D60" s="53"/>
      <c r="E60" s="53"/>
      <c r="F60" s="22" t="str">
        <f t="shared" si="16"/>
        <v/>
      </c>
      <c r="G60" s="54"/>
      <c r="H60" s="54"/>
      <c r="I60" s="22">
        <f t="shared" si="17"/>
        <v>0</v>
      </c>
      <c r="J60" s="55"/>
    </row>
    <row r="61" spans="1:10" x14ac:dyDescent="0.25">
      <c r="A61" s="12"/>
      <c r="B61" s="22"/>
      <c r="C61" s="52"/>
      <c r="D61" s="57"/>
      <c r="E61" s="57"/>
      <c r="F61" s="22" t="str">
        <f t="shared" si="16"/>
        <v/>
      </c>
      <c r="G61" s="58"/>
      <c r="H61" s="54"/>
      <c r="I61" s="22">
        <f t="shared" si="17"/>
        <v>0</v>
      </c>
      <c r="J61" s="60"/>
    </row>
    <row r="62" spans="1:10" x14ac:dyDescent="0.25">
      <c r="A62" s="12"/>
      <c r="B62" s="22"/>
      <c r="C62" s="52"/>
      <c r="D62" s="57"/>
      <c r="E62" s="57"/>
      <c r="F62" s="22" t="str">
        <f t="shared" si="16"/>
        <v/>
      </c>
      <c r="G62" s="58"/>
      <c r="H62" s="54"/>
      <c r="I62" s="22">
        <f t="shared" si="17"/>
        <v>0</v>
      </c>
      <c r="J62" s="60"/>
    </row>
    <row r="63" spans="1:10" x14ac:dyDescent="0.25">
      <c r="A63" s="12"/>
      <c r="B63" s="22"/>
      <c r="C63" s="52"/>
      <c r="D63" s="52"/>
      <c r="E63" s="52"/>
      <c r="F63" s="22" t="str">
        <f t="shared" si="16"/>
        <v/>
      </c>
      <c r="G63" s="59"/>
      <c r="H63" s="54"/>
      <c r="I63" s="22">
        <f t="shared" si="17"/>
        <v>0</v>
      </c>
      <c r="J63" s="61"/>
    </row>
    <row r="64" spans="1:10" x14ac:dyDescent="0.25">
      <c r="A64" s="12"/>
      <c r="B64" s="22"/>
      <c r="C64" s="52"/>
      <c r="D64" s="53"/>
      <c r="E64" s="53"/>
      <c r="F64" s="22" t="str">
        <f t="shared" si="16"/>
        <v/>
      </c>
      <c r="G64" s="54"/>
      <c r="H64" s="54"/>
      <c r="I64" s="22">
        <f t="shared" si="17"/>
        <v>0</v>
      </c>
      <c r="J64" s="55"/>
    </row>
    <row r="65" spans="1:10" x14ac:dyDescent="0.25">
      <c r="A65" s="12"/>
      <c r="B65" s="22"/>
      <c r="C65" s="52"/>
      <c r="D65" s="52"/>
      <c r="E65" s="52"/>
      <c r="F65" s="22" t="str">
        <f t="shared" si="16"/>
        <v/>
      </c>
      <c r="G65" s="59"/>
      <c r="H65" s="54"/>
      <c r="I65" s="22">
        <f t="shared" si="17"/>
        <v>0</v>
      </c>
      <c r="J65" s="61"/>
    </row>
  </sheetData>
  <autoFilter ref="A1:J65" xr:uid="{00000000-0009-0000-0000-000001000000}">
    <sortState ref="A9:J29">
      <sortCondition ref="J1:J62"/>
    </sortState>
  </autoFilter>
  <dataValidations count="2">
    <dataValidation type="list" allowBlank="1" showInputMessage="1" showErrorMessage="1" sqref="B2:B65" xr:uid="{00000000-0002-0000-0100-000000000000}">
      <formula1>Types</formula1>
    </dataValidation>
    <dataValidation type="list" allowBlank="1" showInputMessage="1" showErrorMessage="1" sqref="A2:A65" xr:uid="{00000000-0002-0000-0100-000001000000}">
      <formula1>Appartements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M70"/>
  <sheetViews>
    <sheetView showGridLines="0" showZeros="0" zoomScaleNormal="100" workbookViewId="0"/>
  </sheetViews>
  <sheetFormatPr baseColWidth="10" defaultColWidth="11.453125" defaultRowHeight="11.5" x14ac:dyDescent="0.25"/>
  <cols>
    <col min="1" max="1" width="16.7265625" style="23" bestFit="1" customWidth="1"/>
    <col min="2" max="2" width="17.54296875" style="23" customWidth="1"/>
    <col min="3" max="3" width="13.453125" style="23" customWidth="1"/>
    <col min="4" max="4" width="34.54296875" style="23" bestFit="1" customWidth="1"/>
    <col min="5" max="8" width="11.453125" style="23"/>
    <col min="9" max="9" width="12.54296875" style="23" bestFit="1" customWidth="1"/>
    <col min="10" max="11" width="11.453125" style="23"/>
    <col min="12" max="12" width="12.453125" style="23" customWidth="1"/>
    <col min="13" max="13" width="17.7265625" style="23" customWidth="1"/>
    <col min="14" max="14" width="11.453125" style="23"/>
    <col min="15" max="17" width="3" style="23" bestFit="1" customWidth="1"/>
    <col min="18" max="16384" width="11.453125" style="23"/>
  </cols>
  <sheetData>
    <row r="1" spans="1:13" ht="26.25" customHeight="1" x14ac:dyDescent="0.25">
      <c r="A1" s="19" t="s">
        <v>18</v>
      </c>
      <c r="B1" s="17" t="s">
        <v>29</v>
      </c>
      <c r="C1" s="17" t="s">
        <v>25</v>
      </c>
      <c r="D1" s="17" t="s">
        <v>30</v>
      </c>
      <c r="E1" s="18" t="s">
        <v>35</v>
      </c>
      <c r="F1" s="19" t="s">
        <v>21</v>
      </c>
      <c r="G1" s="20" t="s">
        <v>22</v>
      </c>
      <c r="H1" s="16" t="s">
        <v>23</v>
      </c>
      <c r="I1" s="73" t="s">
        <v>33</v>
      </c>
      <c r="J1" s="74" t="s">
        <v>32</v>
      </c>
      <c r="K1" s="74" t="s">
        <v>31</v>
      </c>
      <c r="L1" s="75" t="s">
        <v>24</v>
      </c>
      <c r="M1" s="21" t="s">
        <v>100</v>
      </c>
    </row>
    <row r="2" spans="1:13" x14ac:dyDescent="0.25">
      <c r="A2" s="12" t="s">
        <v>46</v>
      </c>
      <c r="B2" s="22" t="s">
        <v>26</v>
      </c>
      <c r="C2" s="52" t="s">
        <v>104</v>
      </c>
      <c r="D2" s="53" t="s">
        <v>105</v>
      </c>
      <c r="E2" s="22" t="str">
        <f t="shared" ref="E2:E5" si="0">IF(F2="","",CHOOSE(MONTH(F2),"JANVIER","FEVRIER","MARS","AVRIL","MAI","JUIN","JUILLET","AOUT","SEPTEMBRE","OCTOBRE","NOVEMBRE","DECEMBRE"))</f>
        <v>MAI</v>
      </c>
      <c r="F2" s="54">
        <v>42856</v>
      </c>
      <c r="G2" s="54">
        <v>42856</v>
      </c>
      <c r="H2" s="22">
        <f t="shared" ref="H2:H5" si="1">IF(F2=0,0,G2-F2)</f>
        <v>0</v>
      </c>
      <c r="I2" s="55">
        <f>CoûtNuit(A2,E2)</f>
        <v>24.193548387096776</v>
      </c>
      <c r="J2" s="55">
        <f>IF(H2&lt;&gt;0,M2/H2,0)</f>
        <v>0</v>
      </c>
      <c r="K2" s="55">
        <f>I2*H2</f>
        <v>0</v>
      </c>
      <c r="L2" s="55">
        <f>M2-K2</f>
        <v>0</v>
      </c>
      <c r="M2" s="55">
        <v>0</v>
      </c>
    </row>
    <row r="3" spans="1:13" x14ac:dyDescent="0.25">
      <c r="A3" s="12" t="s">
        <v>46</v>
      </c>
      <c r="B3" s="22" t="s">
        <v>26</v>
      </c>
      <c r="C3" s="52" t="s">
        <v>104</v>
      </c>
      <c r="D3" s="53" t="s">
        <v>105</v>
      </c>
      <c r="E3" s="22" t="str">
        <f t="shared" si="0"/>
        <v>JUIN</v>
      </c>
      <c r="F3" s="54">
        <v>42887</v>
      </c>
      <c r="G3" s="54">
        <v>42887</v>
      </c>
      <c r="H3" s="22">
        <f t="shared" si="1"/>
        <v>0</v>
      </c>
      <c r="I3" s="55">
        <f>CoûtNuit(A3,E3)</f>
        <v>24</v>
      </c>
      <c r="J3" s="55">
        <f>IF(H3&lt;&gt;0,M3/H3,0)</f>
        <v>0</v>
      </c>
      <c r="K3" s="55">
        <f>I3*H3</f>
        <v>0</v>
      </c>
      <c r="L3" s="55">
        <f>M3-K3</f>
        <v>0</v>
      </c>
      <c r="M3" s="55">
        <v>0</v>
      </c>
    </row>
    <row r="4" spans="1:13" x14ac:dyDescent="0.25">
      <c r="A4" s="12" t="s">
        <v>46</v>
      </c>
      <c r="B4" s="22" t="s">
        <v>26</v>
      </c>
      <c r="C4" s="52" t="s">
        <v>104</v>
      </c>
      <c r="D4" s="53" t="s">
        <v>105</v>
      </c>
      <c r="E4" s="22" t="str">
        <f t="shared" si="0"/>
        <v>JUIN</v>
      </c>
      <c r="F4" s="54">
        <v>42887</v>
      </c>
      <c r="G4" s="54">
        <v>42887</v>
      </c>
      <c r="H4" s="22">
        <f t="shared" si="1"/>
        <v>0</v>
      </c>
      <c r="I4" s="55">
        <f>CoûtNuit(A4,E4)</f>
        <v>24</v>
      </c>
      <c r="J4" s="55">
        <f>IF(H4&lt;&gt;0,M4/H4,0)</f>
        <v>0</v>
      </c>
      <c r="K4" s="55">
        <f>I4*H4</f>
        <v>0</v>
      </c>
      <c r="L4" s="55">
        <f>M4-K4</f>
        <v>0</v>
      </c>
      <c r="M4" s="55">
        <v>0</v>
      </c>
    </row>
    <row r="5" spans="1:13" x14ac:dyDescent="0.25">
      <c r="A5" s="12" t="s">
        <v>46</v>
      </c>
      <c r="B5" s="22" t="s">
        <v>26</v>
      </c>
      <c r="C5" s="52" t="s">
        <v>104</v>
      </c>
      <c r="D5" s="53" t="s">
        <v>105</v>
      </c>
      <c r="E5" s="22" t="str">
        <f t="shared" si="0"/>
        <v>JUILLET</v>
      </c>
      <c r="F5" s="54">
        <v>42917</v>
      </c>
      <c r="G5" s="54">
        <v>42919</v>
      </c>
      <c r="H5" s="22">
        <f t="shared" si="1"/>
        <v>2</v>
      </c>
      <c r="I5" s="55">
        <f>CoûtNuit(A5,E5)</f>
        <v>25.806451612903224</v>
      </c>
      <c r="J5" s="55">
        <f>IF(H5&lt;&gt;0,M5/H5,0)</f>
        <v>93</v>
      </c>
      <c r="K5" s="55">
        <f>I5*H5</f>
        <v>51.612903225806448</v>
      </c>
      <c r="L5" s="55">
        <f>M5-K5</f>
        <v>134.38709677419354</v>
      </c>
      <c r="M5" s="55">
        <v>186</v>
      </c>
    </row>
    <row r="6" spans="1:13" x14ac:dyDescent="0.25">
      <c r="A6" s="12"/>
      <c r="B6" s="22"/>
      <c r="C6" s="52"/>
      <c r="D6" s="53"/>
      <c r="E6" s="22"/>
      <c r="F6" s="54"/>
      <c r="G6" s="54"/>
      <c r="H6" s="22"/>
      <c r="I6" s="55"/>
      <c r="J6" s="55"/>
      <c r="K6" s="55"/>
      <c r="L6" s="55"/>
      <c r="M6" s="55"/>
    </row>
    <row r="7" spans="1:13" x14ac:dyDescent="0.25">
      <c r="A7" s="12"/>
      <c r="B7" s="22"/>
      <c r="C7" s="52"/>
      <c r="D7" s="53"/>
      <c r="E7" s="22"/>
      <c r="F7" s="54"/>
      <c r="G7" s="54"/>
      <c r="H7" s="22"/>
      <c r="I7" s="55"/>
      <c r="J7" s="55"/>
      <c r="K7" s="55"/>
      <c r="L7" s="55"/>
      <c r="M7" s="55"/>
    </row>
    <row r="8" spans="1:13" x14ac:dyDescent="0.25">
      <c r="I8" s="84"/>
    </row>
    <row r="9" spans="1:13" x14ac:dyDescent="0.25">
      <c r="I9" s="84"/>
    </row>
    <row r="10" spans="1:13" x14ac:dyDescent="0.25">
      <c r="I10" s="84"/>
    </row>
    <row r="11" spans="1:13" x14ac:dyDescent="0.25">
      <c r="I11" s="84"/>
    </row>
    <row r="12" spans="1:13" x14ac:dyDescent="0.25">
      <c r="I12" s="84"/>
    </row>
    <row r="13" spans="1:13" x14ac:dyDescent="0.25">
      <c r="I13" s="84"/>
    </row>
    <row r="14" spans="1:13" x14ac:dyDescent="0.25">
      <c r="I14" s="84"/>
    </row>
    <row r="15" spans="1:13" x14ac:dyDescent="0.25">
      <c r="I15" s="84"/>
    </row>
    <row r="16" spans="1:13" x14ac:dyDescent="0.25">
      <c r="I16" s="84"/>
    </row>
    <row r="17" spans="9:9" x14ac:dyDescent="0.25">
      <c r="I17" s="84"/>
    </row>
    <row r="18" spans="9:9" x14ac:dyDescent="0.25">
      <c r="I18" s="84"/>
    </row>
    <row r="19" spans="9:9" x14ac:dyDescent="0.25">
      <c r="I19" s="84"/>
    </row>
    <row r="20" spans="9:9" x14ac:dyDescent="0.25">
      <c r="I20" s="84"/>
    </row>
    <row r="21" spans="9:9" x14ac:dyDescent="0.25">
      <c r="I21" s="84"/>
    </row>
    <row r="22" spans="9:9" x14ac:dyDescent="0.25">
      <c r="I22" s="84"/>
    </row>
    <row r="23" spans="9:9" x14ac:dyDescent="0.25">
      <c r="I23" s="84"/>
    </row>
    <row r="24" spans="9:9" x14ac:dyDescent="0.25">
      <c r="I24" s="84"/>
    </row>
    <row r="25" spans="9:9" x14ac:dyDescent="0.25">
      <c r="I25" s="84"/>
    </row>
    <row r="26" spans="9:9" x14ac:dyDescent="0.25">
      <c r="I26" s="84"/>
    </row>
    <row r="27" spans="9:9" x14ac:dyDescent="0.25">
      <c r="I27" s="84"/>
    </row>
    <row r="28" spans="9:9" x14ac:dyDescent="0.25">
      <c r="I28" s="84"/>
    </row>
    <row r="29" spans="9:9" x14ac:dyDescent="0.25">
      <c r="I29" s="84"/>
    </row>
    <row r="30" spans="9:9" x14ac:dyDescent="0.25">
      <c r="I30" s="84"/>
    </row>
    <row r="31" spans="9:9" x14ac:dyDescent="0.25">
      <c r="I31" s="84"/>
    </row>
    <row r="32" spans="9:9" x14ac:dyDescent="0.25">
      <c r="I32" s="84"/>
    </row>
    <row r="33" spans="9:9" x14ac:dyDescent="0.25">
      <c r="I33" s="84"/>
    </row>
    <row r="34" spans="9:9" x14ac:dyDescent="0.25">
      <c r="I34" s="84"/>
    </row>
    <row r="35" spans="9:9" x14ac:dyDescent="0.25">
      <c r="I35" s="84"/>
    </row>
    <row r="36" spans="9:9" x14ac:dyDescent="0.25">
      <c r="I36" s="84"/>
    </row>
    <row r="37" spans="9:9" x14ac:dyDescent="0.25">
      <c r="I37" s="84"/>
    </row>
    <row r="38" spans="9:9" x14ac:dyDescent="0.25">
      <c r="I38" s="84"/>
    </row>
    <row r="39" spans="9:9" x14ac:dyDescent="0.25">
      <c r="I39" s="84"/>
    </row>
    <row r="40" spans="9:9" x14ac:dyDescent="0.25">
      <c r="I40" s="84"/>
    </row>
    <row r="41" spans="9:9" x14ac:dyDescent="0.25">
      <c r="I41" s="84"/>
    </row>
    <row r="42" spans="9:9" x14ac:dyDescent="0.25">
      <c r="I42" s="84"/>
    </row>
    <row r="43" spans="9:9" x14ac:dyDescent="0.25">
      <c r="I43" s="84"/>
    </row>
    <row r="44" spans="9:9" x14ac:dyDescent="0.25">
      <c r="I44" s="84"/>
    </row>
    <row r="45" spans="9:9" x14ac:dyDescent="0.25">
      <c r="I45" s="84"/>
    </row>
    <row r="46" spans="9:9" x14ac:dyDescent="0.25">
      <c r="I46" s="84"/>
    </row>
    <row r="47" spans="9:9" x14ac:dyDescent="0.25">
      <c r="I47" s="84"/>
    </row>
    <row r="48" spans="9:9" x14ac:dyDescent="0.25">
      <c r="I48" s="84"/>
    </row>
    <row r="49" spans="9:9" x14ac:dyDescent="0.25">
      <c r="I49" s="84"/>
    </row>
    <row r="50" spans="9:9" x14ac:dyDescent="0.25">
      <c r="I50" s="84"/>
    </row>
    <row r="51" spans="9:9" x14ac:dyDescent="0.25">
      <c r="I51" s="84"/>
    </row>
    <row r="52" spans="9:9" x14ac:dyDescent="0.25">
      <c r="I52" s="84"/>
    </row>
    <row r="53" spans="9:9" x14ac:dyDescent="0.25">
      <c r="I53" s="84"/>
    </row>
    <row r="54" spans="9:9" x14ac:dyDescent="0.25">
      <c r="I54" s="84"/>
    </row>
    <row r="55" spans="9:9" x14ac:dyDescent="0.25">
      <c r="I55" s="84"/>
    </row>
    <row r="56" spans="9:9" x14ac:dyDescent="0.25">
      <c r="I56" s="84"/>
    </row>
    <row r="57" spans="9:9" x14ac:dyDescent="0.25">
      <c r="I57" s="84"/>
    </row>
    <row r="58" spans="9:9" x14ac:dyDescent="0.25">
      <c r="I58" s="84"/>
    </row>
    <row r="59" spans="9:9" x14ac:dyDescent="0.25">
      <c r="I59" s="84"/>
    </row>
    <row r="60" spans="9:9" x14ac:dyDescent="0.25">
      <c r="I60" s="84"/>
    </row>
    <row r="61" spans="9:9" x14ac:dyDescent="0.25">
      <c r="I61" s="84"/>
    </row>
    <row r="62" spans="9:9" x14ac:dyDescent="0.25">
      <c r="I62" s="84"/>
    </row>
    <row r="63" spans="9:9" x14ac:dyDescent="0.25">
      <c r="I63" s="84"/>
    </row>
    <row r="64" spans="9:9" x14ac:dyDescent="0.25">
      <c r="I64" s="84"/>
    </row>
    <row r="65" spans="9:9" x14ac:dyDescent="0.25">
      <c r="I65" s="84"/>
    </row>
    <row r="66" spans="9:9" x14ac:dyDescent="0.25">
      <c r="I66" s="84"/>
    </row>
    <row r="67" spans="9:9" x14ac:dyDescent="0.25">
      <c r="I67" s="84"/>
    </row>
    <row r="68" spans="9:9" x14ac:dyDescent="0.25">
      <c r="I68" s="84"/>
    </row>
    <row r="69" spans="9:9" x14ac:dyDescent="0.25">
      <c r="I69" s="84"/>
    </row>
    <row r="70" spans="9:9" x14ac:dyDescent="0.25">
      <c r="I70" s="84"/>
    </row>
  </sheetData>
  <dataValidations count="2">
    <dataValidation type="list" allowBlank="1" showInputMessage="1" showErrorMessage="1" sqref="A2:A500" xr:uid="{00000000-0002-0000-0200-000000000000}">
      <formula1>Appartements</formula1>
    </dataValidation>
    <dataValidation type="list" allowBlank="1" showInputMessage="1" showErrorMessage="1" sqref="B2:B500" xr:uid="{00000000-0002-0000-0200-000001000000}">
      <formula1>Types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N22"/>
  <sheetViews>
    <sheetView showGridLines="0" showZeros="0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453125" defaultRowHeight="13.5" x14ac:dyDescent="0.3"/>
  <cols>
    <col min="1" max="1" width="27.54296875" style="26" customWidth="1"/>
    <col min="2" max="13" width="12.54296875" style="26" customWidth="1"/>
    <col min="14" max="14" width="13.7265625" style="26" customWidth="1"/>
    <col min="15" max="16384" width="11.453125" style="26"/>
  </cols>
  <sheetData>
    <row r="1" spans="1:14" ht="23.25" customHeight="1" x14ac:dyDescent="0.3">
      <c r="A1" s="71" t="s">
        <v>97</v>
      </c>
      <c r="B1" s="14" t="s">
        <v>14</v>
      </c>
      <c r="C1" s="14" t="s">
        <v>13</v>
      </c>
      <c r="D1" s="14" t="s">
        <v>12</v>
      </c>
      <c r="E1" s="14" t="s">
        <v>11</v>
      </c>
      <c r="F1" s="14" t="s">
        <v>10</v>
      </c>
      <c r="G1" s="14" t="s">
        <v>9</v>
      </c>
      <c r="H1" s="14" t="s">
        <v>8</v>
      </c>
      <c r="I1" s="14" t="s">
        <v>7</v>
      </c>
      <c r="J1" s="14" t="s">
        <v>6</v>
      </c>
      <c r="K1" s="14" t="s">
        <v>5</v>
      </c>
      <c r="L1" s="14" t="s">
        <v>4</v>
      </c>
      <c r="M1" s="14" t="s">
        <v>3</v>
      </c>
      <c r="N1" s="13" t="s">
        <v>19</v>
      </c>
    </row>
    <row r="2" spans="1:14" ht="17.5" customHeight="1" x14ac:dyDescent="0.3">
      <c r="A2" s="64" t="s">
        <v>48</v>
      </c>
      <c r="B2" s="78">
        <f>SUMPRODUCT(('Récaptitulatif Résa PARIS 2018'!$F$2:$F$516=B$1)*('Récaptitulatif Résa PARIS 2018'!$E$2:$E$516))</f>
        <v>0</v>
      </c>
      <c r="C2" s="78">
        <f>SUMPRODUCT(('Récaptitulatif Résa PARIS 2018'!$F$2:$F$516=C$1)*('Récaptitulatif Résa PARIS 2018'!$E$2:$E$516))</f>
        <v>0</v>
      </c>
      <c r="D2" s="78">
        <f>SUMPRODUCT(('Récaptitulatif Résa PARIS 2018'!$F$2:$F$516=D$1)*('Récaptitulatif Résa PARIS 2018'!$E$2:$E$516))</f>
        <v>0</v>
      </c>
      <c r="E2" s="78">
        <f>SUMPRODUCT(('Récaptitulatif Résa PARIS 2018'!$F$2:$F$516=E$1)*('Récaptitulatif Résa PARIS 2018'!$E$2:$E$516))</f>
        <v>2</v>
      </c>
      <c r="F2" s="78">
        <f>SUMPRODUCT(('Récaptitulatif Résa PARIS 2018'!$F$2:$F$516=F$1)*('Récaptitulatif Résa PARIS 2018'!$E$2:$E$516))</f>
        <v>8</v>
      </c>
      <c r="G2" s="78">
        <f>SUMPRODUCT(('Récaptitulatif Résa PARIS 2018'!$F$2:$F$516=G$1)*('Récaptitulatif Résa PARIS 2018'!$E$2:$E$516))</f>
        <v>8</v>
      </c>
      <c r="H2" s="78">
        <f>SUMPRODUCT(('Récaptitulatif Résa PARIS 2018'!$F$2:$F$516=H$1)*('Récaptitulatif Résa PARIS 2018'!$E$2:$E$516))</f>
        <v>2</v>
      </c>
      <c r="I2" s="78">
        <f>SUMPRODUCT(('Récaptitulatif Résa PARIS 2018'!$F$2:$F$516=I$1)*('Récaptitulatif Résa PARIS 2018'!$E$2:$E$516))</f>
        <v>0</v>
      </c>
      <c r="J2" s="78">
        <f>SUMPRODUCT(('Récaptitulatif Résa PARIS 2018'!$F$2:$F$516=J$1)*('Récaptitulatif Résa PARIS 2018'!$E$2:$E$516))</f>
        <v>0</v>
      </c>
      <c r="K2" s="78">
        <f>SUMPRODUCT(('Récaptitulatif Résa PARIS 2018'!$F$2:$F$516=K$1)*('Récaptitulatif Résa PARIS 2018'!$E$2:$E$516))</f>
        <v>0</v>
      </c>
      <c r="L2" s="78">
        <f>SUMPRODUCT(('Récaptitulatif Résa PARIS 2018'!$F$2:$F$516=L$1)*('Récaptitulatif Résa PARIS 2018'!$E$2:$E$516))</f>
        <v>0</v>
      </c>
      <c r="M2" s="78">
        <f>SUMPRODUCT(('Récaptitulatif Résa PARIS 2018'!$F$2:$F$516=M$1)*('Récaptitulatif Résa PARIS 2018'!$E$2:$E$516))</f>
        <v>0</v>
      </c>
      <c r="N2" s="77">
        <f>SUM(B2:M2)</f>
        <v>20</v>
      </c>
    </row>
    <row r="3" spans="1:14" ht="17.5" customHeight="1" x14ac:dyDescent="0.3">
      <c r="A3" s="64" t="s">
        <v>49</v>
      </c>
      <c r="B3" s="78">
        <f>SUMPRODUCT(('Récaptitulatif Résa PARIS 2018'!$F$2:$F$516=B$1)*('Récaptitulatif Résa PARIS 2018'!$B$2:$B$516="Réservation"))</f>
        <v>0</v>
      </c>
      <c r="C3" s="78">
        <f>SUMPRODUCT(('Récaptitulatif Résa PARIS 2018'!$F$2:$F$516=C$1)*('Récaptitulatif Résa PARIS 2018'!$B$2:$B$516="Réservation"))</f>
        <v>0</v>
      </c>
      <c r="D3" s="78">
        <f>SUMPRODUCT(('Récaptitulatif Résa PARIS 2018'!$F$2:$F$516=D$1)*('Récaptitulatif Résa PARIS 2018'!$B$2:$B$516="Réservation"))</f>
        <v>0</v>
      </c>
      <c r="E3" s="78">
        <f>SUMPRODUCT(('Récaptitulatif Résa PARIS 2018'!$F$2:$F$516=E$1)*('Récaptitulatif Résa PARIS 2018'!$B$2:$B$516="Réservation"))</f>
        <v>1</v>
      </c>
      <c r="F3" s="78">
        <f>SUMPRODUCT(('Récaptitulatif Résa PARIS 2018'!$F$2:$F$516=F$1)*('Récaptitulatif Résa PARIS 2018'!$B$2:$B$516="Réservation"))</f>
        <v>4</v>
      </c>
      <c r="G3" s="78">
        <f>SUMPRODUCT(('Récaptitulatif Résa PARIS 2018'!$F$2:$F$516=G$1)*('Récaptitulatif Résa PARIS 2018'!$B$2:$B$516="Réservation"))</f>
        <v>4</v>
      </c>
      <c r="H3" s="78">
        <f>SUMPRODUCT(('Récaptitulatif Résa PARIS 2018'!$F$2:$F$516=H$1)*('Récaptitulatif Résa PARIS 2018'!$B$2:$B$516="Réservation"))</f>
        <v>1</v>
      </c>
      <c r="I3" s="78">
        <f>SUMPRODUCT(('Récaptitulatif Résa PARIS 2018'!$F$2:$F$516=I$1)*('Récaptitulatif Résa PARIS 2018'!$B$2:$B$516="Réservation"))</f>
        <v>0</v>
      </c>
      <c r="J3" s="78">
        <f>SUMPRODUCT(('Récaptitulatif Résa PARIS 2018'!$F$2:$F$516=J$1)*('Récaptitulatif Résa PARIS 2018'!$B$2:$B$516="Réservation"))</f>
        <v>0</v>
      </c>
      <c r="K3" s="78">
        <f>SUMPRODUCT(('Récaptitulatif Résa PARIS 2018'!$F$2:$F$516=K$1)*('Récaptitulatif Résa PARIS 2018'!$B$2:$B$516="Réservation"))</f>
        <v>0</v>
      </c>
      <c r="L3" s="78">
        <f>SUMPRODUCT(('Récaptitulatif Résa PARIS 2018'!$F$2:$F$516=L$1)*('Récaptitulatif Résa PARIS 2018'!$B$2:$B$516="Réservation"))</f>
        <v>0</v>
      </c>
      <c r="M3" s="78">
        <f>SUMPRODUCT(('Récaptitulatif Résa PARIS 2018'!$F$2:$F$516=M$1)*('Récaptitulatif Résa PARIS 2018'!$B$2:$B$516="Réservation"))</f>
        <v>0</v>
      </c>
      <c r="N3" s="77">
        <f t="shared" ref="N3:N5" si="0">SUM(B3:M3)</f>
        <v>10</v>
      </c>
    </row>
    <row r="4" spans="1:14" ht="17.5" customHeight="1" x14ac:dyDescent="0.3">
      <c r="A4" s="64" t="s">
        <v>101</v>
      </c>
      <c r="B4" s="78">
        <f>SUMPRODUCT(('Récaptitulatif Résa PARIS 2018'!$F$2:$F$516=B$1)*('Récaptitulatif Résa PARIS 2018'!$I$2:$I$516))</f>
        <v>0</v>
      </c>
      <c r="C4" s="78">
        <f>SUMPRODUCT(('Récaptitulatif Résa PARIS 2018'!$F$2:$F$516=C$1)*('Récaptitulatif Résa PARIS 2018'!$I$2:$I$516))</f>
        <v>0</v>
      </c>
      <c r="D4" s="78">
        <f>SUMPRODUCT(('Récaptitulatif Résa PARIS 2018'!$F$2:$F$516=D$1)*('Récaptitulatif Résa PARIS 2018'!$I$2:$I$516))</f>
        <v>0</v>
      </c>
      <c r="E4" s="78">
        <f>SUMPRODUCT(('Récaptitulatif Résa PARIS 2018'!$F$2:$F$516=E$1)*('Récaptitulatif Résa PARIS 2018'!$I$2:$I$516))</f>
        <v>1</v>
      </c>
      <c r="F4" s="78">
        <f>SUMPRODUCT(('Récaptitulatif Résa PARIS 2018'!$F$2:$F$516=F$1)*('Récaptitulatif Résa PARIS 2018'!$I$2:$I$516))</f>
        <v>11</v>
      </c>
      <c r="G4" s="78">
        <f>SUMPRODUCT(('Récaptitulatif Résa PARIS 2018'!$F$2:$F$516=G$1)*('Récaptitulatif Résa PARIS 2018'!$I$2:$I$516))</f>
        <v>34</v>
      </c>
      <c r="H4" s="78">
        <f>SUMPRODUCT(('Récaptitulatif Résa PARIS 2018'!$F$2:$F$516=H$1)*('Récaptitulatif Résa PARIS 2018'!$I$2:$I$516))</f>
        <v>2</v>
      </c>
      <c r="I4" s="78">
        <f>SUMPRODUCT(('Récaptitulatif Résa PARIS 2018'!$F$2:$F$516=I$1)*('Récaptitulatif Résa PARIS 2018'!$I$2:$I$516))</f>
        <v>0</v>
      </c>
      <c r="J4" s="78">
        <f>SUMPRODUCT(('Récaptitulatif Résa PARIS 2018'!$F$2:$F$516=J$1)*('Récaptitulatif Résa PARIS 2018'!$I$2:$I$516))</f>
        <v>0</v>
      </c>
      <c r="K4" s="78">
        <f>SUMPRODUCT(('Récaptitulatif Résa PARIS 2018'!$F$2:$F$516=K$1)*('Récaptitulatif Résa PARIS 2018'!$I$2:$I$516))</f>
        <v>0</v>
      </c>
      <c r="L4" s="78">
        <f>SUMPRODUCT(('Récaptitulatif Résa PARIS 2018'!$F$2:$F$516=L$1)*('Récaptitulatif Résa PARIS 2018'!$I$2:$I$516))</f>
        <v>0</v>
      </c>
      <c r="M4" s="78">
        <f>SUMPRODUCT(('Récaptitulatif Résa PARIS 2018'!$F$2:$F$516=M$1)*('Récaptitulatif Résa PARIS 2018'!$I$2:$I$516))</f>
        <v>0</v>
      </c>
      <c r="N4" s="77">
        <f t="shared" si="0"/>
        <v>48</v>
      </c>
    </row>
    <row r="5" spans="1:14" ht="17.5" customHeight="1" x14ac:dyDescent="0.3">
      <c r="A5" s="64" t="s">
        <v>41</v>
      </c>
      <c r="B5" s="78">
        <f ca="1">SUM(INDIRECT("'Récaptitulatif Loyer PARIS 2018'!"&amp;ADDRESS(4,(COLUMN()-1)*2,4)&amp;":"&amp;ADDRESS(LastR1,(COLUMN()-1)*2,4)))</f>
        <v>0</v>
      </c>
      <c r="C5" s="78">
        <f ca="1">SUM(INDIRECT("'Récaptitulatif Loyer PARIS 2018'!"&amp;ADDRESS(4,(COLUMN()-1)*2,4)&amp;":"&amp;ADDRESS(LastR1,(COLUMN()-1)*2,4)))</f>
        <v>0</v>
      </c>
      <c r="D5" s="78">
        <f ca="1">SUM(INDIRECT("'Récaptitulatif Loyer PARIS 2018'!"&amp;ADDRESS(4,(COLUMN()-1)*2,4)&amp;":"&amp;ADDRESS(LastR1,(COLUMN()-1)*2,4)))</f>
        <v>0</v>
      </c>
      <c r="E5" s="78">
        <f ca="1">SUM(INDIRECT("'Récaptitulatif Loyer PARIS 2018'!"&amp;ADDRESS(4,(COLUMN()-1)*2,4)&amp;":"&amp;ADDRESS(LastR1,(COLUMN()-1)*2,4)))</f>
        <v>60</v>
      </c>
      <c r="F5" s="78">
        <f ca="1">SUM(INDIRECT("'Récaptitulatif Loyer PARIS 2018'!"&amp;ADDRESS(4,(COLUMN()-1)*2,4)&amp;":"&amp;ADDRESS(LastR1,(COLUMN()-1)*2,4)))</f>
        <v>311</v>
      </c>
      <c r="G5" s="78">
        <f ca="1">SUM(INDIRECT("'Récaptitulatif Loyer PARIS 2018'!"&amp;ADDRESS(4,(COLUMN()-1)*2,4)&amp;":"&amp;ADDRESS(LastR1,(COLUMN()-1)*2,4)))</f>
        <v>420</v>
      </c>
      <c r="H5" s="78">
        <f ca="1">SUM(INDIRECT("'Récaptitulatif Loyer PARIS 2018'!"&amp;ADDRESS(4,(COLUMN()-1)*2,4)&amp;":"&amp;ADDRESS(LastR1,(COLUMN()-1)*2,4)))</f>
        <v>418</v>
      </c>
      <c r="I5" s="78">
        <f ca="1">SUM(INDIRECT("'Récaptitulatif Loyer PARIS 2018'!"&amp;ADDRESS(4,(COLUMN()-1)*2,4)&amp;":"&amp;ADDRESS(LastR1,(COLUMN()-1)*2,4)))</f>
        <v>393</v>
      </c>
      <c r="J5" s="78">
        <f ca="1">SUM(INDIRECT("'Récaptitulatif Loyer PARIS 2018'!"&amp;ADDRESS(4,(COLUMN()-1)*2,4)&amp;":"&amp;ADDRESS(LastR1,(COLUMN()-1)*2,4)))</f>
        <v>360</v>
      </c>
      <c r="K5" s="78">
        <f ca="1">SUM(INDIRECT("'Récaptitulatif Loyer PARIS 2018'!"&amp;ADDRESS(4,(COLUMN()-1)*2,4)&amp;":"&amp;ADDRESS(LastR1,(COLUMN()-1)*2,4)))</f>
        <v>372</v>
      </c>
      <c r="L5" s="78">
        <f ca="1">SUM(INDIRECT("'Récaptitulatif Loyer PARIS 2018'!"&amp;ADDRESS(4,(COLUMN()-1)*2,4)&amp;":"&amp;ADDRESS(LastR1,(COLUMN()-1)*2,4)))</f>
        <v>360</v>
      </c>
      <c r="M5" s="78">
        <f ca="1">SUM(INDIRECT("'Récaptitulatif Loyer PARIS 2018'!"&amp;ADDRESS(4,(COLUMN()-1)*2,4)&amp;":"&amp;ADDRESS(LastR1,(COLUMN()-1)*2,4)))</f>
        <v>372</v>
      </c>
      <c r="N5" s="77">
        <f t="shared" ca="1" si="0"/>
        <v>3066</v>
      </c>
    </row>
    <row r="6" spans="1:14" ht="17.5" customHeight="1" x14ac:dyDescent="0.3">
      <c r="A6" s="64" t="s">
        <v>50</v>
      </c>
      <c r="B6" s="79">
        <f ca="1">B5/B22</f>
        <v>0</v>
      </c>
      <c r="C6" s="79">
        <f t="shared" ref="C6:M6" ca="1" si="1">C5/C22</f>
        <v>0</v>
      </c>
      <c r="D6" s="79">
        <f t="shared" ca="1" si="1"/>
        <v>0</v>
      </c>
      <c r="E6" s="79">
        <f t="shared" ca="1" si="1"/>
        <v>2</v>
      </c>
      <c r="F6" s="79">
        <f t="shared" ca="1" si="1"/>
        <v>10.03225806451613</v>
      </c>
      <c r="G6" s="79">
        <f t="shared" ca="1" si="1"/>
        <v>14</v>
      </c>
      <c r="H6" s="79">
        <f t="shared" ca="1" si="1"/>
        <v>13.483870967741936</v>
      </c>
      <c r="I6" s="79">
        <f t="shared" ca="1" si="1"/>
        <v>12.67741935483871</v>
      </c>
      <c r="J6" s="79">
        <f t="shared" ca="1" si="1"/>
        <v>12</v>
      </c>
      <c r="K6" s="79">
        <f t="shared" ca="1" si="1"/>
        <v>12</v>
      </c>
      <c r="L6" s="79">
        <f t="shared" ca="1" si="1"/>
        <v>12</v>
      </c>
      <c r="M6" s="79">
        <f t="shared" ca="1" si="1"/>
        <v>12</v>
      </c>
      <c r="N6" s="80">
        <f ca="1">N5/N22</f>
        <v>8.4</v>
      </c>
    </row>
    <row r="7" spans="1:14" ht="17.5" customHeight="1" x14ac:dyDescent="0.3">
      <c r="A7" s="62" t="s">
        <v>26</v>
      </c>
      <c r="B7" s="27">
        <f>SUMPRODUCT(('Récaptitulatif Résa PARIS 2018'!$F$2:$F$516=B$1)*('Récaptitulatif Résa PARIS 2018'!$B$2:$B$516='Analyse Globale PARIS 2018 '!$A7)*('Récaptitulatif Résa PARIS 2018'!$J$2:$J$516))</f>
        <v>0</v>
      </c>
      <c r="C7" s="27">
        <f>SUMPRODUCT(('Récaptitulatif Résa PARIS 2018'!$F$2:$F$516=C$1)*('Récaptitulatif Résa PARIS 2018'!$B$2:$B$516='Analyse Globale PARIS 2018 '!$A7)*('Récaptitulatif Résa PARIS 2018'!$J$2:$J$516))</f>
        <v>0</v>
      </c>
      <c r="D7" s="27">
        <f>SUMPRODUCT(('Récaptitulatif Résa PARIS 2018'!$F$2:$F$516=D$1)*('Récaptitulatif Résa PARIS 2018'!$B$2:$B$516='Analyse Globale PARIS 2018 '!$A7)*('Récaptitulatif Résa PARIS 2018'!$J$2:$J$516))</f>
        <v>0</v>
      </c>
      <c r="E7" s="27">
        <f>SUMPRODUCT(('Récaptitulatif Résa PARIS 2018'!$F$2:$F$516=E$1)*('Récaptitulatif Résa PARIS 2018'!$B$2:$B$516='Analyse Globale PARIS 2018 '!$A7)*('Récaptitulatif Résa PARIS 2018'!$J$2:$J$516))</f>
        <v>1051</v>
      </c>
      <c r="F7" s="27">
        <f>SUMPRODUCT(('Récaptitulatif Résa PARIS 2018'!$F$2:$F$516=F$1)*('Récaptitulatif Résa PARIS 2018'!$B$2:$B$516='Analyse Globale PARIS 2018 '!$A7)*('Récaptitulatif Résa PARIS 2018'!$J$2:$J$516))</f>
        <v>4297</v>
      </c>
      <c r="G7" s="27">
        <f>SUMPRODUCT(('Récaptitulatif Résa PARIS 2018'!$F$2:$F$516=G$1)*('Récaptitulatif Résa PARIS 2018'!$B$2:$B$516='Analyse Globale PARIS 2018 '!$A7)*('Récaptitulatif Résa PARIS 2018'!$J$2:$J$516))</f>
        <v>3938</v>
      </c>
      <c r="H7" s="27">
        <f>SUMPRODUCT(('Récaptitulatif Résa PARIS 2018'!$F$2:$F$516=H$1)*('Récaptitulatif Résa PARIS 2018'!$B$2:$B$516='Analyse Globale PARIS 2018 '!$A7)*('Récaptitulatif Résa PARIS 2018'!$J$2:$J$516))</f>
        <v>186</v>
      </c>
      <c r="I7" s="27">
        <f>SUMPRODUCT(('Récaptitulatif Résa PARIS 2018'!$F$2:$F$516=I$1)*('Récaptitulatif Résa PARIS 2018'!$B$2:$B$516='Analyse Globale PARIS 2018 '!$A7)*('Récaptitulatif Résa PARIS 2018'!$J$2:$J$516))</f>
        <v>0</v>
      </c>
      <c r="J7" s="27">
        <f>SUMPRODUCT(('Récaptitulatif Résa PARIS 2018'!$F$2:$F$516=J$1)*('Récaptitulatif Résa PARIS 2018'!$B$2:$B$516='Analyse Globale PARIS 2018 '!$A7)*('Récaptitulatif Résa PARIS 2018'!$J$2:$J$516))</f>
        <v>0</v>
      </c>
      <c r="K7" s="27">
        <f>SUMPRODUCT(('Récaptitulatif Résa PARIS 2018'!$F$2:$F$516=K$1)*('Récaptitulatif Résa PARIS 2018'!$B$2:$B$516='Analyse Globale PARIS 2018 '!$A7)*('Récaptitulatif Résa PARIS 2018'!$J$2:$J$516))</f>
        <v>0</v>
      </c>
      <c r="L7" s="27">
        <f>SUMPRODUCT(('Récaptitulatif Résa PARIS 2018'!$F$2:$F$516=L$1)*('Récaptitulatif Résa PARIS 2018'!$B$2:$B$516='Analyse Globale PARIS 2018 '!$A7)*('Récaptitulatif Résa PARIS 2018'!$J$2:$J$516))</f>
        <v>0</v>
      </c>
      <c r="M7" s="27">
        <f>SUMPRODUCT(('Récaptitulatif Résa PARIS 2018'!$F$2:$F$516=M$1)*('Récaptitulatif Résa PARIS 2018'!$B$2:$B$516='Analyse Globale PARIS 2018 '!$A7)*('Récaptitulatif Résa PARIS 2018'!$J$2:$J$516))</f>
        <v>0</v>
      </c>
      <c r="N7" s="28">
        <f>SUM(B7:M7)</f>
        <v>9472</v>
      </c>
    </row>
    <row r="8" spans="1:14" ht="17.5" customHeight="1" x14ac:dyDescent="0.3">
      <c r="A8" s="62" t="s">
        <v>28</v>
      </c>
      <c r="B8" s="27">
        <f>SUMPRODUCT(('Récaptitulatif Résa PARIS 2018'!$F$2:$F$516=B$1)*('Récaptitulatif Résa PARIS 2018'!$B$2:$B$516='Analyse Globale PARIS 2018 '!$A8)*('Récaptitulatif Résa PARIS 2018'!$J$2:$J$516))</f>
        <v>0</v>
      </c>
      <c r="C8" s="27">
        <f>SUMPRODUCT(('Récaptitulatif Résa PARIS 2018'!$F$2:$F$516=C$1)*('Récaptitulatif Résa PARIS 2018'!$B$2:$B$516='Analyse Globale PARIS 2018 '!$A8)*('Récaptitulatif Résa PARIS 2018'!$J$2:$J$516))</f>
        <v>0</v>
      </c>
      <c r="D8" s="27">
        <f>SUMPRODUCT(('Récaptitulatif Résa PARIS 2018'!$F$2:$F$516=D$1)*('Récaptitulatif Résa PARIS 2018'!$B$2:$B$516='Analyse Globale PARIS 2018 '!$A8)*('Récaptitulatif Résa PARIS 2018'!$J$2:$J$516))</f>
        <v>0</v>
      </c>
      <c r="E8" s="27">
        <f>SUMPRODUCT(('Récaptitulatif Résa PARIS 2018'!$F$2:$F$516=E$1)*('Récaptitulatif Résa PARIS 2018'!$B$2:$B$516='Analyse Globale PARIS 2018 '!$A8)*('Récaptitulatif Résa PARIS 2018'!$J$2:$J$516))</f>
        <v>0</v>
      </c>
      <c r="F8" s="27">
        <f>SUMPRODUCT(('Récaptitulatif Résa PARIS 2018'!$F$2:$F$516=F$1)*('Récaptitulatif Résa PARIS 2018'!$B$2:$B$516='Analyse Globale PARIS 2018 '!$A8)*('Récaptitulatif Résa PARIS 2018'!$J$2:$J$516))</f>
        <v>0</v>
      </c>
      <c r="G8" s="27">
        <f>SUMPRODUCT(('Récaptitulatif Résa PARIS 2018'!$F$2:$F$516=G$1)*('Récaptitulatif Résa PARIS 2018'!$B$2:$B$516='Analyse Globale PARIS 2018 '!$A8)*('Récaptitulatif Résa PARIS 2018'!$J$2:$J$516))</f>
        <v>0</v>
      </c>
      <c r="H8" s="27">
        <f>SUMPRODUCT(('Récaptitulatif Résa PARIS 2018'!$F$2:$F$516=H$1)*('Récaptitulatif Résa PARIS 2018'!$B$2:$B$516='Analyse Globale PARIS 2018 '!$A8)*('Récaptitulatif Résa PARIS 2018'!$J$2:$J$516))</f>
        <v>0</v>
      </c>
      <c r="I8" s="27">
        <f>SUMPRODUCT(('Récaptitulatif Résa PARIS 2018'!$F$2:$F$516=I$1)*('Récaptitulatif Résa PARIS 2018'!$B$2:$B$516='Analyse Globale PARIS 2018 '!$A8)*('Récaptitulatif Résa PARIS 2018'!$J$2:$J$516))</f>
        <v>0</v>
      </c>
      <c r="J8" s="27">
        <f>SUMPRODUCT(('Récaptitulatif Résa PARIS 2018'!$F$2:$F$516=J$1)*('Récaptitulatif Résa PARIS 2018'!$B$2:$B$516='Analyse Globale PARIS 2018 '!$A8)*('Récaptitulatif Résa PARIS 2018'!$J$2:$J$516))</f>
        <v>0</v>
      </c>
      <c r="K8" s="27">
        <f>SUMPRODUCT(('Récaptitulatif Résa PARIS 2018'!$F$2:$F$516=K$1)*('Récaptitulatif Résa PARIS 2018'!$B$2:$B$516='Analyse Globale PARIS 2018 '!$A8)*('Récaptitulatif Résa PARIS 2018'!$J$2:$J$516))</f>
        <v>0</v>
      </c>
      <c r="L8" s="27">
        <f>SUMPRODUCT(('Récaptitulatif Résa PARIS 2018'!$F$2:$F$516=L$1)*('Récaptitulatif Résa PARIS 2018'!$B$2:$B$516='Analyse Globale PARIS 2018 '!$A8)*('Récaptitulatif Résa PARIS 2018'!$J$2:$J$516))</f>
        <v>0</v>
      </c>
      <c r="M8" s="27">
        <f>SUMPRODUCT(('Récaptitulatif Résa PARIS 2018'!$F$2:$F$516=M$1)*('Récaptitulatif Résa PARIS 2018'!$B$2:$B$516='Analyse Globale PARIS 2018 '!$A8)*('Récaptitulatif Résa PARIS 2018'!$J$2:$J$516))</f>
        <v>0</v>
      </c>
      <c r="N8" s="28">
        <f t="shared" ref="N8:N10" si="2">SUM(B8:M8)</f>
        <v>0</v>
      </c>
    </row>
    <row r="9" spans="1:14" ht="17.5" customHeight="1" x14ac:dyDescent="0.3">
      <c r="A9" s="62" t="s">
        <v>27</v>
      </c>
      <c r="B9" s="27">
        <f>SUMPRODUCT(('Récaptitulatif Résa PARIS 2018'!$F$2:$F$516=B$1)*('Récaptitulatif Résa PARIS 2018'!$B$2:$B$516='Analyse Globale PARIS 2018 '!$A9)*('Récaptitulatif Résa PARIS 2018'!$J$2:$J$516))</f>
        <v>0</v>
      </c>
      <c r="C9" s="27">
        <f>SUMPRODUCT(('Récaptitulatif Résa PARIS 2018'!$F$2:$F$516=C$1)*('Récaptitulatif Résa PARIS 2018'!$B$2:$B$516='Analyse Globale PARIS 2018 '!$A9)*('Récaptitulatif Résa PARIS 2018'!$J$2:$J$516))</f>
        <v>0</v>
      </c>
      <c r="D9" s="27">
        <f>SUMPRODUCT(('Récaptitulatif Résa PARIS 2018'!$F$2:$F$516=D$1)*('Récaptitulatif Résa PARIS 2018'!$B$2:$B$516='Analyse Globale PARIS 2018 '!$A9)*('Récaptitulatif Résa PARIS 2018'!$J$2:$J$516))</f>
        <v>0</v>
      </c>
      <c r="E9" s="27">
        <f>SUMPRODUCT(('Récaptitulatif Résa PARIS 2018'!$F$2:$F$516=E$1)*('Récaptitulatif Résa PARIS 2018'!$B$2:$B$516='Analyse Globale PARIS 2018 '!$A9)*('Récaptitulatif Résa PARIS 2018'!$J$2:$J$516))</f>
        <v>0</v>
      </c>
      <c r="F9" s="27">
        <f>SUMPRODUCT(('Récaptitulatif Résa PARIS 2018'!$F$2:$F$516=F$1)*('Récaptitulatif Résa PARIS 2018'!$B$2:$B$516='Analyse Globale PARIS 2018 '!$A9)*('Récaptitulatif Résa PARIS 2018'!$J$2:$J$516))</f>
        <v>0</v>
      </c>
      <c r="G9" s="27">
        <f>SUMPRODUCT(('Récaptitulatif Résa PARIS 2018'!$F$2:$F$516=G$1)*('Récaptitulatif Résa PARIS 2018'!$B$2:$B$516='Analyse Globale PARIS 2018 '!$A9)*('Récaptitulatif Résa PARIS 2018'!$J$2:$J$516))</f>
        <v>0</v>
      </c>
      <c r="H9" s="27">
        <f>SUMPRODUCT(('Récaptitulatif Résa PARIS 2018'!$F$2:$F$516=H$1)*('Récaptitulatif Résa PARIS 2018'!$B$2:$B$516='Analyse Globale PARIS 2018 '!$A9)*('Récaptitulatif Résa PARIS 2018'!$J$2:$J$516))</f>
        <v>0</v>
      </c>
      <c r="I9" s="27">
        <f>SUMPRODUCT(('Récaptitulatif Résa PARIS 2018'!$F$2:$F$516=I$1)*('Récaptitulatif Résa PARIS 2018'!$B$2:$B$516='Analyse Globale PARIS 2018 '!$A9)*('Récaptitulatif Résa PARIS 2018'!$J$2:$J$516))</f>
        <v>0</v>
      </c>
      <c r="J9" s="27">
        <f>SUMPRODUCT(('Récaptitulatif Résa PARIS 2018'!$F$2:$F$516=J$1)*('Récaptitulatif Résa PARIS 2018'!$B$2:$B$516='Analyse Globale PARIS 2018 '!$A9)*('Récaptitulatif Résa PARIS 2018'!$J$2:$J$516))</f>
        <v>0</v>
      </c>
      <c r="K9" s="27">
        <f>SUMPRODUCT(('Récaptitulatif Résa PARIS 2018'!$F$2:$F$516=K$1)*('Récaptitulatif Résa PARIS 2018'!$B$2:$B$516='Analyse Globale PARIS 2018 '!$A9)*('Récaptitulatif Résa PARIS 2018'!$J$2:$J$516))</f>
        <v>0</v>
      </c>
      <c r="L9" s="27">
        <f>SUMPRODUCT(('Récaptitulatif Résa PARIS 2018'!$F$2:$F$516=L$1)*('Récaptitulatif Résa PARIS 2018'!$B$2:$B$516='Analyse Globale PARIS 2018 '!$A9)*('Récaptitulatif Résa PARIS 2018'!$J$2:$J$516))</f>
        <v>0</v>
      </c>
      <c r="M9" s="27">
        <f>SUMPRODUCT(('Récaptitulatif Résa PARIS 2018'!$F$2:$F$516=M$1)*('Récaptitulatif Résa PARIS 2018'!$B$2:$B$516='Analyse Globale PARIS 2018 '!$A9)*('Récaptitulatif Résa PARIS 2018'!$J$2:$J$516))</f>
        <v>0</v>
      </c>
      <c r="N9" s="28">
        <f t="shared" si="2"/>
        <v>0</v>
      </c>
    </row>
    <row r="10" spans="1:14" ht="17.5" customHeight="1" x14ac:dyDescent="0.3">
      <c r="A10" s="62" t="s">
        <v>34</v>
      </c>
      <c r="B10" s="27">
        <f>SUMPRODUCT(('Récaptitulatif Résa PARIS 2018'!$F$2:$F$516=B$1)*('Récaptitulatif Résa PARIS 2018'!$B$2:$B$516='Analyse Globale PARIS 2018 '!$A10)*('Récaptitulatif Résa PARIS 2018'!$J$2:$J$516))</f>
        <v>0</v>
      </c>
      <c r="C10" s="27">
        <f>SUMPRODUCT(('Récaptitulatif Résa PARIS 2018'!$F$2:$F$516=C$1)*('Récaptitulatif Résa PARIS 2018'!$B$2:$B$516='Analyse Globale PARIS 2018 '!$A10)*('Récaptitulatif Résa PARIS 2018'!$J$2:$J$516))</f>
        <v>0</v>
      </c>
      <c r="D10" s="27">
        <f>SUMPRODUCT(('Récaptitulatif Résa PARIS 2018'!$F$2:$F$516=D$1)*('Récaptitulatif Résa PARIS 2018'!$B$2:$B$516='Analyse Globale PARIS 2018 '!$A10)*('Récaptitulatif Résa PARIS 2018'!$J$2:$J$516))</f>
        <v>0</v>
      </c>
      <c r="E10" s="27">
        <f>SUMPRODUCT(('Récaptitulatif Résa PARIS 2018'!$F$2:$F$516=E$1)*('Récaptitulatif Résa PARIS 2018'!$B$2:$B$516='Analyse Globale PARIS 2018 '!$A10)*('Récaptitulatif Résa PARIS 2018'!$J$2:$J$516))</f>
        <v>0</v>
      </c>
      <c r="F10" s="27">
        <f>SUMPRODUCT(('Récaptitulatif Résa PARIS 2018'!$F$2:$F$516=F$1)*('Récaptitulatif Résa PARIS 2018'!$B$2:$B$516='Analyse Globale PARIS 2018 '!$A10)*('Récaptitulatif Résa PARIS 2018'!$J$2:$J$516))</f>
        <v>0</v>
      </c>
      <c r="G10" s="27">
        <f>SUMPRODUCT(('Récaptitulatif Résa PARIS 2018'!$F$2:$F$516=G$1)*('Récaptitulatif Résa PARIS 2018'!$B$2:$B$516='Analyse Globale PARIS 2018 '!$A10)*('Récaptitulatif Résa PARIS 2018'!$J$2:$J$516))</f>
        <v>0</v>
      </c>
      <c r="H10" s="27">
        <f>SUMPRODUCT(('Récaptitulatif Résa PARIS 2018'!$F$2:$F$516=H$1)*('Récaptitulatif Résa PARIS 2018'!$B$2:$B$516='Analyse Globale PARIS 2018 '!$A10)*('Récaptitulatif Résa PARIS 2018'!$J$2:$J$516))</f>
        <v>0</v>
      </c>
      <c r="I10" s="27">
        <f>SUMPRODUCT(('Récaptitulatif Résa PARIS 2018'!$F$2:$F$516=I$1)*('Récaptitulatif Résa PARIS 2018'!$B$2:$B$516='Analyse Globale PARIS 2018 '!$A10)*('Récaptitulatif Résa PARIS 2018'!$J$2:$J$516))</f>
        <v>0</v>
      </c>
      <c r="J10" s="27">
        <f>SUMPRODUCT(('Récaptitulatif Résa PARIS 2018'!$F$2:$F$516=J$1)*('Récaptitulatif Résa PARIS 2018'!$B$2:$B$516='Analyse Globale PARIS 2018 '!$A10)*('Récaptitulatif Résa PARIS 2018'!$J$2:$J$516))</f>
        <v>0</v>
      </c>
      <c r="K10" s="27">
        <f>SUMPRODUCT(('Récaptitulatif Résa PARIS 2018'!$F$2:$F$516=K$1)*('Récaptitulatif Résa PARIS 2018'!$B$2:$B$516='Analyse Globale PARIS 2018 '!$A10)*('Récaptitulatif Résa PARIS 2018'!$J$2:$J$516))</f>
        <v>0</v>
      </c>
      <c r="L10" s="27">
        <f>SUMPRODUCT(('Récaptitulatif Résa PARIS 2018'!$F$2:$F$516=L$1)*('Récaptitulatif Résa PARIS 2018'!$B$2:$B$516='Analyse Globale PARIS 2018 '!$A10)*('Récaptitulatif Résa PARIS 2018'!$J$2:$J$516))</f>
        <v>0</v>
      </c>
      <c r="M10" s="27">
        <f>SUMPRODUCT(('Récaptitulatif Résa PARIS 2018'!$F$2:$F$516=M$1)*('Récaptitulatif Résa PARIS 2018'!$B$2:$B$516='Analyse Globale PARIS 2018 '!$A10)*('Récaptitulatif Résa PARIS 2018'!$J$2:$J$516))</f>
        <v>0</v>
      </c>
      <c r="N10" s="28">
        <f t="shared" si="2"/>
        <v>0</v>
      </c>
    </row>
    <row r="11" spans="1:14" ht="17.5" customHeight="1" x14ac:dyDescent="0.3">
      <c r="A11" s="13" t="s">
        <v>36</v>
      </c>
      <c r="B11" s="29">
        <f>SUM(B7:B10)</f>
        <v>0</v>
      </c>
      <c r="C11" s="29">
        <f t="shared" ref="C11:M11" si="3">SUM(C7:C10)</f>
        <v>0</v>
      </c>
      <c r="D11" s="29">
        <f t="shared" si="3"/>
        <v>0</v>
      </c>
      <c r="E11" s="29">
        <f t="shared" si="3"/>
        <v>1051</v>
      </c>
      <c r="F11" s="29">
        <f t="shared" si="3"/>
        <v>4297</v>
      </c>
      <c r="G11" s="29">
        <f t="shared" si="3"/>
        <v>3938</v>
      </c>
      <c r="H11" s="29">
        <f t="shared" si="3"/>
        <v>186</v>
      </c>
      <c r="I11" s="29">
        <f t="shared" si="3"/>
        <v>0</v>
      </c>
      <c r="J11" s="29">
        <f t="shared" si="3"/>
        <v>0</v>
      </c>
      <c r="K11" s="29">
        <f t="shared" si="3"/>
        <v>0</v>
      </c>
      <c r="L11" s="29">
        <f t="shared" si="3"/>
        <v>0</v>
      </c>
      <c r="M11" s="29">
        <f t="shared" si="3"/>
        <v>0</v>
      </c>
      <c r="N11" s="29">
        <f>SUM(B11:M11)</f>
        <v>9472</v>
      </c>
    </row>
    <row r="12" spans="1:14" ht="17.5" customHeight="1" x14ac:dyDescent="0.3">
      <c r="A12" s="62" t="s">
        <v>20</v>
      </c>
      <c r="B12" s="30">
        <f ca="1">HLOOKUP(B1,'Récaptitulatif Loyer PARIS 2018'!$B$1:$Y$6,3,FALSE)</f>
        <v>0</v>
      </c>
      <c r="C12" s="30">
        <f ca="1">HLOOKUP(C1,'Récaptitulatif Loyer PARIS 2018'!$B$1:$Y$6,3,FALSE)</f>
        <v>0</v>
      </c>
      <c r="D12" s="30">
        <f ca="1">HLOOKUP(D1,'Récaptitulatif Loyer PARIS 2018'!$B$1:$Y$6,3,FALSE)</f>
        <v>0</v>
      </c>
      <c r="E12" s="30">
        <f ca="1">HLOOKUP(E1,'Récaptitulatif Loyer PARIS 2018'!$B$1:$Y$6,3,FALSE)</f>
        <v>1500</v>
      </c>
      <c r="F12" s="30">
        <f ca="1">HLOOKUP(F1,'Récaptitulatif Loyer PARIS 2018'!$B$1:$Y$6,3,FALSE)</f>
        <v>3178</v>
      </c>
      <c r="G12" s="30">
        <f ca="1">HLOOKUP(G1,'Récaptitulatif Loyer PARIS 2018'!$B$1:$Y$6,3,FALSE)</f>
        <v>9793</v>
      </c>
      <c r="H12" s="30">
        <f ca="1">HLOOKUP(H1,'Récaptitulatif Loyer PARIS 2018'!$B$1:$Y$6,3,FALSE)</f>
        <v>10378</v>
      </c>
      <c r="I12" s="30">
        <f ca="1">HLOOKUP(I1,'Récaptitulatif Loyer PARIS 2018'!$B$1:$Y$6,3,FALSE)</f>
        <v>9873</v>
      </c>
      <c r="J12" s="30">
        <f ca="1">HLOOKUP(J1,'Récaptitulatif Loyer PARIS 2018'!$B$1:$Y$6,3,FALSE)</f>
        <v>9600</v>
      </c>
      <c r="K12" s="30">
        <f ca="1">HLOOKUP(K1,'Récaptitulatif Loyer PARIS 2018'!$B$1:$Y$6,3,FALSE)</f>
        <v>9600</v>
      </c>
      <c r="L12" s="30">
        <f ca="1">HLOOKUP(L1,'Récaptitulatif Loyer PARIS 2018'!$B$1:$Y$6,3,FALSE)</f>
        <v>9600</v>
      </c>
      <c r="M12" s="30">
        <f ca="1">HLOOKUP(M1,'Récaptitulatif Loyer PARIS 2018'!$B$1:$Y$6,3,FALSE)</f>
        <v>9600</v>
      </c>
      <c r="N12" s="28">
        <f t="shared" ref="N12" ca="1" si="4">SUM(B12:M12)</f>
        <v>73122</v>
      </c>
    </row>
    <row r="13" spans="1:14" ht="17.5" customHeight="1" x14ac:dyDescent="0.3">
      <c r="A13" s="13" t="s">
        <v>37</v>
      </c>
      <c r="B13" s="29">
        <f ca="1">B11-B12</f>
        <v>0</v>
      </c>
      <c r="C13" s="29">
        <f t="shared" ref="C13:N13" ca="1" si="5">C11-C12</f>
        <v>0</v>
      </c>
      <c r="D13" s="29">
        <f t="shared" ca="1" si="5"/>
        <v>0</v>
      </c>
      <c r="E13" s="29">
        <f t="shared" ca="1" si="5"/>
        <v>-449</v>
      </c>
      <c r="F13" s="29">
        <f t="shared" ca="1" si="5"/>
        <v>1119</v>
      </c>
      <c r="G13" s="29">
        <f t="shared" ca="1" si="5"/>
        <v>-5855</v>
      </c>
      <c r="H13" s="29">
        <f t="shared" ca="1" si="5"/>
        <v>-10192</v>
      </c>
      <c r="I13" s="29">
        <f t="shared" ca="1" si="5"/>
        <v>-9873</v>
      </c>
      <c r="J13" s="29">
        <f t="shared" ca="1" si="5"/>
        <v>-9600</v>
      </c>
      <c r="K13" s="29">
        <f t="shared" ca="1" si="5"/>
        <v>-9600</v>
      </c>
      <c r="L13" s="29">
        <f t="shared" ca="1" si="5"/>
        <v>-9600</v>
      </c>
      <c r="M13" s="29">
        <f t="shared" ca="1" si="5"/>
        <v>-9600</v>
      </c>
      <c r="N13" s="29">
        <f t="shared" ca="1" si="5"/>
        <v>-63650</v>
      </c>
    </row>
    <row r="14" spans="1:14" ht="17.5" customHeight="1" x14ac:dyDescent="0.3">
      <c r="A14" s="62" t="s">
        <v>38</v>
      </c>
      <c r="B14" s="31">
        <f ca="1">IFERROR(B13/B11,0)</f>
        <v>0</v>
      </c>
      <c r="C14" s="31">
        <f t="shared" ref="C14:M14" ca="1" si="6">IFERROR(C13/C11,0)</f>
        <v>0</v>
      </c>
      <c r="D14" s="31">
        <f t="shared" ca="1" si="6"/>
        <v>0</v>
      </c>
      <c r="E14" s="31">
        <f t="shared" ca="1" si="6"/>
        <v>-0.42721217887725976</v>
      </c>
      <c r="F14" s="31">
        <f t="shared" ca="1" si="6"/>
        <v>0.2604142424947638</v>
      </c>
      <c r="G14" s="31">
        <f t="shared" ca="1" si="6"/>
        <v>-1.4867953275774506</v>
      </c>
      <c r="H14" s="31">
        <f t="shared" ca="1" si="6"/>
        <v>-54.795698924731184</v>
      </c>
      <c r="I14" s="31">
        <f t="shared" ca="1" si="6"/>
        <v>0</v>
      </c>
      <c r="J14" s="31">
        <f t="shared" ca="1" si="6"/>
        <v>0</v>
      </c>
      <c r="K14" s="31">
        <f t="shared" ca="1" si="6"/>
        <v>0</v>
      </c>
      <c r="L14" s="31">
        <f t="shared" ca="1" si="6"/>
        <v>0</v>
      </c>
      <c r="M14" s="32">
        <f t="shared" ca="1" si="6"/>
        <v>0</v>
      </c>
      <c r="N14" s="33">
        <f ca="1">IFERROR(N13/N11,0)</f>
        <v>-6.719805743243243</v>
      </c>
    </row>
    <row r="15" spans="1:14" ht="17.5" customHeight="1" x14ac:dyDescent="0.3">
      <c r="A15" s="63" t="s">
        <v>52</v>
      </c>
      <c r="B15" s="65">
        <f t="shared" ref="B15:D15" ca="1" si="7">IFERROR(B11/B5,0)</f>
        <v>0</v>
      </c>
      <c r="C15" s="65">
        <f t="shared" ca="1" si="7"/>
        <v>0</v>
      </c>
      <c r="D15" s="65">
        <f t="shared" ca="1" si="7"/>
        <v>0</v>
      </c>
      <c r="E15" s="65">
        <f ca="1">IFERROR(E11/E5,0)</f>
        <v>17.516666666666666</v>
      </c>
      <c r="F15" s="65">
        <f t="shared" ref="F15:M15" ca="1" si="8">IFERROR(F11/F5,0)</f>
        <v>13.816720257234726</v>
      </c>
      <c r="G15" s="65">
        <f t="shared" ca="1" si="8"/>
        <v>9.3761904761904766</v>
      </c>
      <c r="H15" s="65">
        <f t="shared" ca="1" si="8"/>
        <v>0.44497607655502391</v>
      </c>
      <c r="I15" s="65">
        <f t="shared" ca="1" si="8"/>
        <v>0</v>
      </c>
      <c r="J15" s="65">
        <f t="shared" ca="1" si="8"/>
        <v>0</v>
      </c>
      <c r="K15" s="65">
        <f t="shared" ca="1" si="8"/>
        <v>0</v>
      </c>
      <c r="L15" s="65">
        <f t="shared" ca="1" si="8"/>
        <v>0</v>
      </c>
      <c r="M15" s="65">
        <f t="shared" ca="1" si="8"/>
        <v>0</v>
      </c>
      <c r="N15" s="81">
        <f ca="1">IFERROR(N11/N5,0)</f>
        <v>3.0893672537508152</v>
      </c>
    </row>
    <row r="16" spans="1:14" ht="17.5" customHeight="1" x14ac:dyDescent="0.3">
      <c r="A16" s="63" t="s">
        <v>53</v>
      </c>
      <c r="B16" s="65">
        <f t="shared" ref="B16:D16" ca="1" si="9">IFERROR(B12/B5,0)</f>
        <v>0</v>
      </c>
      <c r="C16" s="65">
        <f t="shared" ca="1" si="9"/>
        <v>0</v>
      </c>
      <c r="D16" s="65">
        <f t="shared" ca="1" si="9"/>
        <v>0</v>
      </c>
      <c r="E16" s="65">
        <f ca="1">IFERROR(E12/E5,0)</f>
        <v>25</v>
      </c>
      <c r="F16" s="65">
        <f t="shared" ref="F16:M16" ca="1" si="10">IFERROR(F12/F5,0)</f>
        <v>10.218649517684888</v>
      </c>
      <c r="G16" s="65">
        <f t="shared" ca="1" si="10"/>
        <v>23.316666666666666</v>
      </c>
      <c r="H16" s="65">
        <f t="shared" ca="1" si="10"/>
        <v>24.827751196172247</v>
      </c>
      <c r="I16" s="65">
        <f t="shared" ca="1" si="10"/>
        <v>25.122137404580151</v>
      </c>
      <c r="J16" s="65">
        <f t="shared" ca="1" si="10"/>
        <v>26.666666666666668</v>
      </c>
      <c r="K16" s="65">
        <f t="shared" ca="1" si="10"/>
        <v>25.806451612903224</v>
      </c>
      <c r="L16" s="65">
        <f t="shared" ca="1" si="10"/>
        <v>26.666666666666668</v>
      </c>
      <c r="M16" s="65">
        <f t="shared" ca="1" si="10"/>
        <v>25.806451612903224</v>
      </c>
      <c r="N16" s="81">
        <f ca="1">IFERROR(N12/N5,0)</f>
        <v>23.849315068493151</v>
      </c>
    </row>
    <row r="17" spans="1:14" ht="17.5" customHeight="1" x14ac:dyDescent="0.3">
      <c r="A17" s="66" t="s">
        <v>54</v>
      </c>
      <c r="B17" s="65">
        <f ca="1">B15-B16</f>
        <v>0</v>
      </c>
      <c r="C17" s="65">
        <f t="shared" ref="C17:N17" ca="1" si="11">C15-C16</f>
        <v>0</v>
      </c>
      <c r="D17" s="65">
        <f t="shared" ca="1" si="11"/>
        <v>0</v>
      </c>
      <c r="E17" s="65">
        <f t="shared" ca="1" si="11"/>
        <v>-7.4833333333333343</v>
      </c>
      <c r="F17" s="65">
        <f t="shared" ca="1" si="11"/>
        <v>3.5980707395498381</v>
      </c>
      <c r="G17" s="65">
        <f t="shared" ca="1" si="11"/>
        <v>-13.94047619047619</v>
      </c>
      <c r="H17" s="65">
        <f t="shared" ca="1" si="11"/>
        <v>-24.382775119617225</v>
      </c>
      <c r="I17" s="65">
        <f t="shared" ca="1" si="11"/>
        <v>-25.122137404580151</v>
      </c>
      <c r="J17" s="65">
        <f t="shared" ca="1" si="11"/>
        <v>-26.666666666666668</v>
      </c>
      <c r="K17" s="65">
        <f t="shared" ca="1" si="11"/>
        <v>-25.806451612903224</v>
      </c>
      <c r="L17" s="65">
        <f t="shared" ca="1" si="11"/>
        <v>-26.666666666666668</v>
      </c>
      <c r="M17" s="65">
        <f t="shared" ca="1" si="11"/>
        <v>-25.806451612903224</v>
      </c>
      <c r="N17" s="81">
        <f t="shared" ca="1" si="11"/>
        <v>-20.759947814742336</v>
      </c>
    </row>
    <row r="18" spans="1:14" ht="17.5" customHeight="1" x14ac:dyDescent="0.3">
      <c r="A18" s="66" t="s">
        <v>51</v>
      </c>
      <c r="B18" s="83">
        <f t="shared" ref="B18:N18" ca="1" si="12">IFERROR(B2/B6,0)</f>
        <v>0</v>
      </c>
      <c r="C18" s="83">
        <f t="shared" ca="1" si="12"/>
        <v>0</v>
      </c>
      <c r="D18" s="83">
        <f t="shared" ca="1" si="12"/>
        <v>0</v>
      </c>
      <c r="E18" s="83">
        <f t="shared" ca="1" si="12"/>
        <v>1</v>
      </c>
      <c r="F18" s="83">
        <f t="shared" ca="1" si="12"/>
        <v>0.79742765273311889</v>
      </c>
      <c r="G18" s="83">
        <f t="shared" ca="1" si="12"/>
        <v>0.5714285714285714</v>
      </c>
      <c r="H18" s="83">
        <f t="shared" ca="1" si="12"/>
        <v>0.14832535885167464</v>
      </c>
      <c r="I18" s="83">
        <f t="shared" ca="1" si="12"/>
        <v>0</v>
      </c>
      <c r="J18" s="83">
        <f t="shared" ca="1" si="12"/>
        <v>0</v>
      </c>
      <c r="K18" s="83">
        <f t="shared" ca="1" si="12"/>
        <v>0</v>
      </c>
      <c r="L18" s="83">
        <f t="shared" ca="1" si="12"/>
        <v>0</v>
      </c>
      <c r="M18" s="83">
        <f t="shared" ca="1" si="12"/>
        <v>0</v>
      </c>
      <c r="N18" s="82">
        <f t="shared" ca="1" si="12"/>
        <v>2.3809523809523809</v>
      </c>
    </row>
    <row r="19" spans="1:14" ht="17.5" customHeight="1" x14ac:dyDescent="0.3">
      <c r="A19" s="66" t="s">
        <v>55</v>
      </c>
      <c r="B19" s="83">
        <f t="shared" ref="B19:N19" ca="1" si="13">IFERROR(B3/B6,0)</f>
        <v>0</v>
      </c>
      <c r="C19" s="83">
        <f t="shared" ca="1" si="13"/>
        <v>0</v>
      </c>
      <c r="D19" s="83">
        <f t="shared" ca="1" si="13"/>
        <v>0</v>
      </c>
      <c r="E19" s="83">
        <f t="shared" ca="1" si="13"/>
        <v>0.5</v>
      </c>
      <c r="F19" s="83">
        <f t="shared" ca="1" si="13"/>
        <v>0.39871382636655944</v>
      </c>
      <c r="G19" s="83">
        <f t="shared" ca="1" si="13"/>
        <v>0.2857142857142857</v>
      </c>
      <c r="H19" s="83">
        <f t="shared" ca="1" si="13"/>
        <v>7.4162679425837319E-2</v>
      </c>
      <c r="I19" s="83">
        <f t="shared" ca="1" si="13"/>
        <v>0</v>
      </c>
      <c r="J19" s="83">
        <f t="shared" ca="1" si="13"/>
        <v>0</v>
      </c>
      <c r="K19" s="83">
        <f t="shared" ca="1" si="13"/>
        <v>0</v>
      </c>
      <c r="L19" s="83">
        <f t="shared" ca="1" si="13"/>
        <v>0</v>
      </c>
      <c r="M19" s="83">
        <f t="shared" ca="1" si="13"/>
        <v>0</v>
      </c>
      <c r="N19" s="82">
        <f t="shared" ca="1" si="13"/>
        <v>1.1904761904761905</v>
      </c>
    </row>
    <row r="20" spans="1:14" ht="17.5" customHeight="1" x14ac:dyDescent="0.3">
      <c r="A20" s="66" t="s">
        <v>56</v>
      </c>
      <c r="B20" s="83">
        <f t="shared" ref="B20:N20" ca="1" si="14">IFERROR(B4/B6,0)</f>
        <v>0</v>
      </c>
      <c r="C20" s="83">
        <f t="shared" ca="1" si="14"/>
        <v>0</v>
      </c>
      <c r="D20" s="83">
        <f t="shared" ca="1" si="14"/>
        <v>0</v>
      </c>
      <c r="E20" s="83">
        <f t="shared" ca="1" si="14"/>
        <v>0.5</v>
      </c>
      <c r="F20" s="83">
        <f t="shared" ca="1" si="14"/>
        <v>1.0964630225080385</v>
      </c>
      <c r="G20" s="83">
        <f t="shared" ca="1" si="14"/>
        <v>2.4285714285714284</v>
      </c>
      <c r="H20" s="83">
        <f t="shared" ca="1" si="14"/>
        <v>0.14832535885167464</v>
      </c>
      <c r="I20" s="83">
        <f t="shared" ca="1" si="14"/>
        <v>0</v>
      </c>
      <c r="J20" s="83">
        <f t="shared" ca="1" si="14"/>
        <v>0</v>
      </c>
      <c r="K20" s="83">
        <f t="shared" ca="1" si="14"/>
        <v>0</v>
      </c>
      <c r="L20" s="83">
        <f t="shared" ca="1" si="14"/>
        <v>0</v>
      </c>
      <c r="M20" s="83">
        <f t="shared" ca="1" si="14"/>
        <v>0</v>
      </c>
      <c r="N20" s="82">
        <f t="shared" ca="1" si="14"/>
        <v>5.7142857142857144</v>
      </c>
    </row>
    <row r="21" spans="1:14" ht="17.5" customHeight="1" x14ac:dyDescent="0.3">
      <c r="A21" s="66" t="s">
        <v>57</v>
      </c>
      <c r="B21" s="85">
        <f t="shared" ref="B21:N21" ca="1" si="15">IFERROR(B4/B5,0)</f>
        <v>0</v>
      </c>
      <c r="C21" s="85">
        <f t="shared" ca="1" si="15"/>
        <v>0</v>
      </c>
      <c r="D21" s="85">
        <f t="shared" ca="1" si="15"/>
        <v>0</v>
      </c>
      <c r="E21" s="85">
        <f t="shared" ca="1" si="15"/>
        <v>1.6666666666666666E-2</v>
      </c>
      <c r="F21" s="85">
        <f t="shared" ca="1" si="15"/>
        <v>3.5369774919614148E-2</v>
      </c>
      <c r="G21" s="85">
        <f t="shared" ca="1" si="15"/>
        <v>8.0952380952380956E-2</v>
      </c>
      <c r="H21" s="85">
        <f t="shared" ca="1" si="15"/>
        <v>4.7846889952153108E-3</v>
      </c>
      <c r="I21" s="85">
        <f t="shared" ca="1" si="15"/>
        <v>0</v>
      </c>
      <c r="J21" s="85">
        <f t="shared" ca="1" si="15"/>
        <v>0</v>
      </c>
      <c r="K21" s="85">
        <f t="shared" ca="1" si="15"/>
        <v>0</v>
      </c>
      <c r="L21" s="85">
        <f t="shared" ca="1" si="15"/>
        <v>0</v>
      </c>
      <c r="M21" s="85">
        <f t="shared" ca="1" si="15"/>
        <v>0</v>
      </c>
      <c r="N21" s="86">
        <f t="shared" ca="1" si="15"/>
        <v>1.5655577299412915E-2</v>
      </c>
    </row>
    <row r="22" spans="1:14" ht="15.5" x14ac:dyDescent="0.3">
      <c r="A22" s="66" t="s">
        <v>103</v>
      </c>
      <c r="B22" s="68">
        <f>DAY(EOMONTH(DATE(2018,COLUMN()-1,1),0))</f>
        <v>31</v>
      </c>
      <c r="C22" s="68">
        <f t="shared" ref="C22:M22" si="16">DAY(EOMONTH(DATE(2018,COLUMN()-1,1),0))</f>
        <v>28</v>
      </c>
      <c r="D22" s="68">
        <f t="shared" si="16"/>
        <v>31</v>
      </c>
      <c r="E22" s="68">
        <f t="shared" si="16"/>
        <v>30</v>
      </c>
      <c r="F22" s="68">
        <f t="shared" si="16"/>
        <v>31</v>
      </c>
      <c r="G22" s="68">
        <f t="shared" si="16"/>
        <v>30</v>
      </c>
      <c r="H22" s="68">
        <f t="shared" si="16"/>
        <v>31</v>
      </c>
      <c r="I22" s="68">
        <f t="shared" si="16"/>
        <v>31</v>
      </c>
      <c r="J22" s="68">
        <f t="shared" si="16"/>
        <v>30</v>
      </c>
      <c r="K22" s="68">
        <f t="shared" si="16"/>
        <v>31</v>
      </c>
      <c r="L22" s="68">
        <f t="shared" si="16"/>
        <v>30</v>
      </c>
      <c r="M22" s="68">
        <f t="shared" si="16"/>
        <v>31</v>
      </c>
      <c r="N22" s="67">
        <f>SUM(B22:M22)</f>
        <v>365</v>
      </c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K502"/>
  <sheetViews>
    <sheetView showGridLines="0" showZeros="0" zoomScale="80" zoomScaleNormal="80" workbookViewId="0"/>
  </sheetViews>
  <sheetFormatPr baseColWidth="10" defaultColWidth="9" defaultRowHeight="13.5" x14ac:dyDescent="0.35"/>
  <cols>
    <col min="1" max="1" width="20.453125" style="46" customWidth="1"/>
    <col min="2" max="2" width="12.26953125" style="47" bestFit="1" customWidth="1"/>
    <col min="3" max="3" width="12.81640625" style="48" customWidth="1"/>
    <col min="4" max="4" width="12.26953125" style="48" customWidth="1"/>
    <col min="5" max="5" width="20.26953125" style="48" bestFit="1" customWidth="1"/>
    <col min="6" max="6" width="17.453125" style="46" customWidth="1"/>
    <col min="7" max="7" width="13.1796875" style="47" bestFit="1" customWidth="1"/>
    <col min="8" max="8" width="19" style="46" customWidth="1"/>
    <col min="9" max="9" width="17.453125" style="49" customWidth="1"/>
    <col min="10" max="10" width="14" style="50" bestFit="1" customWidth="1"/>
    <col min="11" max="11" width="11.7265625" style="50" bestFit="1" customWidth="1"/>
    <col min="12" max="12" width="12.26953125" style="46" customWidth="1"/>
    <col min="13" max="16384" width="9" style="46"/>
  </cols>
  <sheetData>
    <row r="1" spans="1:11" s="34" customFormat="1" ht="56.25" customHeight="1" thickBot="1" x14ac:dyDescent="0.4">
      <c r="A1" s="51" t="s">
        <v>14</v>
      </c>
      <c r="B1" s="14" t="s">
        <v>26</v>
      </c>
      <c r="C1" s="14" t="s">
        <v>28</v>
      </c>
      <c r="D1" s="14" t="s">
        <v>27</v>
      </c>
      <c r="E1" s="14" t="s">
        <v>34</v>
      </c>
      <c r="F1" s="14" t="s">
        <v>23</v>
      </c>
      <c r="G1" s="15" t="s">
        <v>40</v>
      </c>
      <c r="H1" s="35" t="s">
        <v>41</v>
      </c>
      <c r="I1" s="36" t="s">
        <v>42</v>
      </c>
      <c r="J1" s="37" t="s">
        <v>38</v>
      </c>
      <c r="K1" s="37" t="s">
        <v>43</v>
      </c>
    </row>
    <row r="2" spans="1:11" s="42" customFormat="1" ht="28.15" customHeight="1" thickBot="1" x14ac:dyDescent="0.4">
      <c r="A2" s="38" t="s">
        <v>44</v>
      </c>
      <c r="B2" s="39">
        <f ca="1">SUM(B3:OFFSET(B3,LastR2,0))</f>
        <v>0</v>
      </c>
      <c r="C2" s="39">
        <f ca="1">SUM(C3:OFFSET(C3,LastR2,0))</f>
        <v>0</v>
      </c>
      <c r="D2" s="39">
        <f ca="1">SUM(D3:OFFSET(D3,LastR2,0))</f>
        <v>0</v>
      </c>
      <c r="E2" s="39">
        <f ca="1">SUM(E3:OFFSET(E3,LastR2,0))</f>
        <v>0</v>
      </c>
      <c r="F2" s="91">
        <f ca="1">SUM(F3:OFFSET(F3,LastR2,0))</f>
        <v>0</v>
      </c>
      <c r="G2" s="39">
        <f ca="1">SUM(G3:OFFSET(G3,LastR2,0))</f>
        <v>0</v>
      </c>
      <c r="H2" s="91">
        <f ca="1">SUM(H3:OFFSET(H3,LastR2,0))</f>
        <v>0</v>
      </c>
      <c r="I2" s="39">
        <f t="shared" ref="I2:I3" ca="1" si="0">B2-G2</f>
        <v>0</v>
      </c>
      <c r="J2" s="40" t="str">
        <f t="shared" ref="J2:J3" ca="1" si="1">IFERROR(I2/B2,"")</f>
        <v/>
      </c>
      <c r="K2" s="41" t="str">
        <f ca="1">IFERROR(F2/H2,"")</f>
        <v/>
      </c>
    </row>
    <row r="3" spans="1:11" ht="20.149999999999999" customHeight="1" x14ac:dyDescent="0.35">
      <c r="A3" s="12" t="str">
        <f t="array" aca="1" ref="A3" ca="1">IFERROR(INDEX('Récaptitulatif Résa PARIS 2018'!#REF!:OFFSET($A$2,LastR2,0), MATCH(0, IF($A$1='Récaptitulatif Résa PARIS 2018'!#REF!:OFFSET($F$2,LastR2,0), COUNTIF($A$2:$A2, 'Récaptitulatif Résa PARIS 2018'!#REF!:OFFSET($A$2,LastR2,0)), ""), 0)),"")</f>
        <v/>
      </c>
      <c r="B3" s="43">
        <f ca="1">IF(OR($A3="",$A3=0),0,SUMPRODUCT((('Récaptitulatif Résa PARIS 2018'!#REF!:OFFSET($A$2,LastR2,0))='Analyse par appartement'!$A3)*(('Récaptitulatif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" s="43">
        <f ca="1">IF(OR($A3="",$A3=0),0,SUMPRODUCT((('Récaptitulatif Résa PARIS 2018'!#REF!:OFFSET($A$2,LastR2,0))='Analyse par appartement'!$A3)*(('Récaptitulatif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" s="43">
        <f ca="1">IF(OR($A3="",$A3=0),0,SUMPRODUCT((('Récaptitulatif Résa PARIS 2018'!#REF!:OFFSET($A$2,LastR2,0))='Analyse par appartement'!$A3)*(('Récaptitulatif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" s="43">
        <f ca="1">IF(OR($A3="",$A3=0),0,SUMPRODUCT((('Récaptitulatif Résa PARIS 2018'!#REF!:OFFSET($A$2,LastR2,0))='Analyse par appartement'!$A3)*(('Récaptitulatif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" s="90">
        <f ca="1">IF(OR($A3="",$A3=0),0,SUMPRODUCT((('Récaptitulatif Résa PARIS 2018'!#REF!:OFFSET($A$2,LastR2,0))='Analyse par appartement'!$A3)*(('Récaptitulatif Résa PARIS 2018'!#REF!:OFFSET($F$2,LastR2,0))='Analyse par appartement'!$A$1)*(('Récaptitulatif Résa PARIS 2018'!#REF!:OFFSET($I$2,LastR2,0)))))</f>
        <v>0</v>
      </c>
      <c r="G3" s="43">
        <f ca="1">IFERROR(IF(A3="",0,INDIRECT("'Récaptitulatif Loyer Paris'!"&amp;ADDRESS(MATCH(A3,'Récaptitulatif Loyer PARIS 2018'!$A:$A,0),MATCH($A$1,'Récaptitulatif Loyer PARIS 2018'!$1:$1,0)+1,4))),0)</f>
        <v>0</v>
      </c>
      <c r="H3" s="90">
        <f ca="1">IFERROR(IF(A3="",0,INDIRECT("'Récaptitulatif Loyer Paris'!"&amp;ADDRESS(MATCH(A3,'Récaptitulatif Loyer PARIS 2018'!$A:$A,0),MATCH($A$1,'Récaptitulatif Loyer PARIS 2018'!$1:$1,0),4))),0)</f>
        <v>0</v>
      </c>
      <c r="I3" s="43">
        <f t="shared" ca="1" si="0"/>
        <v>0</v>
      </c>
      <c r="J3" s="44" t="str">
        <f t="shared" ca="1" si="1"/>
        <v/>
      </c>
      <c r="K3" s="45" t="str">
        <f t="shared" ref="K3" ca="1" si="2">IFERROR(F3/H3,"")</f>
        <v/>
      </c>
    </row>
    <row r="4" spans="1:11" ht="20.149999999999999" customHeight="1" x14ac:dyDescent="0.35">
      <c r="A4" s="12" t="str">
        <f t="array" aca="1" ref="A4" ca="1">IFERROR(INDEX('Récaptitulatif Résa PARIS 2018'!#REF!:OFFSET($A$2,LastR2,0), MATCH(0, IF($A$1='Récaptitulatif Résa PARIS 2018'!#REF!:OFFSET($F$2,LastR2,0), COUNTIF($A$2:$A3, 'Récaptitulatif Résa PARIS 2018'!#REF!:OFFSET($A$2,LastR2,0)), ""), 0)),"")</f>
        <v/>
      </c>
      <c r="B4" s="43">
        <f ca="1">IF(OR($A4="",$A4=0),0,SUMPRODUCT((('Récaptitulatif Résa PARIS 2018'!#REF!:OFFSET($A$2,LastR2,0))='Analyse par appartement'!$A4)*(('Récaptitulatif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" s="43">
        <f ca="1">IF(OR($A4="",$A4=0),0,SUMPRODUCT((('Récaptitulatif Résa PARIS 2018'!#REF!:OFFSET($A$2,LastR2,0))='Analyse par appartement'!$A4)*(('Récaptitulatif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" s="43">
        <f ca="1">IF(OR($A4="",$A4=0),0,SUMPRODUCT((('Récaptitulatif Résa PARIS 2018'!#REF!:OFFSET($A$2,LastR2,0))='Analyse par appartement'!$A4)*(('Récaptitulatif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" s="43">
        <f ca="1">IF(OR($A4="",$A4=0),0,SUMPRODUCT((('Récaptitulatif Résa PARIS 2018'!#REF!:OFFSET($A$2,LastR2,0))='Analyse par appartement'!$A4)*(('Récaptitulatif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" s="90">
        <f ca="1">IF(OR($A4="",$A4=0),0,SUMPRODUCT((('Récaptitulatif Résa PARIS 2018'!#REF!:OFFSET($A$2,LastR2,0))='Analyse par appartement'!$A4)*(('Récaptitulatif Résa PARIS 2018'!#REF!:OFFSET($F$2,LastR2,0))='Analyse par appartement'!$A$1)*(('Récaptitulatif Résa PARIS 2018'!#REF!:OFFSET($I$2,LastR2,0)))))</f>
        <v>0</v>
      </c>
      <c r="G4" s="43">
        <f ca="1">IFERROR(IF(A4="",0,INDIRECT("'Récaptitulatif Loyer Paris'!"&amp;ADDRESS(MATCH(A4,'Récaptitulatif Loyer PARIS 2018'!$A:$A,0),MATCH($A$1,'Récaptitulatif Loyer PARIS 2018'!$1:$1,0)+1,4))),0)</f>
        <v>0</v>
      </c>
      <c r="H4" s="90">
        <f ca="1">IFERROR(IF(A4="",0,INDIRECT("'Récaptitulatif Loyer Paris'!"&amp;ADDRESS(MATCH(A4,'Récaptitulatif Loyer PARIS 2018'!$A:$A,0),MATCH($A$1,'Récaptitulatif Loyer PARIS 2018'!$1:$1,0),4))),0)</f>
        <v>0</v>
      </c>
      <c r="I4" s="43">
        <f t="shared" ref="I4:I6" ca="1" si="3">B4-G4</f>
        <v>0</v>
      </c>
      <c r="J4" s="44" t="str">
        <f t="shared" ref="J4:J6" ca="1" si="4">IFERROR(I4/B4,"")</f>
        <v/>
      </c>
      <c r="K4" s="45" t="str">
        <f t="shared" ref="K4:K6" ca="1" si="5">IFERROR(F4/H4,"")</f>
        <v/>
      </c>
    </row>
    <row r="5" spans="1:11" ht="20.149999999999999" customHeight="1" x14ac:dyDescent="0.35">
      <c r="A5" s="12" t="str">
        <f t="array" aca="1" ref="A5" ca="1">IFERROR(INDEX('Récaptitulatif Résa PARIS 2018'!#REF!:OFFSET($A$2,LastR2,0), MATCH(0, IF($A$1='Récaptitulatif Résa PARIS 2018'!#REF!:OFFSET($F$2,LastR2,0), COUNTIF($A$2:$A4, 'Récaptitulatif Résa PARIS 2018'!#REF!:OFFSET($A$2,LastR2,0)), ""), 0)),"")</f>
        <v/>
      </c>
      <c r="B5" s="43">
        <f ca="1">IF(OR($A5="",$A5=0),0,SUMPRODUCT((('Récaptitulatif Résa PARIS 2018'!#REF!:OFFSET($A$2,LastR2,0))='Analyse par appartement'!$A5)*(('Récaptitulatif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" s="43">
        <f ca="1">IF(OR($A5="",$A5=0),0,SUMPRODUCT((('Récaptitulatif Résa PARIS 2018'!#REF!:OFFSET($A$2,LastR2,0))='Analyse par appartement'!$A5)*(('Récaptitulatif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" s="43">
        <f ca="1">IF(OR($A5="",$A5=0),0,SUMPRODUCT((('Récaptitulatif Résa PARIS 2018'!#REF!:OFFSET($A$2,LastR2,0))='Analyse par appartement'!$A5)*(('Récaptitulatif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" s="43">
        <f ca="1">IF(OR($A5="",$A5=0),0,SUMPRODUCT((('Récaptitulatif Résa PARIS 2018'!#REF!:OFFSET($A$2,LastR2,0))='Analyse par appartement'!$A5)*(('Récaptitulatif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" s="90">
        <f ca="1">IF(OR($A5="",$A5=0),0,SUMPRODUCT((('Récaptitulatif Résa PARIS 2018'!#REF!:OFFSET($A$2,LastR2,0))='Analyse par appartement'!$A5)*(('Récaptitulatif Résa PARIS 2018'!#REF!:OFFSET($F$2,LastR2,0))='Analyse par appartement'!$A$1)*(('Récaptitulatif Résa PARIS 2018'!#REF!:OFFSET($I$2,LastR2,0)))))</f>
        <v>0</v>
      </c>
      <c r="G5" s="43">
        <f ca="1">IFERROR(IF(A5="",0,INDIRECT("'Récaptitulatif Loyer Paris'!"&amp;ADDRESS(MATCH(A5,'Récaptitulatif Loyer PARIS 2018'!$A:$A,0),MATCH($A$1,'Récaptitulatif Loyer PARIS 2018'!$1:$1,0)+1,4))),0)</f>
        <v>0</v>
      </c>
      <c r="H5" s="90">
        <f ca="1">IFERROR(IF(A5="",0,INDIRECT("'Récaptitulatif Loyer Paris'!"&amp;ADDRESS(MATCH(A5,'Récaptitulatif Loyer PARIS 2018'!$A:$A,0),MATCH($A$1,'Récaptitulatif Loyer PARIS 2018'!$1:$1,0),4))),0)</f>
        <v>0</v>
      </c>
      <c r="I5" s="43">
        <f t="shared" ca="1" si="3"/>
        <v>0</v>
      </c>
      <c r="J5" s="44" t="str">
        <f t="shared" ca="1" si="4"/>
        <v/>
      </c>
      <c r="K5" s="45" t="str">
        <f t="shared" ca="1" si="5"/>
        <v/>
      </c>
    </row>
    <row r="6" spans="1:11" ht="20.149999999999999" customHeight="1" x14ac:dyDescent="0.35">
      <c r="A6" s="12" t="str">
        <f t="array" aca="1" ref="A6" ca="1">IFERROR(INDEX('Récaptitulatif Résa PARIS 2018'!#REF!:OFFSET($A$2,LastR2,0), MATCH(0, IF($A$1='Récaptitulatif Résa PARIS 2018'!#REF!:OFFSET($F$2,LastR2,0), COUNTIF($A$2:$A5, 'Récaptitulatif Résa PARIS 2018'!#REF!:OFFSET($A$2,LastR2,0)), ""), 0)),"")</f>
        <v/>
      </c>
      <c r="B6" s="43">
        <f ca="1">IF(OR($A6="",$A6=0),0,SUMPRODUCT((('Récaptitulatif Résa PARIS 2018'!#REF!:OFFSET($A$2,LastR2,0))='Analyse par appartement'!$A6)*(('Récaptitulatif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" s="43">
        <f ca="1">IF(OR($A6="",$A6=0),0,SUMPRODUCT((('Récaptitulatif Résa PARIS 2018'!#REF!:OFFSET($A$2,LastR2,0))='Analyse par appartement'!$A6)*(('Récaptitulatif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" s="43">
        <f ca="1">IF(OR($A6="",$A6=0),0,SUMPRODUCT((('Récaptitulatif Résa PARIS 2018'!#REF!:OFFSET($A$2,LastR2,0))='Analyse par appartement'!$A6)*(('Récaptitulatif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" s="43">
        <f ca="1">IF(OR($A6="",$A6=0),0,SUMPRODUCT((('Récaptitulatif Résa PARIS 2018'!#REF!:OFFSET($A$2,LastR2,0))='Analyse par appartement'!$A6)*(('Récaptitulatif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" s="90">
        <f ca="1">IF(OR($A6="",$A6=0),0,SUMPRODUCT((('Récaptitulatif Résa PARIS 2018'!#REF!:OFFSET($A$2,LastR2,0))='Analyse par appartement'!$A6)*(('Récaptitulatif Résa PARIS 2018'!#REF!:OFFSET($F$2,LastR2,0))='Analyse par appartement'!$A$1)*(('Récaptitulatif Résa PARIS 2018'!#REF!:OFFSET($I$2,LastR2,0)))))</f>
        <v>0</v>
      </c>
      <c r="G6" s="43">
        <f ca="1">IFERROR(IF(A6="",0,INDIRECT("'Récaptitulatif Loyer Paris'!"&amp;ADDRESS(MATCH(A6,'Récaptitulatif Loyer PARIS 2018'!$A:$A,0),MATCH($A$1,'Récaptitulatif Loyer PARIS 2018'!$1:$1,0)+1,4))),0)</f>
        <v>0</v>
      </c>
      <c r="H6" s="90">
        <f ca="1">IFERROR(IF(A6="",0,INDIRECT("'Récaptitulatif Loyer Paris'!"&amp;ADDRESS(MATCH(A6,'Récaptitulatif Loyer PARIS 2018'!$A:$A,0),MATCH($A$1,'Récaptitulatif Loyer PARIS 2018'!$1:$1,0),4))),0)</f>
        <v>0</v>
      </c>
      <c r="I6" s="43">
        <f t="shared" ca="1" si="3"/>
        <v>0</v>
      </c>
      <c r="J6" s="44" t="str">
        <f t="shared" ca="1" si="4"/>
        <v/>
      </c>
      <c r="K6" s="45" t="str">
        <f t="shared" ca="1" si="5"/>
        <v/>
      </c>
    </row>
    <row r="7" spans="1:11" ht="20.149999999999999" customHeight="1" x14ac:dyDescent="0.35">
      <c r="A7" s="12" t="str">
        <f t="array" aca="1" ref="A7" ca="1">IFERROR(INDEX('Récaptitulatif Résa PARIS 2018'!#REF!:OFFSET($A$2,LastR2,0), MATCH(0, IF($A$1='Récaptitulatif Résa PARIS 2018'!#REF!:OFFSET($F$2,LastR2,0), COUNTIF($A$2:$A6, 'Récaptitulatif Résa PARIS 2018'!#REF!:OFFSET($A$2,LastR2,0)), ""), 0)),"")</f>
        <v/>
      </c>
      <c r="B7" s="43">
        <f ca="1">IF(OR($A7="",$A7=0),0,SUMPRODUCT((('Récaptitulatif Résa PARIS 2018'!#REF!:OFFSET($A$2,LastR2,0))='Analyse par appartement'!$A7)*(('Récaptitulatif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" s="43">
        <f ca="1">IF(OR($A7="",$A7=0),0,SUMPRODUCT((('Récaptitulatif Résa PARIS 2018'!#REF!:OFFSET($A$2,LastR2,0))='Analyse par appartement'!$A7)*(('Récaptitulatif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" s="43">
        <f ca="1">IF(OR($A7="",$A7=0),0,SUMPRODUCT((('Récaptitulatif Résa PARIS 2018'!#REF!:OFFSET($A$2,LastR2,0))='Analyse par appartement'!$A7)*(('Récaptitulatif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" s="43">
        <f ca="1">IF(OR($A7="",$A7=0),0,SUMPRODUCT((('Récaptitulatif Résa PARIS 2018'!#REF!:OFFSET($A$2,LastR2,0))='Analyse par appartement'!$A7)*(('Récaptitulatif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" s="90">
        <f ca="1">IF(OR($A7="",$A7=0),0,SUMPRODUCT((('Récaptitulatif Résa PARIS 2018'!#REF!:OFFSET($A$2,LastR2,0))='Analyse par appartement'!$A7)*(('Récaptitulatif Résa PARIS 2018'!#REF!:OFFSET($F$2,LastR2,0))='Analyse par appartement'!$A$1)*(('Récaptitulatif Résa PARIS 2018'!#REF!:OFFSET($I$2,LastR2,0)))))</f>
        <v>0</v>
      </c>
      <c r="G7" s="43">
        <f ca="1">IFERROR(IF(A7="",0,INDIRECT("'Récaptitulatif Loyer Paris'!"&amp;ADDRESS(MATCH(A7,'Récaptitulatif Loyer PARIS 2018'!$A:$A,0),MATCH($A$1,'Récaptitulatif Loyer PARIS 2018'!$1:$1,0)+1,4))),0)</f>
        <v>0</v>
      </c>
      <c r="H7" s="90">
        <f ca="1">IFERROR(IF(A7="",0,INDIRECT("'Récaptitulatif Loyer Paris'!"&amp;ADDRESS(MATCH(A7,'Récaptitulatif Loyer PARIS 2018'!$A:$A,0),MATCH($A$1,'Récaptitulatif Loyer PARIS 2018'!$1:$1,0),4))),0)</f>
        <v>0</v>
      </c>
      <c r="I7" s="43">
        <f t="shared" ref="I7:I15" ca="1" si="6">B7-G7</f>
        <v>0</v>
      </c>
      <c r="J7" s="44" t="str">
        <f t="shared" ref="J7:J15" ca="1" si="7">IFERROR(I7/B7,"")</f>
        <v/>
      </c>
      <c r="K7" s="45" t="str">
        <f t="shared" ref="K7:K15" ca="1" si="8">IFERROR(F7/H7,"")</f>
        <v/>
      </c>
    </row>
    <row r="8" spans="1:11" ht="20.149999999999999" customHeight="1" x14ac:dyDescent="0.35">
      <c r="A8" s="12" t="str">
        <f t="array" aca="1" ref="A8" ca="1">IFERROR(INDEX('Récaptitulatif Résa PARIS 2018'!#REF!:OFFSET($A$2,LastR2,0), MATCH(0, IF($A$1='Récaptitulatif Résa PARIS 2018'!#REF!:OFFSET($F$2,LastR2,0), COUNTIF($A$2:$A7, 'Récaptitulatif Résa PARIS 2018'!#REF!:OFFSET($A$2,LastR2,0)), ""), 0)),"")</f>
        <v/>
      </c>
      <c r="B8" s="43">
        <f ca="1">IF(OR($A8="",$A8=0),0,SUMPRODUCT((('Récaptitulatif Résa PARIS 2018'!#REF!:OFFSET($A$2,LastR2,0))='Analyse par appartement'!$A8)*(('Récaptitulatif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" s="43">
        <f ca="1">IF(OR($A8="",$A8=0),0,SUMPRODUCT((('Récaptitulatif Résa PARIS 2018'!#REF!:OFFSET($A$2,LastR2,0))='Analyse par appartement'!$A8)*(('Récaptitulatif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" s="43">
        <f ca="1">IF(OR($A8="",$A8=0),0,SUMPRODUCT((('Récaptitulatif Résa PARIS 2018'!#REF!:OFFSET($A$2,LastR2,0))='Analyse par appartement'!$A8)*(('Récaptitulatif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" s="43">
        <f ca="1">IF(OR($A8="",$A8=0),0,SUMPRODUCT((('Récaptitulatif Résa PARIS 2018'!#REF!:OFFSET($A$2,LastR2,0))='Analyse par appartement'!$A8)*(('Récaptitulatif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" s="90">
        <f ca="1">IF(OR($A8="",$A8=0),0,SUMPRODUCT((('Récaptitulatif Résa PARIS 2018'!#REF!:OFFSET($A$2,LastR2,0))='Analyse par appartement'!$A8)*(('Récaptitulatif Résa PARIS 2018'!#REF!:OFFSET($F$2,LastR2,0))='Analyse par appartement'!$A$1)*(('Récaptitulatif Résa PARIS 2018'!#REF!:OFFSET($I$2,LastR2,0)))))</f>
        <v>0</v>
      </c>
      <c r="G8" s="43">
        <f ca="1">IFERROR(IF(A8="",0,INDIRECT("'Récaptitulatif Loyer Paris'!"&amp;ADDRESS(MATCH(A8,'Récaptitulatif Loyer PARIS 2018'!$A:$A,0),MATCH($A$1,'Récaptitulatif Loyer PARIS 2018'!$1:$1,0)+1,4))),0)</f>
        <v>0</v>
      </c>
      <c r="H8" s="90">
        <f ca="1">IFERROR(IF(A8="",0,INDIRECT("'Récaptitulatif Loyer Paris'!"&amp;ADDRESS(MATCH(A8,'Récaptitulatif Loyer PARIS 2018'!$A:$A,0),MATCH($A$1,'Récaptitulatif Loyer PARIS 2018'!$1:$1,0),4))),0)</f>
        <v>0</v>
      </c>
      <c r="I8" s="43">
        <f t="shared" ca="1" si="6"/>
        <v>0</v>
      </c>
      <c r="J8" s="44" t="str">
        <f t="shared" ca="1" si="7"/>
        <v/>
      </c>
      <c r="K8" s="45" t="str">
        <f t="shared" ca="1" si="8"/>
        <v/>
      </c>
    </row>
    <row r="9" spans="1:11" ht="20.149999999999999" customHeight="1" x14ac:dyDescent="0.35">
      <c r="A9" s="12" t="str">
        <f t="array" aca="1" ref="A9" ca="1">IFERROR(INDEX('Récaptitulatif Résa PARIS 2018'!#REF!:OFFSET($A$2,LastR2,0), MATCH(0, IF($A$1='Récaptitulatif Résa PARIS 2018'!#REF!:OFFSET($F$2,LastR2,0), COUNTIF($A$2:$A8, 'Récaptitulatif Résa PARIS 2018'!#REF!:OFFSET($A$2,LastR2,0)), ""), 0)),"")</f>
        <v/>
      </c>
      <c r="B9" s="43">
        <f ca="1">IF(OR($A9="",$A9=0),0,SUMPRODUCT((('Récaptitulatif Résa PARIS 2018'!#REF!:OFFSET($A$2,LastR2,0))='Analyse par appartement'!$A9)*(('Récaptitulatif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" s="43">
        <f ca="1">IF(OR($A9="",$A9=0),0,SUMPRODUCT((('Récaptitulatif Résa PARIS 2018'!#REF!:OFFSET($A$2,LastR2,0))='Analyse par appartement'!$A9)*(('Récaptitulatif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" s="43">
        <f ca="1">IF(OR($A9="",$A9=0),0,SUMPRODUCT((('Récaptitulatif Résa PARIS 2018'!#REF!:OFFSET($A$2,LastR2,0))='Analyse par appartement'!$A9)*(('Récaptitulatif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" s="43">
        <f ca="1">IF(OR($A9="",$A9=0),0,SUMPRODUCT((('Récaptitulatif Résa PARIS 2018'!#REF!:OFFSET($A$2,LastR2,0))='Analyse par appartement'!$A9)*(('Récaptitulatif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" s="90">
        <f ca="1">IF(OR($A9="",$A9=0),0,SUMPRODUCT((('Récaptitulatif Résa PARIS 2018'!#REF!:OFFSET($A$2,LastR2,0))='Analyse par appartement'!$A9)*(('Récaptitulatif Résa PARIS 2018'!#REF!:OFFSET($F$2,LastR2,0))='Analyse par appartement'!$A$1)*(('Récaptitulatif Résa PARIS 2018'!#REF!:OFFSET($I$2,LastR2,0)))))</f>
        <v>0</v>
      </c>
      <c r="G9" s="43">
        <f ca="1">IFERROR(IF(A9="",0,INDIRECT("'Récaptitulatif Loyer Paris'!"&amp;ADDRESS(MATCH(A9,'Récaptitulatif Loyer PARIS 2018'!$A:$A,0),MATCH($A$1,'Récaptitulatif Loyer PARIS 2018'!$1:$1,0)+1,4))),0)</f>
        <v>0</v>
      </c>
      <c r="H9" s="90">
        <f ca="1">IFERROR(IF(A9="",0,INDIRECT("'Récaptitulatif Loyer Paris'!"&amp;ADDRESS(MATCH(A9,'Récaptitulatif Loyer PARIS 2018'!$A:$A,0),MATCH($A$1,'Récaptitulatif Loyer PARIS 2018'!$1:$1,0),4))),0)</f>
        <v>0</v>
      </c>
      <c r="I9" s="43">
        <f t="shared" ca="1" si="6"/>
        <v>0</v>
      </c>
      <c r="J9" s="44" t="str">
        <f t="shared" ca="1" si="7"/>
        <v/>
      </c>
      <c r="K9" s="45" t="str">
        <f t="shared" ca="1" si="8"/>
        <v/>
      </c>
    </row>
    <row r="10" spans="1:11" ht="20.149999999999999" customHeight="1" x14ac:dyDescent="0.35">
      <c r="A10" s="12" t="str">
        <f t="array" aca="1" ref="A10" ca="1">IFERROR(INDEX('Récaptitulatif Résa PARIS 2018'!#REF!:OFFSET($A$2,LastR2,0), MATCH(0, IF($A$1='Récaptitulatif Résa PARIS 2018'!#REF!:OFFSET($F$2,LastR2,0), COUNTIF($A$2:$A9, 'Récaptitulatif Résa PARIS 2018'!#REF!:OFFSET($A$2,LastR2,0)), ""), 0)),"")</f>
        <v/>
      </c>
      <c r="B10" s="43">
        <f ca="1">IF(OR($A10="",$A10=0),0,SUMPRODUCT((('Récaptitulatif Résa PARIS 2018'!#REF!:OFFSET($A$2,LastR2,0))='Analyse par appartement'!$A10)*(('Récaptitulatif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" s="43">
        <f ca="1">IF(OR($A10="",$A10=0),0,SUMPRODUCT((('Récaptitulatif Résa PARIS 2018'!#REF!:OFFSET($A$2,LastR2,0))='Analyse par appartement'!$A10)*(('Récaptitulatif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" s="43">
        <f ca="1">IF(OR($A10="",$A10=0),0,SUMPRODUCT((('Récaptitulatif Résa PARIS 2018'!#REF!:OFFSET($A$2,LastR2,0))='Analyse par appartement'!$A10)*(('Récaptitulatif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" s="43">
        <f ca="1">IF(OR($A10="",$A10=0),0,SUMPRODUCT((('Récaptitulatif Résa PARIS 2018'!#REF!:OFFSET($A$2,LastR2,0))='Analyse par appartement'!$A10)*(('Récaptitulatif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" s="90">
        <f ca="1">IF(OR($A10="",$A10=0),0,SUMPRODUCT((('Récaptitulatif Résa PARIS 2018'!#REF!:OFFSET($A$2,LastR2,0))='Analyse par appartement'!$A10)*(('Récaptitulatif Résa PARIS 2018'!#REF!:OFFSET($F$2,LastR2,0))='Analyse par appartement'!$A$1)*(('Récaptitulatif Résa PARIS 2018'!#REF!:OFFSET($I$2,LastR2,0)))))</f>
        <v>0</v>
      </c>
      <c r="G10" s="43">
        <f ca="1">IFERROR(IF(A10="",0,INDIRECT("'Récaptitulatif Loyer Paris'!"&amp;ADDRESS(MATCH(A10,'Récaptitulatif Loyer PARIS 2018'!$A:$A,0),MATCH($A$1,'Récaptitulatif Loyer PARIS 2018'!$1:$1,0)+1,4))),0)</f>
        <v>0</v>
      </c>
      <c r="H10" s="90">
        <f ca="1">IFERROR(IF(A10="",0,INDIRECT("'Récaptitulatif Loyer Paris'!"&amp;ADDRESS(MATCH(A10,'Récaptitulatif Loyer PARIS 2018'!$A:$A,0),MATCH($A$1,'Récaptitulatif Loyer PARIS 2018'!$1:$1,0),4))),0)</f>
        <v>0</v>
      </c>
      <c r="I10" s="43">
        <f t="shared" ca="1" si="6"/>
        <v>0</v>
      </c>
      <c r="J10" s="44" t="str">
        <f t="shared" ca="1" si="7"/>
        <v/>
      </c>
      <c r="K10" s="45" t="str">
        <f t="shared" ca="1" si="8"/>
        <v/>
      </c>
    </row>
    <row r="11" spans="1:11" ht="20.149999999999999" customHeight="1" x14ac:dyDescent="0.35">
      <c r="A11" s="12" t="str">
        <f t="array" aca="1" ref="A11" ca="1">IFERROR(INDEX('Récaptitulatif Résa PARIS 2018'!#REF!:OFFSET($A$2,LastR2,0), MATCH(0, IF($A$1='Récaptitulatif Résa PARIS 2018'!#REF!:OFFSET($F$2,LastR2,0), COUNTIF($A$2:$A10, 'Récaptitulatif Résa PARIS 2018'!#REF!:OFFSET($A$2,LastR2,0)), ""), 0)),"")</f>
        <v/>
      </c>
      <c r="B11" s="43">
        <f ca="1">IF(OR($A11="",$A11=0),0,SUMPRODUCT((('Récaptitulatif Résa PARIS 2018'!#REF!:OFFSET($A$2,LastR2,0))='Analyse par appartement'!$A11)*(('Récaptitulatif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" s="43">
        <f ca="1">IF(OR($A11="",$A11=0),0,SUMPRODUCT((('Récaptitulatif Résa PARIS 2018'!#REF!:OFFSET($A$2,LastR2,0))='Analyse par appartement'!$A11)*(('Récaptitulatif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" s="43">
        <f ca="1">IF(OR($A11="",$A11=0),0,SUMPRODUCT((('Récaptitulatif Résa PARIS 2018'!#REF!:OFFSET($A$2,LastR2,0))='Analyse par appartement'!$A11)*(('Récaptitulatif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" s="43">
        <f ca="1">IF(OR($A11="",$A11=0),0,SUMPRODUCT((('Récaptitulatif Résa PARIS 2018'!#REF!:OFFSET($A$2,LastR2,0))='Analyse par appartement'!$A11)*(('Récaptitulatif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" s="90">
        <f ca="1">IF(OR($A11="",$A11=0),0,SUMPRODUCT((('Récaptitulatif Résa PARIS 2018'!#REF!:OFFSET($A$2,LastR2,0))='Analyse par appartement'!$A11)*(('Récaptitulatif Résa PARIS 2018'!#REF!:OFFSET($F$2,LastR2,0))='Analyse par appartement'!$A$1)*(('Récaptitulatif Résa PARIS 2018'!#REF!:OFFSET($I$2,LastR2,0)))))</f>
        <v>0</v>
      </c>
      <c r="G11" s="43">
        <f ca="1">IFERROR(IF(A11="",0,INDIRECT("'Récaptitulatif Loyer Paris'!"&amp;ADDRESS(MATCH(A11,'Récaptitulatif Loyer PARIS 2018'!$A:$A,0),MATCH($A$1,'Récaptitulatif Loyer PARIS 2018'!$1:$1,0)+1,4))),0)</f>
        <v>0</v>
      </c>
      <c r="H11" s="90">
        <f ca="1">IFERROR(IF(A11="",0,INDIRECT("'Récaptitulatif Loyer Paris'!"&amp;ADDRESS(MATCH(A11,'Récaptitulatif Loyer PARIS 2018'!$A:$A,0),MATCH($A$1,'Récaptitulatif Loyer PARIS 2018'!$1:$1,0),4))),0)</f>
        <v>0</v>
      </c>
      <c r="I11" s="43">
        <f t="shared" ca="1" si="6"/>
        <v>0</v>
      </c>
      <c r="J11" s="44" t="str">
        <f t="shared" ca="1" si="7"/>
        <v/>
      </c>
      <c r="K11" s="45" t="str">
        <f t="shared" ca="1" si="8"/>
        <v/>
      </c>
    </row>
    <row r="12" spans="1:11" ht="20.149999999999999" customHeight="1" x14ac:dyDescent="0.35">
      <c r="A12" s="12" t="str">
        <f t="array" aca="1" ref="A12" ca="1">IFERROR(INDEX('Récaptitulatif Résa PARIS 2018'!#REF!:OFFSET($A$2,LastR2,0), MATCH(0, IF($A$1='Récaptitulatif Résa PARIS 2018'!#REF!:OFFSET($F$2,LastR2,0), COUNTIF($A$2:$A11, 'Récaptitulatif Résa PARIS 2018'!#REF!:OFFSET($A$2,LastR2,0)), ""), 0)),"")</f>
        <v/>
      </c>
      <c r="B12" s="43">
        <f ca="1">IF(OR($A12="",$A12=0),0,SUMPRODUCT((('Récaptitulatif Résa PARIS 2018'!#REF!:OFFSET($A$2,LastR2,0))='Analyse par appartement'!$A12)*(('Récaptitulatif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" s="43">
        <f ca="1">IF(OR($A12="",$A12=0),0,SUMPRODUCT((('Récaptitulatif Résa PARIS 2018'!#REF!:OFFSET($A$2,LastR2,0))='Analyse par appartement'!$A12)*(('Récaptitulatif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" s="43">
        <f ca="1">IF(OR($A12="",$A12=0),0,SUMPRODUCT((('Récaptitulatif Résa PARIS 2018'!#REF!:OFFSET($A$2,LastR2,0))='Analyse par appartement'!$A12)*(('Récaptitulatif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" s="43">
        <f ca="1">IF(OR($A12="",$A12=0),0,SUMPRODUCT((('Récaptitulatif Résa PARIS 2018'!#REF!:OFFSET($A$2,LastR2,0))='Analyse par appartement'!$A12)*(('Récaptitulatif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" s="90">
        <f ca="1">IF(OR($A12="",$A12=0),0,SUMPRODUCT((('Récaptitulatif Résa PARIS 2018'!#REF!:OFFSET($A$2,LastR2,0))='Analyse par appartement'!$A12)*(('Récaptitulatif Résa PARIS 2018'!#REF!:OFFSET($F$2,LastR2,0))='Analyse par appartement'!$A$1)*(('Récaptitulatif Résa PARIS 2018'!#REF!:OFFSET($I$2,LastR2,0)))))</f>
        <v>0</v>
      </c>
      <c r="G12" s="43">
        <f ca="1">IFERROR(IF(A12="",0,INDIRECT("'Récaptitulatif Loyer Paris'!"&amp;ADDRESS(MATCH(A12,'Récaptitulatif Loyer PARIS 2018'!$A:$A,0),MATCH($A$1,'Récaptitulatif Loyer PARIS 2018'!$1:$1,0)+1,4))),0)</f>
        <v>0</v>
      </c>
      <c r="H12" s="90">
        <f ca="1">IFERROR(IF(A12="",0,INDIRECT("'Récaptitulatif Loyer Paris'!"&amp;ADDRESS(MATCH(A12,'Récaptitulatif Loyer PARIS 2018'!$A:$A,0),MATCH($A$1,'Récaptitulatif Loyer PARIS 2018'!$1:$1,0),4))),0)</f>
        <v>0</v>
      </c>
      <c r="I12" s="43">
        <f t="shared" ca="1" si="6"/>
        <v>0</v>
      </c>
      <c r="J12" s="44" t="str">
        <f t="shared" ca="1" si="7"/>
        <v/>
      </c>
      <c r="K12" s="45" t="str">
        <f t="shared" ca="1" si="8"/>
        <v/>
      </c>
    </row>
    <row r="13" spans="1:11" ht="20.149999999999999" customHeight="1" x14ac:dyDescent="0.35">
      <c r="A13" s="12" t="str">
        <f t="array" aca="1" ref="A13" ca="1">IFERROR(INDEX('Récaptitulatif Résa PARIS 2018'!#REF!:OFFSET($A$2,LastR2,0), MATCH(0, IF($A$1='Récaptitulatif Résa PARIS 2018'!#REF!:OFFSET($F$2,LastR2,0), COUNTIF($A$2:$A12, 'Récaptitulatif Résa PARIS 2018'!#REF!:OFFSET($A$2,LastR2,0)), ""), 0)),"")</f>
        <v/>
      </c>
      <c r="B13" s="43">
        <f ca="1">IF(OR($A13="",$A13=0),0,SUMPRODUCT((('Récaptitulatif Résa PARIS 2018'!#REF!:OFFSET($A$2,LastR2,0))='Analyse par appartement'!$A13)*(('Récaptitulatif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" s="43">
        <f ca="1">IF(OR($A13="",$A13=0),0,SUMPRODUCT((('Récaptitulatif Résa PARIS 2018'!#REF!:OFFSET($A$2,LastR2,0))='Analyse par appartement'!$A13)*(('Récaptitulatif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" s="43">
        <f ca="1">IF(OR($A13="",$A13=0),0,SUMPRODUCT((('Récaptitulatif Résa PARIS 2018'!#REF!:OFFSET($A$2,LastR2,0))='Analyse par appartement'!$A13)*(('Récaptitulatif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" s="43">
        <f ca="1">IF(OR($A13="",$A13=0),0,SUMPRODUCT((('Récaptitulatif Résa PARIS 2018'!#REF!:OFFSET($A$2,LastR2,0))='Analyse par appartement'!$A13)*(('Récaptitulatif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" s="90">
        <f ca="1">IF(OR($A13="",$A13=0),0,SUMPRODUCT((('Récaptitulatif Résa PARIS 2018'!#REF!:OFFSET($A$2,LastR2,0))='Analyse par appartement'!$A13)*(('Récaptitulatif Résa PARIS 2018'!#REF!:OFFSET($F$2,LastR2,0))='Analyse par appartement'!$A$1)*(('Récaptitulatif Résa PARIS 2018'!#REF!:OFFSET($I$2,LastR2,0)))))</f>
        <v>0</v>
      </c>
      <c r="G13" s="43">
        <f ca="1">IFERROR(IF(A13="",0,INDIRECT("'Récaptitulatif Loyer Paris'!"&amp;ADDRESS(MATCH(A13,'Récaptitulatif Loyer PARIS 2018'!$A:$A,0),MATCH($A$1,'Récaptitulatif Loyer PARIS 2018'!$1:$1,0)+1,4))),0)</f>
        <v>0</v>
      </c>
      <c r="H13" s="90">
        <f ca="1">IFERROR(IF(A13="",0,INDIRECT("'Récaptitulatif Loyer Paris'!"&amp;ADDRESS(MATCH(A13,'Récaptitulatif Loyer PARIS 2018'!$A:$A,0),MATCH($A$1,'Récaptitulatif Loyer PARIS 2018'!$1:$1,0),4))),0)</f>
        <v>0</v>
      </c>
      <c r="I13" s="43">
        <f t="shared" ca="1" si="6"/>
        <v>0</v>
      </c>
      <c r="J13" s="44" t="str">
        <f t="shared" ca="1" si="7"/>
        <v/>
      </c>
      <c r="K13" s="45" t="str">
        <f t="shared" ca="1" si="8"/>
        <v/>
      </c>
    </row>
    <row r="14" spans="1:11" ht="20.149999999999999" customHeight="1" x14ac:dyDescent="0.35">
      <c r="A14" s="12" t="str">
        <f t="array" aca="1" ref="A14" ca="1">IFERROR(INDEX('Récaptitulatif Résa PARIS 2018'!#REF!:OFFSET($A$2,LastR2,0), MATCH(0, IF($A$1='Récaptitulatif Résa PARIS 2018'!#REF!:OFFSET($F$2,LastR2,0), COUNTIF($A$2:$A13, 'Récaptitulatif Résa PARIS 2018'!#REF!:OFFSET($A$2,LastR2,0)), ""), 0)),"")</f>
        <v/>
      </c>
      <c r="B14" s="43">
        <f ca="1">IF(OR($A14="",$A14=0),0,SUMPRODUCT((('Récaptitulatif Résa PARIS 2018'!#REF!:OFFSET($A$2,LastR2,0))='Analyse par appartement'!$A14)*(('Récaptitulatif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" s="43">
        <f ca="1">IF(OR($A14="",$A14=0),0,SUMPRODUCT((('Récaptitulatif Résa PARIS 2018'!#REF!:OFFSET($A$2,LastR2,0))='Analyse par appartement'!$A14)*(('Récaptitulatif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" s="43">
        <f ca="1">IF(OR($A14="",$A14=0),0,SUMPRODUCT((('Récaptitulatif Résa PARIS 2018'!#REF!:OFFSET($A$2,LastR2,0))='Analyse par appartement'!$A14)*(('Récaptitulatif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" s="43">
        <f ca="1">IF(OR($A14="",$A14=0),0,SUMPRODUCT((('Récaptitulatif Résa PARIS 2018'!#REF!:OFFSET($A$2,LastR2,0))='Analyse par appartement'!$A14)*(('Récaptitulatif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" s="90">
        <f ca="1">IF(OR($A14="",$A14=0),0,SUMPRODUCT((('Récaptitulatif Résa PARIS 2018'!#REF!:OFFSET($A$2,LastR2,0))='Analyse par appartement'!$A14)*(('Récaptitulatif Résa PARIS 2018'!#REF!:OFFSET($F$2,LastR2,0))='Analyse par appartement'!$A$1)*(('Récaptitulatif Résa PARIS 2018'!#REF!:OFFSET($I$2,LastR2,0)))))</f>
        <v>0</v>
      </c>
      <c r="G14" s="43">
        <f ca="1">IFERROR(IF(A14="",0,INDIRECT("'Récaptitulatif Loyer Paris'!"&amp;ADDRESS(MATCH(A14,'Récaptitulatif Loyer PARIS 2018'!$A:$A,0),MATCH($A$1,'Récaptitulatif Loyer PARIS 2018'!$1:$1,0)+1,4))),0)</f>
        <v>0</v>
      </c>
      <c r="H14" s="90">
        <f ca="1">IFERROR(IF(A14="",0,INDIRECT("'Récaptitulatif Loyer Paris'!"&amp;ADDRESS(MATCH(A14,'Récaptitulatif Loyer PARIS 2018'!$A:$A,0),MATCH($A$1,'Récaptitulatif Loyer PARIS 2018'!$1:$1,0),4))),0)</f>
        <v>0</v>
      </c>
      <c r="I14" s="43">
        <f t="shared" ca="1" si="6"/>
        <v>0</v>
      </c>
      <c r="J14" s="44" t="str">
        <f t="shared" ca="1" si="7"/>
        <v/>
      </c>
      <c r="K14" s="45" t="str">
        <f t="shared" ca="1" si="8"/>
        <v/>
      </c>
    </row>
    <row r="15" spans="1:11" ht="20.149999999999999" customHeight="1" x14ac:dyDescent="0.35">
      <c r="A15" s="12" t="str">
        <f t="array" aca="1" ref="A15" ca="1">IFERROR(INDEX('Récaptitulatif Résa PARIS 2018'!#REF!:OFFSET($A$2,LastR2,0), MATCH(0, IF($A$1='Récaptitulatif Résa PARIS 2018'!#REF!:OFFSET($F$2,LastR2,0), COUNTIF($A$2:$A14, 'Récaptitulatif Résa PARIS 2018'!#REF!:OFFSET($A$2,LastR2,0)), ""), 0)),"")</f>
        <v/>
      </c>
      <c r="B15" s="43">
        <f ca="1">IF(OR($A15="",$A15=0),0,SUMPRODUCT((('Récaptitulatif Résa PARIS 2018'!#REF!:OFFSET($A$2,LastR2,0))='Analyse par appartement'!$A15)*(('Récaptitulatif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" s="43">
        <f ca="1">IF(OR($A15="",$A15=0),0,SUMPRODUCT((('Récaptitulatif Résa PARIS 2018'!#REF!:OFFSET($A$2,LastR2,0))='Analyse par appartement'!$A15)*(('Récaptitulatif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" s="43">
        <f ca="1">IF(OR($A15="",$A15=0),0,SUMPRODUCT((('Récaptitulatif Résa PARIS 2018'!#REF!:OFFSET($A$2,LastR2,0))='Analyse par appartement'!$A15)*(('Récaptitulatif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" s="43">
        <f ca="1">IF(OR($A15="",$A15=0),0,SUMPRODUCT((('Récaptitulatif Résa PARIS 2018'!#REF!:OFFSET($A$2,LastR2,0))='Analyse par appartement'!$A15)*(('Récaptitulatif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" s="90">
        <f ca="1">IF(OR($A15="",$A15=0),0,SUMPRODUCT((('Récaptitulatif Résa PARIS 2018'!#REF!:OFFSET($A$2,LastR2,0))='Analyse par appartement'!$A15)*(('Récaptitulatif Résa PARIS 2018'!#REF!:OFFSET($F$2,LastR2,0))='Analyse par appartement'!$A$1)*(('Récaptitulatif Résa PARIS 2018'!#REF!:OFFSET($I$2,LastR2,0)))))</f>
        <v>0</v>
      </c>
      <c r="G15" s="43">
        <f ca="1">IFERROR(IF(A15="",0,INDIRECT("'Récaptitulatif Loyer Paris'!"&amp;ADDRESS(MATCH(A15,'Récaptitulatif Loyer PARIS 2018'!$A:$A,0),MATCH($A$1,'Récaptitulatif Loyer PARIS 2018'!$1:$1,0)+1,4))),0)</f>
        <v>0</v>
      </c>
      <c r="H15" s="90">
        <f ca="1">IFERROR(IF(A15="",0,INDIRECT("'Récaptitulatif Loyer Paris'!"&amp;ADDRESS(MATCH(A15,'Récaptitulatif Loyer PARIS 2018'!$A:$A,0),MATCH($A$1,'Récaptitulatif Loyer PARIS 2018'!$1:$1,0),4))),0)</f>
        <v>0</v>
      </c>
      <c r="I15" s="43">
        <f t="shared" ca="1" si="6"/>
        <v>0</v>
      </c>
      <c r="J15" s="44" t="str">
        <f t="shared" ca="1" si="7"/>
        <v/>
      </c>
      <c r="K15" s="45" t="str">
        <f t="shared" ca="1" si="8"/>
        <v/>
      </c>
    </row>
    <row r="16" spans="1:11" ht="20.149999999999999" customHeight="1" x14ac:dyDescent="0.35">
      <c r="A16" s="12" t="str">
        <f t="array" aca="1" ref="A16" ca="1">IFERROR(INDEX('Récaptitulatif Résa PARIS 2018'!#REF!:OFFSET($A$2,LastR2,0), MATCH(0, IF($A$1='Récaptitulatif Résa PARIS 2018'!#REF!:OFFSET($F$2,LastR2,0), COUNTIF($A$2:$A15, 'Récaptitulatif Résa PARIS 2018'!#REF!:OFFSET($A$2,LastR2,0)), ""), 0)),"")</f>
        <v/>
      </c>
      <c r="B16" s="43">
        <f ca="1">IF(OR($A16="",$A16=0),0,SUMPRODUCT((('Récaptitulatif Résa PARIS 2018'!#REF!:OFFSET($A$2,LastR2,0))='Analyse par appartement'!$A16)*(('Récaptitulatif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" s="43">
        <f ca="1">IF(OR($A16="",$A16=0),0,SUMPRODUCT((('Récaptitulatif Résa PARIS 2018'!#REF!:OFFSET($A$2,LastR2,0))='Analyse par appartement'!$A16)*(('Récaptitulatif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" s="43">
        <f ca="1">IF(OR($A16="",$A16=0),0,SUMPRODUCT((('Récaptitulatif Résa PARIS 2018'!#REF!:OFFSET($A$2,LastR2,0))='Analyse par appartement'!$A16)*(('Récaptitulatif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" s="43">
        <f ca="1">IF(OR($A16="",$A16=0),0,SUMPRODUCT((('Récaptitulatif Résa PARIS 2018'!#REF!:OFFSET($A$2,LastR2,0))='Analyse par appartement'!$A16)*(('Récaptitulatif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" s="90">
        <f ca="1">IF(OR($A16="",$A16=0),0,SUMPRODUCT((('Récaptitulatif Résa PARIS 2018'!#REF!:OFFSET($A$2,LastR2,0))='Analyse par appartement'!$A16)*(('Récaptitulatif Résa PARIS 2018'!#REF!:OFFSET($F$2,LastR2,0))='Analyse par appartement'!$A$1)*(('Récaptitulatif Résa PARIS 2018'!#REF!:OFFSET($I$2,LastR2,0)))))</f>
        <v>0</v>
      </c>
      <c r="G16" s="43">
        <f ca="1">IFERROR(IF(A16="",0,INDIRECT("'Récaptitulatif Loyer Paris'!"&amp;ADDRESS(MATCH(A16,'Récaptitulatif Loyer PARIS 2018'!$A:$A,0),MATCH($A$1,'Récaptitulatif Loyer PARIS 2018'!$1:$1,0)+1,4))),0)</f>
        <v>0</v>
      </c>
      <c r="H16" s="90">
        <f ca="1">IFERROR(IF(A16="",0,INDIRECT("'Récaptitulatif Loyer Paris'!"&amp;ADDRESS(MATCH(A16,'Récaptitulatif Loyer PARIS 2018'!$A:$A,0),MATCH($A$1,'Récaptitulatif Loyer PARIS 2018'!$1:$1,0),4))),0)</f>
        <v>0</v>
      </c>
      <c r="I16" s="43">
        <f t="shared" ref="I16:I79" ca="1" si="9">B16-G16</f>
        <v>0</v>
      </c>
      <c r="J16" s="44" t="str">
        <f t="shared" ref="J16:J79" ca="1" si="10">IFERROR(I16/B16,"")</f>
        <v/>
      </c>
      <c r="K16" s="45" t="str">
        <f t="shared" ref="K16:K79" ca="1" si="11">IFERROR(F16/H16,"")</f>
        <v/>
      </c>
    </row>
    <row r="17" spans="1:11" ht="20.149999999999999" customHeight="1" x14ac:dyDescent="0.35">
      <c r="A17" s="12" t="str">
        <f t="array" aca="1" ref="A17" ca="1">IFERROR(INDEX('Récaptitulatif Résa PARIS 2018'!#REF!:OFFSET($A$2,LastR2,0), MATCH(0, IF($A$1='Récaptitulatif Résa PARIS 2018'!#REF!:OFFSET($F$2,LastR2,0), COUNTIF($A$2:$A16, 'Récaptitulatif Résa PARIS 2018'!#REF!:OFFSET($A$2,LastR2,0)), ""), 0)),"")</f>
        <v/>
      </c>
      <c r="B17" s="43">
        <f ca="1">IF(OR($A17="",$A17=0),0,SUMPRODUCT((('Récaptitulatif Résa PARIS 2018'!#REF!:OFFSET($A$2,LastR2,0))='Analyse par appartement'!$A17)*(('Récaptitulatif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" s="43">
        <f ca="1">IF(OR($A17="",$A17=0),0,SUMPRODUCT((('Récaptitulatif Résa PARIS 2018'!#REF!:OFFSET($A$2,LastR2,0))='Analyse par appartement'!$A17)*(('Récaptitulatif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" s="43">
        <f ca="1">IF(OR($A17="",$A17=0),0,SUMPRODUCT((('Récaptitulatif Résa PARIS 2018'!#REF!:OFFSET($A$2,LastR2,0))='Analyse par appartement'!$A17)*(('Récaptitulatif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" s="43">
        <f ca="1">IF(OR($A17="",$A17=0),0,SUMPRODUCT((('Récaptitulatif Résa PARIS 2018'!#REF!:OFFSET($A$2,LastR2,0))='Analyse par appartement'!$A17)*(('Récaptitulatif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" s="90">
        <f ca="1">IF(OR($A17="",$A17=0),0,SUMPRODUCT((('Récaptitulatif Résa PARIS 2018'!#REF!:OFFSET($A$2,LastR2,0))='Analyse par appartement'!$A17)*(('Récaptitulatif Résa PARIS 2018'!#REF!:OFFSET($F$2,LastR2,0))='Analyse par appartement'!$A$1)*(('Récaptitulatif Résa PARIS 2018'!#REF!:OFFSET($I$2,LastR2,0)))))</f>
        <v>0</v>
      </c>
      <c r="G17" s="43">
        <f ca="1">IFERROR(IF(A17="",0,INDIRECT("'Récaptitulatif Loyer Paris'!"&amp;ADDRESS(MATCH(A17,'Récaptitulatif Loyer PARIS 2018'!$A:$A,0),MATCH($A$1,'Récaptitulatif Loyer PARIS 2018'!$1:$1,0)+1,4))),0)</f>
        <v>0</v>
      </c>
      <c r="H17" s="90">
        <f ca="1">IFERROR(IF(A17="",0,INDIRECT("'Récaptitulatif Loyer Paris'!"&amp;ADDRESS(MATCH(A17,'Récaptitulatif Loyer PARIS 2018'!$A:$A,0),MATCH($A$1,'Récaptitulatif Loyer PARIS 2018'!$1:$1,0),4))),0)</f>
        <v>0</v>
      </c>
      <c r="I17" s="43">
        <f t="shared" ca="1" si="9"/>
        <v>0</v>
      </c>
      <c r="J17" s="44" t="str">
        <f t="shared" ca="1" si="10"/>
        <v/>
      </c>
      <c r="K17" s="45" t="str">
        <f t="shared" ca="1" si="11"/>
        <v/>
      </c>
    </row>
    <row r="18" spans="1:11" ht="20.149999999999999" customHeight="1" x14ac:dyDescent="0.35">
      <c r="A18" s="12" t="str">
        <f t="array" aca="1" ref="A18" ca="1">IFERROR(INDEX('Récaptitulatif Résa PARIS 2018'!#REF!:OFFSET($A$2,LastR2,0), MATCH(0, IF($A$1='Récaptitulatif Résa PARIS 2018'!#REF!:OFFSET($F$2,LastR2,0), COUNTIF($A$2:$A17, 'Récaptitulatif Résa PARIS 2018'!#REF!:OFFSET($A$2,LastR2,0)), ""), 0)),"")</f>
        <v/>
      </c>
      <c r="B18" s="43">
        <f ca="1">IF(OR($A18="",$A18=0),0,SUMPRODUCT((('Récaptitulatif Résa PARIS 2018'!#REF!:OFFSET($A$2,LastR2,0))='Analyse par appartement'!$A18)*(('Récaptitulatif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" s="43">
        <f ca="1">IF(OR($A18="",$A18=0),0,SUMPRODUCT((('Récaptitulatif Résa PARIS 2018'!#REF!:OFFSET($A$2,LastR2,0))='Analyse par appartement'!$A18)*(('Récaptitulatif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" s="43">
        <f ca="1">IF(OR($A18="",$A18=0),0,SUMPRODUCT((('Récaptitulatif Résa PARIS 2018'!#REF!:OFFSET($A$2,LastR2,0))='Analyse par appartement'!$A18)*(('Récaptitulatif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" s="43">
        <f ca="1">IF(OR($A18="",$A18=0),0,SUMPRODUCT((('Récaptitulatif Résa PARIS 2018'!#REF!:OFFSET($A$2,LastR2,0))='Analyse par appartement'!$A18)*(('Récaptitulatif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" s="90">
        <f ca="1">IF(OR($A18="",$A18=0),0,SUMPRODUCT((('Récaptitulatif Résa PARIS 2018'!#REF!:OFFSET($A$2,LastR2,0))='Analyse par appartement'!$A18)*(('Récaptitulatif Résa PARIS 2018'!#REF!:OFFSET($F$2,LastR2,0))='Analyse par appartement'!$A$1)*(('Récaptitulatif Résa PARIS 2018'!#REF!:OFFSET($I$2,LastR2,0)))))</f>
        <v>0</v>
      </c>
      <c r="G18" s="43">
        <f ca="1">IFERROR(IF(A18="",0,INDIRECT("'Récaptitulatif Loyer Paris'!"&amp;ADDRESS(MATCH(A18,'Récaptitulatif Loyer PARIS 2018'!$A:$A,0),MATCH($A$1,'Récaptitulatif Loyer PARIS 2018'!$1:$1,0)+1,4))),0)</f>
        <v>0</v>
      </c>
      <c r="H18" s="90">
        <f ca="1">IFERROR(IF(A18="",0,INDIRECT("'Récaptitulatif Loyer Paris'!"&amp;ADDRESS(MATCH(A18,'Récaptitulatif Loyer PARIS 2018'!$A:$A,0),MATCH($A$1,'Récaptitulatif Loyer PARIS 2018'!$1:$1,0),4))),0)</f>
        <v>0</v>
      </c>
      <c r="I18" s="43">
        <f t="shared" ca="1" si="9"/>
        <v>0</v>
      </c>
      <c r="J18" s="44" t="str">
        <f t="shared" ca="1" si="10"/>
        <v/>
      </c>
      <c r="K18" s="45" t="str">
        <f t="shared" ca="1" si="11"/>
        <v/>
      </c>
    </row>
    <row r="19" spans="1:11" ht="20.149999999999999" customHeight="1" x14ac:dyDescent="0.35">
      <c r="A19" s="12" t="str">
        <f t="array" aca="1" ref="A19" ca="1">IFERROR(INDEX('Récaptitulatif Résa PARIS 2018'!#REF!:OFFSET($A$2,LastR2,0), MATCH(0, IF($A$1='Récaptitulatif Résa PARIS 2018'!#REF!:OFFSET($F$2,LastR2,0), COUNTIF($A$2:$A18, 'Récaptitulatif Résa PARIS 2018'!#REF!:OFFSET($A$2,LastR2,0)), ""), 0)),"")</f>
        <v/>
      </c>
      <c r="B19" s="43">
        <f ca="1">IF(OR($A19="",$A19=0),0,SUMPRODUCT((('Récaptitulatif Résa PARIS 2018'!#REF!:OFFSET($A$2,LastR2,0))='Analyse par appartement'!$A19)*(('Récaptitulatif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" s="43">
        <f ca="1">IF(OR($A19="",$A19=0),0,SUMPRODUCT((('Récaptitulatif Résa PARIS 2018'!#REF!:OFFSET($A$2,LastR2,0))='Analyse par appartement'!$A19)*(('Récaptitulatif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" s="43">
        <f ca="1">IF(OR($A19="",$A19=0),0,SUMPRODUCT((('Récaptitulatif Résa PARIS 2018'!#REF!:OFFSET($A$2,LastR2,0))='Analyse par appartement'!$A19)*(('Récaptitulatif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" s="43">
        <f ca="1">IF(OR($A19="",$A19=0),0,SUMPRODUCT((('Récaptitulatif Résa PARIS 2018'!#REF!:OFFSET($A$2,LastR2,0))='Analyse par appartement'!$A19)*(('Récaptitulatif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" s="90">
        <f ca="1">IF(OR($A19="",$A19=0),0,SUMPRODUCT((('Récaptitulatif Résa PARIS 2018'!#REF!:OFFSET($A$2,LastR2,0))='Analyse par appartement'!$A19)*(('Récaptitulatif Résa PARIS 2018'!#REF!:OFFSET($F$2,LastR2,0))='Analyse par appartement'!$A$1)*(('Récaptitulatif Résa PARIS 2018'!#REF!:OFFSET($I$2,LastR2,0)))))</f>
        <v>0</v>
      </c>
      <c r="G19" s="43">
        <f ca="1">IFERROR(IF(A19="",0,INDIRECT("'Récaptitulatif Loyer Paris'!"&amp;ADDRESS(MATCH(A19,'Récaptitulatif Loyer PARIS 2018'!$A:$A,0),MATCH($A$1,'Récaptitulatif Loyer PARIS 2018'!$1:$1,0)+1,4))),0)</f>
        <v>0</v>
      </c>
      <c r="H19" s="90">
        <f ca="1">IFERROR(IF(A19="",0,INDIRECT("'Récaptitulatif Loyer Paris'!"&amp;ADDRESS(MATCH(A19,'Récaptitulatif Loyer PARIS 2018'!$A:$A,0),MATCH($A$1,'Récaptitulatif Loyer PARIS 2018'!$1:$1,0),4))),0)</f>
        <v>0</v>
      </c>
      <c r="I19" s="43">
        <f t="shared" ca="1" si="9"/>
        <v>0</v>
      </c>
      <c r="J19" s="44" t="str">
        <f t="shared" ca="1" si="10"/>
        <v/>
      </c>
      <c r="K19" s="45" t="str">
        <f t="shared" ca="1" si="11"/>
        <v/>
      </c>
    </row>
    <row r="20" spans="1:11" ht="20.149999999999999" customHeight="1" x14ac:dyDescent="0.35">
      <c r="A20" s="12" t="str">
        <f t="array" aca="1" ref="A20" ca="1">IFERROR(INDEX('Récaptitulatif Résa PARIS 2018'!#REF!:OFFSET($A$2,LastR2,0), MATCH(0, IF($A$1='Récaptitulatif Résa PARIS 2018'!#REF!:OFFSET($F$2,LastR2,0), COUNTIF($A$2:$A19, 'Récaptitulatif Résa PARIS 2018'!#REF!:OFFSET($A$2,LastR2,0)), ""), 0)),"")</f>
        <v/>
      </c>
      <c r="B20" s="43">
        <f ca="1">IF(OR($A20="",$A20=0),0,SUMPRODUCT((('Récaptitulatif Résa PARIS 2018'!#REF!:OFFSET($A$2,LastR2,0))='Analyse par appartement'!$A20)*(('Récaptitulatif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" s="43">
        <f ca="1">IF(OR($A20="",$A20=0),0,SUMPRODUCT((('Récaptitulatif Résa PARIS 2018'!#REF!:OFFSET($A$2,LastR2,0))='Analyse par appartement'!$A20)*(('Récaptitulatif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" s="43">
        <f ca="1">IF(OR($A20="",$A20=0),0,SUMPRODUCT((('Récaptitulatif Résa PARIS 2018'!#REF!:OFFSET($A$2,LastR2,0))='Analyse par appartement'!$A20)*(('Récaptitulatif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" s="43">
        <f ca="1">IF(OR($A20="",$A20=0),0,SUMPRODUCT((('Récaptitulatif Résa PARIS 2018'!#REF!:OFFSET($A$2,LastR2,0))='Analyse par appartement'!$A20)*(('Récaptitulatif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" s="90">
        <f ca="1">IF(OR($A20="",$A20=0),0,SUMPRODUCT((('Récaptitulatif Résa PARIS 2018'!#REF!:OFFSET($A$2,LastR2,0))='Analyse par appartement'!$A20)*(('Récaptitulatif Résa PARIS 2018'!#REF!:OFFSET($F$2,LastR2,0))='Analyse par appartement'!$A$1)*(('Récaptitulatif Résa PARIS 2018'!#REF!:OFFSET($I$2,LastR2,0)))))</f>
        <v>0</v>
      </c>
      <c r="G20" s="43">
        <f ca="1">IFERROR(IF(A20="",0,INDIRECT("'Récaptitulatif Loyer Paris'!"&amp;ADDRESS(MATCH(A20,'Récaptitulatif Loyer PARIS 2018'!$A:$A,0),MATCH($A$1,'Récaptitulatif Loyer PARIS 2018'!$1:$1,0)+1,4))),0)</f>
        <v>0</v>
      </c>
      <c r="H20" s="90">
        <f ca="1">IFERROR(IF(A20="",0,INDIRECT("'Récaptitulatif Loyer Paris'!"&amp;ADDRESS(MATCH(A20,'Récaptitulatif Loyer PARIS 2018'!$A:$A,0),MATCH($A$1,'Récaptitulatif Loyer PARIS 2018'!$1:$1,0),4))),0)</f>
        <v>0</v>
      </c>
      <c r="I20" s="43">
        <f t="shared" ca="1" si="9"/>
        <v>0</v>
      </c>
      <c r="J20" s="44" t="str">
        <f t="shared" ca="1" si="10"/>
        <v/>
      </c>
      <c r="K20" s="45" t="str">
        <f t="shared" ca="1" si="11"/>
        <v/>
      </c>
    </row>
    <row r="21" spans="1:11" ht="20.149999999999999" customHeight="1" x14ac:dyDescent="0.35">
      <c r="A21" s="12" t="str">
        <f t="array" aca="1" ref="A21" ca="1">IFERROR(INDEX('Récaptitulatif Résa PARIS 2018'!#REF!:OFFSET($A$2,LastR2,0), MATCH(0, IF($A$1='Récaptitulatif Résa PARIS 2018'!#REF!:OFFSET($F$2,LastR2,0), COUNTIF($A$2:$A20, 'Récaptitulatif Résa PARIS 2018'!#REF!:OFFSET($A$2,LastR2,0)), ""), 0)),"")</f>
        <v/>
      </c>
      <c r="B21" s="43">
        <f ca="1">IF(OR($A21="",$A21=0),0,SUMPRODUCT((('Récaptitulatif Résa PARIS 2018'!#REF!:OFFSET($A$2,LastR2,0))='Analyse par appartement'!$A21)*(('Récaptitulatif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" s="43">
        <f ca="1">IF(OR($A21="",$A21=0),0,SUMPRODUCT((('Récaptitulatif Résa PARIS 2018'!#REF!:OFFSET($A$2,LastR2,0))='Analyse par appartement'!$A21)*(('Récaptitulatif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" s="43">
        <f ca="1">IF(OR($A21="",$A21=0),0,SUMPRODUCT((('Récaptitulatif Résa PARIS 2018'!#REF!:OFFSET($A$2,LastR2,0))='Analyse par appartement'!$A21)*(('Récaptitulatif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" s="43">
        <f ca="1">IF(OR($A21="",$A21=0),0,SUMPRODUCT((('Récaptitulatif Résa PARIS 2018'!#REF!:OFFSET($A$2,LastR2,0))='Analyse par appartement'!$A21)*(('Récaptitulatif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" s="90">
        <f ca="1">IF(OR($A21="",$A21=0),0,SUMPRODUCT((('Récaptitulatif Résa PARIS 2018'!#REF!:OFFSET($A$2,LastR2,0))='Analyse par appartement'!$A21)*(('Récaptitulatif Résa PARIS 2018'!#REF!:OFFSET($F$2,LastR2,0))='Analyse par appartement'!$A$1)*(('Récaptitulatif Résa PARIS 2018'!#REF!:OFFSET($I$2,LastR2,0)))))</f>
        <v>0</v>
      </c>
      <c r="G21" s="43">
        <f ca="1">IFERROR(IF(A21="",0,INDIRECT("'Récaptitulatif Loyer Paris'!"&amp;ADDRESS(MATCH(A21,'Récaptitulatif Loyer PARIS 2018'!$A:$A,0),MATCH($A$1,'Récaptitulatif Loyer PARIS 2018'!$1:$1,0)+1,4))),0)</f>
        <v>0</v>
      </c>
      <c r="H21" s="90">
        <f ca="1">IFERROR(IF(A21="",0,INDIRECT("'Récaptitulatif Loyer Paris'!"&amp;ADDRESS(MATCH(A21,'Récaptitulatif Loyer PARIS 2018'!$A:$A,0),MATCH($A$1,'Récaptitulatif Loyer PARIS 2018'!$1:$1,0),4))),0)</f>
        <v>0</v>
      </c>
      <c r="I21" s="43">
        <f t="shared" ca="1" si="9"/>
        <v>0</v>
      </c>
      <c r="J21" s="44" t="str">
        <f t="shared" ca="1" si="10"/>
        <v/>
      </c>
      <c r="K21" s="45" t="str">
        <f t="shared" ca="1" si="11"/>
        <v/>
      </c>
    </row>
    <row r="22" spans="1:11" ht="20.149999999999999" customHeight="1" x14ac:dyDescent="0.35">
      <c r="A22" s="12" t="str">
        <f t="array" aca="1" ref="A22" ca="1">IFERROR(INDEX('Récaptitulatif Résa PARIS 2018'!#REF!:OFFSET($A$2,LastR2,0), MATCH(0, IF($A$1='Récaptitulatif Résa PARIS 2018'!#REF!:OFFSET($F$2,LastR2,0), COUNTIF($A$2:$A21, 'Récaptitulatif Résa PARIS 2018'!#REF!:OFFSET($A$2,LastR2,0)), ""), 0)),"")</f>
        <v/>
      </c>
      <c r="B22" s="43">
        <f ca="1">IF(OR($A22="",$A22=0),0,SUMPRODUCT((('Récaptitulatif Résa PARIS 2018'!#REF!:OFFSET($A$2,LastR2,0))='Analyse par appartement'!$A22)*(('Récaptitulatif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" s="43">
        <f ca="1">IF(OR($A22="",$A22=0),0,SUMPRODUCT((('Récaptitulatif Résa PARIS 2018'!#REF!:OFFSET($A$2,LastR2,0))='Analyse par appartement'!$A22)*(('Récaptitulatif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" s="43">
        <f ca="1">IF(OR($A22="",$A22=0),0,SUMPRODUCT((('Récaptitulatif Résa PARIS 2018'!#REF!:OFFSET($A$2,LastR2,0))='Analyse par appartement'!$A22)*(('Récaptitulatif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" s="43">
        <f ca="1">IF(OR($A22="",$A22=0),0,SUMPRODUCT((('Récaptitulatif Résa PARIS 2018'!#REF!:OFFSET($A$2,LastR2,0))='Analyse par appartement'!$A22)*(('Récaptitulatif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" s="90">
        <f ca="1">IF(OR($A22="",$A22=0),0,SUMPRODUCT((('Récaptitulatif Résa PARIS 2018'!#REF!:OFFSET($A$2,LastR2,0))='Analyse par appartement'!$A22)*(('Récaptitulatif Résa PARIS 2018'!#REF!:OFFSET($F$2,LastR2,0))='Analyse par appartement'!$A$1)*(('Récaptitulatif Résa PARIS 2018'!#REF!:OFFSET($I$2,LastR2,0)))))</f>
        <v>0</v>
      </c>
      <c r="G22" s="43">
        <f ca="1">IFERROR(IF(A22="",0,INDIRECT("'Récaptitulatif Loyer Paris'!"&amp;ADDRESS(MATCH(A22,'Récaptitulatif Loyer PARIS 2018'!$A:$A,0),MATCH($A$1,'Récaptitulatif Loyer PARIS 2018'!$1:$1,0)+1,4))),0)</f>
        <v>0</v>
      </c>
      <c r="H22" s="90">
        <f ca="1">IFERROR(IF(A22="",0,INDIRECT("'Récaptitulatif Loyer Paris'!"&amp;ADDRESS(MATCH(A22,'Récaptitulatif Loyer PARIS 2018'!$A:$A,0),MATCH($A$1,'Récaptitulatif Loyer PARIS 2018'!$1:$1,0),4))),0)</f>
        <v>0</v>
      </c>
      <c r="I22" s="43">
        <f t="shared" ca="1" si="9"/>
        <v>0</v>
      </c>
      <c r="J22" s="44" t="str">
        <f t="shared" ca="1" si="10"/>
        <v/>
      </c>
      <c r="K22" s="45" t="str">
        <f t="shared" ca="1" si="11"/>
        <v/>
      </c>
    </row>
    <row r="23" spans="1:11" ht="20.149999999999999" customHeight="1" x14ac:dyDescent="0.35">
      <c r="A23" s="12" t="str">
        <f t="array" aca="1" ref="A23" ca="1">IFERROR(INDEX('Récaptitulatif Résa PARIS 2018'!#REF!:OFFSET($A$2,LastR2,0), MATCH(0, IF($A$1='Récaptitulatif Résa PARIS 2018'!#REF!:OFFSET($F$2,LastR2,0), COUNTIF($A$2:$A22, 'Récaptitulatif Résa PARIS 2018'!#REF!:OFFSET($A$2,LastR2,0)), ""), 0)),"")</f>
        <v/>
      </c>
      <c r="B23" s="43">
        <f ca="1">IF(OR($A23="",$A23=0),0,SUMPRODUCT((('Récaptitulatif Résa PARIS 2018'!#REF!:OFFSET($A$2,LastR2,0))='Analyse par appartement'!$A23)*(('Récaptitulatif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" s="43">
        <f ca="1">IF(OR($A23="",$A23=0),0,SUMPRODUCT((('Récaptitulatif Résa PARIS 2018'!#REF!:OFFSET($A$2,LastR2,0))='Analyse par appartement'!$A23)*(('Récaptitulatif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" s="43">
        <f ca="1">IF(OR($A23="",$A23=0),0,SUMPRODUCT((('Récaptitulatif Résa PARIS 2018'!#REF!:OFFSET($A$2,LastR2,0))='Analyse par appartement'!$A23)*(('Récaptitulatif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" s="43">
        <f ca="1">IF(OR($A23="",$A23=0),0,SUMPRODUCT((('Récaptitulatif Résa PARIS 2018'!#REF!:OFFSET($A$2,LastR2,0))='Analyse par appartement'!$A23)*(('Récaptitulatif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" s="90">
        <f ca="1">IF(OR($A23="",$A23=0),0,SUMPRODUCT((('Récaptitulatif Résa PARIS 2018'!#REF!:OFFSET($A$2,LastR2,0))='Analyse par appartement'!$A23)*(('Récaptitulatif Résa PARIS 2018'!#REF!:OFFSET($F$2,LastR2,0))='Analyse par appartement'!$A$1)*(('Récaptitulatif Résa PARIS 2018'!#REF!:OFFSET($I$2,LastR2,0)))))</f>
        <v>0</v>
      </c>
      <c r="G23" s="43">
        <f ca="1">IFERROR(IF(A23="",0,INDIRECT("'Récaptitulatif Loyer Paris'!"&amp;ADDRESS(MATCH(A23,'Récaptitulatif Loyer PARIS 2018'!$A:$A,0),MATCH($A$1,'Récaptitulatif Loyer PARIS 2018'!$1:$1,0)+1,4))),0)</f>
        <v>0</v>
      </c>
      <c r="H23" s="90">
        <f ca="1">IFERROR(IF(A23="",0,INDIRECT("'Récaptitulatif Loyer Paris'!"&amp;ADDRESS(MATCH(A23,'Récaptitulatif Loyer PARIS 2018'!$A:$A,0),MATCH($A$1,'Récaptitulatif Loyer PARIS 2018'!$1:$1,0),4))),0)</f>
        <v>0</v>
      </c>
      <c r="I23" s="43">
        <f t="shared" ca="1" si="9"/>
        <v>0</v>
      </c>
      <c r="J23" s="44" t="str">
        <f t="shared" ca="1" si="10"/>
        <v/>
      </c>
      <c r="K23" s="45" t="str">
        <f t="shared" ca="1" si="11"/>
        <v/>
      </c>
    </row>
    <row r="24" spans="1:11" ht="20.149999999999999" customHeight="1" x14ac:dyDescent="0.35">
      <c r="A24" s="12" t="str">
        <f t="array" aca="1" ref="A24" ca="1">IFERROR(INDEX('Récaptitulatif Résa PARIS 2018'!#REF!:OFFSET($A$2,LastR2,0), MATCH(0, IF($A$1='Récaptitulatif Résa PARIS 2018'!#REF!:OFFSET($F$2,LastR2,0), COUNTIF($A$2:$A23, 'Récaptitulatif Résa PARIS 2018'!#REF!:OFFSET($A$2,LastR2,0)), ""), 0)),"")</f>
        <v/>
      </c>
      <c r="B24" s="43">
        <f ca="1">IF(OR($A24="",$A24=0),0,SUMPRODUCT((('Récaptitulatif Résa PARIS 2018'!#REF!:OFFSET($A$2,LastR2,0))='Analyse par appartement'!$A24)*(('Récaptitulatif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" s="43">
        <f ca="1">IF(OR($A24="",$A24=0),0,SUMPRODUCT((('Récaptitulatif Résa PARIS 2018'!#REF!:OFFSET($A$2,LastR2,0))='Analyse par appartement'!$A24)*(('Récaptitulatif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" s="43">
        <f ca="1">IF(OR($A24="",$A24=0),0,SUMPRODUCT((('Récaptitulatif Résa PARIS 2018'!#REF!:OFFSET($A$2,LastR2,0))='Analyse par appartement'!$A24)*(('Récaptitulatif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" s="43">
        <f ca="1">IF(OR($A24="",$A24=0),0,SUMPRODUCT((('Récaptitulatif Résa PARIS 2018'!#REF!:OFFSET($A$2,LastR2,0))='Analyse par appartement'!$A24)*(('Récaptitulatif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" s="90">
        <f ca="1">IF(OR($A24="",$A24=0),0,SUMPRODUCT((('Récaptitulatif Résa PARIS 2018'!#REF!:OFFSET($A$2,LastR2,0))='Analyse par appartement'!$A24)*(('Récaptitulatif Résa PARIS 2018'!#REF!:OFFSET($F$2,LastR2,0))='Analyse par appartement'!$A$1)*(('Récaptitulatif Résa PARIS 2018'!#REF!:OFFSET($I$2,LastR2,0)))))</f>
        <v>0</v>
      </c>
      <c r="G24" s="43">
        <f ca="1">IFERROR(IF(A24="",0,INDIRECT("'Récaptitulatif Loyer Paris'!"&amp;ADDRESS(MATCH(A24,'Récaptitulatif Loyer PARIS 2018'!$A:$A,0),MATCH($A$1,'Récaptitulatif Loyer PARIS 2018'!$1:$1,0)+1,4))),0)</f>
        <v>0</v>
      </c>
      <c r="H24" s="90">
        <f ca="1">IFERROR(IF(A24="",0,INDIRECT("'Récaptitulatif Loyer Paris'!"&amp;ADDRESS(MATCH(A24,'Récaptitulatif Loyer PARIS 2018'!$A:$A,0),MATCH($A$1,'Récaptitulatif Loyer PARIS 2018'!$1:$1,0),4))),0)</f>
        <v>0</v>
      </c>
      <c r="I24" s="43">
        <f t="shared" ca="1" si="9"/>
        <v>0</v>
      </c>
      <c r="J24" s="44" t="str">
        <f t="shared" ca="1" si="10"/>
        <v/>
      </c>
      <c r="K24" s="45" t="str">
        <f t="shared" ca="1" si="11"/>
        <v/>
      </c>
    </row>
    <row r="25" spans="1:11" ht="20.149999999999999" customHeight="1" x14ac:dyDescent="0.35">
      <c r="A25" s="12" t="str">
        <f t="array" aca="1" ref="A25" ca="1">IFERROR(INDEX('Récaptitulatif Résa PARIS 2018'!#REF!:OFFSET($A$2,LastR2,0), MATCH(0, IF($A$1='Récaptitulatif Résa PARIS 2018'!#REF!:OFFSET($F$2,LastR2,0), COUNTIF($A$2:$A24, 'Récaptitulatif Résa PARIS 2018'!#REF!:OFFSET($A$2,LastR2,0)), ""), 0)),"")</f>
        <v/>
      </c>
      <c r="B25" s="43">
        <f ca="1">IF(OR($A25="",$A25=0),0,SUMPRODUCT((('Récaptitulatif Résa PARIS 2018'!#REF!:OFFSET($A$2,LastR2,0))='Analyse par appartement'!$A25)*(('Récaptitulatif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" s="43">
        <f ca="1">IF(OR($A25="",$A25=0),0,SUMPRODUCT((('Récaptitulatif Résa PARIS 2018'!#REF!:OFFSET($A$2,LastR2,0))='Analyse par appartement'!$A25)*(('Récaptitulatif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" s="43">
        <f ca="1">IF(OR($A25="",$A25=0),0,SUMPRODUCT((('Récaptitulatif Résa PARIS 2018'!#REF!:OFFSET($A$2,LastR2,0))='Analyse par appartement'!$A25)*(('Récaptitulatif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" s="43">
        <f ca="1">IF(OR($A25="",$A25=0),0,SUMPRODUCT((('Récaptitulatif Résa PARIS 2018'!#REF!:OFFSET($A$2,LastR2,0))='Analyse par appartement'!$A25)*(('Récaptitulatif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" s="90">
        <f ca="1">IF(OR($A25="",$A25=0),0,SUMPRODUCT((('Récaptitulatif Résa PARIS 2018'!#REF!:OFFSET($A$2,LastR2,0))='Analyse par appartement'!$A25)*(('Récaptitulatif Résa PARIS 2018'!#REF!:OFFSET($F$2,LastR2,0))='Analyse par appartement'!$A$1)*(('Récaptitulatif Résa PARIS 2018'!#REF!:OFFSET($I$2,LastR2,0)))))</f>
        <v>0</v>
      </c>
      <c r="G25" s="43">
        <f ca="1">IFERROR(IF(A25="",0,INDIRECT("'Récaptitulatif Loyer Paris'!"&amp;ADDRESS(MATCH(A25,'Récaptitulatif Loyer PARIS 2018'!$A:$A,0),MATCH($A$1,'Récaptitulatif Loyer PARIS 2018'!$1:$1,0)+1,4))),0)</f>
        <v>0</v>
      </c>
      <c r="H25" s="90">
        <f ca="1">IFERROR(IF(A25="",0,INDIRECT("'Récaptitulatif Loyer Paris'!"&amp;ADDRESS(MATCH(A25,'Récaptitulatif Loyer PARIS 2018'!$A:$A,0),MATCH($A$1,'Récaptitulatif Loyer PARIS 2018'!$1:$1,0),4))),0)</f>
        <v>0</v>
      </c>
      <c r="I25" s="43">
        <f t="shared" ca="1" si="9"/>
        <v>0</v>
      </c>
      <c r="J25" s="44" t="str">
        <f t="shared" ca="1" si="10"/>
        <v/>
      </c>
      <c r="K25" s="45" t="str">
        <f t="shared" ca="1" si="11"/>
        <v/>
      </c>
    </row>
    <row r="26" spans="1:11" ht="20.149999999999999" customHeight="1" x14ac:dyDescent="0.35">
      <c r="A26" s="12" t="str">
        <f t="array" aca="1" ref="A26" ca="1">IFERROR(INDEX('Récaptitulatif Résa PARIS 2018'!#REF!:OFFSET($A$2,LastR2,0), MATCH(0, IF($A$1='Récaptitulatif Résa PARIS 2018'!#REF!:OFFSET($F$2,LastR2,0), COUNTIF($A$2:$A25, 'Récaptitulatif Résa PARIS 2018'!#REF!:OFFSET($A$2,LastR2,0)), ""), 0)),"")</f>
        <v/>
      </c>
      <c r="B26" s="43">
        <f ca="1">IF(OR($A26="",$A26=0),0,SUMPRODUCT((('Récaptitulatif Résa PARIS 2018'!#REF!:OFFSET($A$2,LastR2,0))='Analyse par appartement'!$A26)*(('Récaptitulatif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" s="43">
        <f ca="1">IF(OR($A26="",$A26=0),0,SUMPRODUCT((('Récaptitulatif Résa PARIS 2018'!#REF!:OFFSET($A$2,LastR2,0))='Analyse par appartement'!$A26)*(('Récaptitulatif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" s="43">
        <f ca="1">IF(OR($A26="",$A26=0),0,SUMPRODUCT((('Récaptitulatif Résa PARIS 2018'!#REF!:OFFSET($A$2,LastR2,0))='Analyse par appartement'!$A26)*(('Récaptitulatif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" s="43">
        <f ca="1">IF(OR($A26="",$A26=0),0,SUMPRODUCT((('Récaptitulatif Résa PARIS 2018'!#REF!:OFFSET($A$2,LastR2,0))='Analyse par appartement'!$A26)*(('Récaptitulatif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" s="90">
        <f ca="1">IF(OR($A26="",$A26=0),0,SUMPRODUCT((('Récaptitulatif Résa PARIS 2018'!#REF!:OFFSET($A$2,LastR2,0))='Analyse par appartement'!$A26)*(('Récaptitulatif Résa PARIS 2018'!#REF!:OFFSET($F$2,LastR2,0))='Analyse par appartement'!$A$1)*(('Récaptitulatif Résa PARIS 2018'!#REF!:OFFSET($I$2,LastR2,0)))))</f>
        <v>0</v>
      </c>
      <c r="G26" s="43">
        <f ca="1">IFERROR(IF(A26="",0,INDIRECT("'Récaptitulatif Loyer Paris'!"&amp;ADDRESS(MATCH(A26,'Récaptitulatif Loyer PARIS 2018'!$A:$A,0),MATCH($A$1,'Récaptitulatif Loyer PARIS 2018'!$1:$1,0)+1,4))),0)</f>
        <v>0</v>
      </c>
      <c r="H26" s="90">
        <f ca="1">IFERROR(IF(A26="",0,INDIRECT("'Récaptitulatif Loyer Paris'!"&amp;ADDRESS(MATCH(A26,'Récaptitulatif Loyer PARIS 2018'!$A:$A,0),MATCH($A$1,'Récaptitulatif Loyer PARIS 2018'!$1:$1,0),4))),0)</f>
        <v>0</v>
      </c>
      <c r="I26" s="43">
        <f t="shared" ca="1" si="9"/>
        <v>0</v>
      </c>
      <c r="J26" s="44" t="str">
        <f t="shared" ca="1" si="10"/>
        <v/>
      </c>
      <c r="K26" s="45" t="str">
        <f t="shared" ca="1" si="11"/>
        <v/>
      </c>
    </row>
    <row r="27" spans="1:11" ht="20.149999999999999" customHeight="1" x14ac:dyDescent="0.35">
      <c r="A27" s="12" t="str">
        <f t="array" aca="1" ref="A27" ca="1">IFERROR(INDEX('Récaptitulatif Résa PARIS 2018'!#REF!:OFFSET($A$2,LastR2,0), MATCH(0, IF($A$1='Récaptitulatif Résa PARIS 2018'!#REF!:OFFSET($F$2,LastR2,0), COUNTIF($A$2:$A26, 'Récaptitulatif Résa PARIS 2018'!#REF!:OFFSET($A$2,LastR2,0)), ""), 0)),"")</f>
        <v/>
      </c>
      <c r="B27" s="43">
        <f ca="1">IF(OR($A27="",$A27=0),0,SUMPRODUCT((('Récaptitulatif Résa PARIS 2018'!#REF!:OFFSET($A$2,LastR2,0))='Analyse par appartement'!$A27)*(('Récaptitulatif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" s="43">
        <f ca="1">IF(OR($A27="",$A27=0),0,SUMPRODUCT((('Récaptitulatif Résa PARIS 2018'!#REF!:OFFSET($A$2,LastR2,0))='Analyse par appartement'!$A27)*(('Récaptitulatif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" s="43">
        <f ca="1">IF(OR($A27="",$A27=0),0,SUMPRODUCT((('Récaptitulatif Résa PARIS 2018'!#REF!:OFFSET($A$2,LastR2,0))='Analyse par appartement'!$A27)*(('Récaptitulatif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" s="43">
        <f ca="1">IF(OR($A27="",$A27=0),0,SUMPRODUCT((('Récaptitulatif Résa PARIS 2018'!#REF!:OFFSET($A$2,LastR2,0))='Analyse par appartement'!$A27)*(('Récaptitulatif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" s="90">
        <f ca="1">IF(OR($A27="",$A27=0),0,SUMPRODUCT((('Récaptitulatif Résa PARIS 2018'!#REF!:OFFSET($A$2,LastR2,0))='Analyse par appartement'!$A27)*(('Récaptitulatif Résa PARIS 2018'!#REF!:OFFSET($F$2,LastR2,0))='Analyse par appartement'!$A$1)*(('Récaptitulatif Résa PARIS 2018'!#REF!:OFFSET($I$2,LastR2,0)))))</f>
        <v>0</v>
      </c>
      <c r="G27" s="43">
        <f ca="1">IFERROR(IF(A27="",0,INDIRECT("'Récaptitulatif Loyer Paris'!"&amp;ADDRESS(MATCH(A27,'Récaptitulatif Loyer PARIS 2018'!$A:$A,0),MATCH($A$1,'Récaptitulatif Loyer PARIS 2018'!$1:$1,0)+1,4))),0)</f>
        <v>0</v>
      </c>
      <c r="H27" s="90">
        <f ca="1">IFERROR(IF(A27="",0,INDIRECT("'Récaptitulatif Loyer Paris'!"&amp;ADDRESS(MATCH(A27,'Récaptitulatif Loyer PARIS 2018'!$A:$A,0),MATCH($A$1,'Récaptitulatif Loyer PARIS 2018'!$1:$1,0),4))),0)</f>
        <v>0</v>
      </c>
      <c r="I27" s="43">
        <f t="shared" ca="1" si="9"/>
        <v>0</v>
      </c>
      <c r="J27" s="44" t="str">
        <f t="shared" ca="1" si="10"/>
        <v/>
      </c>
      <c r="K27" s="45" t="str">
        <f t="shared" ca="1" si="11"/>
        <v/>
      </c>
    </row>
    <row r="28" spans="1:11" ht="20.149999999999999" customHeight="1" x14ac:dyDescent="0.35">
      <c r="A28" s="12" t="str">
        <f t="array" aca="1" ref="A28" ca="1">IFERROR(INDEX('Récaptitulatif Résa PARIS 2018'!#REF!:OFFSET($A$2,LastR2,0), MATCH(0, IF($A$1='Récaptitulatif Résa PARIS 2018'!#REF!:OFFSET($F$2,LastR2,0), COUNTIF($A$2:$A27, 'Récaptitulatif Résa PARIS 2018'!#REF!:OFFSET($A$2,LastR2,0)), ""), 0)),"")</f>
        <v/>
      </c>
      <c r="B28" s="43">
        <f ca="1">IF(OR($A28="",$A28=0),0,SUMPRODUCT((('Récaptitulatif Résa PARIS 2018'!#REF!:OFFSET($A$2,LastR2,0))='Analyse par appartement'!$A28)*(('Récaptitulatif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" s="43">
        <f ca="1">IF(OR($A28="",$A28=0),0,SUMPRODUCT((('Récaptitulatif Résa PARIS 2018'!#REF!:OFFSET($A$2,LastR2,0))='Analyse par appartement'!$A28)*(('Récaptitulatif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" s="43">
        <f ca="1">IF(OR($A28="",$A28=0),0,SUMPRODUCT((('Récaptitulatif Résa PARIS 2018'!#REF!:OFFSET($A$2,LastR2,0))='Analyse par appartement'!$A28)*(('Récaptitulatif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" s="43">
        <f ca="1">IF(OR($A28="",$A28=0),0,SUMPRODUCT((('Récaptitulatif Résa PARIS 2018'!#REF!:OFFSET($A$2,LastR2,0))='Analyse par appartement'!$A28)*(('Récaptitulatif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" s="90">
        <f ca="1">IF(OR($A28="",$A28=0),0,SUMPRODUCT((('Récaptitulatif Résa PARIS 2018'!#REF!:OFFSET($A$2,LastR2,0))='Analyse par appartement'!$A28)*(('Récaptitulatif Résa PARIS 2018'!#REF!:OFFSET($F$2,LastR2,0))='Analyse par appartement'!$A$1)*(('Récaptitulatif Résa PARIS 2018'!#REF!:OFFSET($I$2,LastR2,0)))))</f>
        <v>0</v>
      </c>
      <c r="G28" s="43">
        <f ca="1">IFERROR(IF(A28="",0,INDIRECT("'Récaptitulatif Loyer Paris'!"&amp;ADDRESS(MATCH(A28,'Récaptitulatif Loyer PARIS 2018'!$A:$A,0),MATCH($A$1,'Récaptitulatif Loyer PARIS 2018'!$1:$1,0)+1,4))),0)</f>
        <v>0</v>
      </c>
      <c r="H28" s="90">
        <f ca="1">IFERROR(IF(A28="",0,INDIRECT("'Récaptitulatif Loyer Paris'!"&amp;ADDRESS(MATCH(A28,'Récaptitulatif Loyer PARIS 2018'!$A:$A,0),MATCH($A$1,'Récaptitulatif Loyer PARIS 2018'!$1:$1,0),4))),0)</f>
        <v>0</v>
      </c>
      <c r="I28" s="43">
        <f t="shared" ca="1" si="9"/>
        <v>0</v>
      </c>
      <c r="J28" s="44" t="str">
        <f t="shared" ca="1" si="10"/>
        <v/>
      </c>
      <c r="K28" s="45" t="str">
        <f t="shared" ca="1" si="11"/>
        <v/>
      </c>
    </row>
    <row r="29" spans="1:11" ht="20.149999999999999" customHeight="1" x14ac:dyDescent="0.35">
      <c r="A29" s="12" t="str">
        <f t="array" aca="1" ref="A29" ca="1">IFERROR(INDEX('Récaptitulatif Résa PARIS 2018'!#REF!:OFFSET($A$2,LastR2,0), MATCH(0, IF($A$1='Récaptitulatif Résa PARIS 2018'!#REF!:OFFSET($F$2,LastR2,0), COUNTIF($A$2:$A28, 'Récaptitulatif Résa PARIS 2018'!#REF!:OFFSET($A$2,LastR2,0)), ""), 0)),"")</f>
        <v/>
      </c>
      <c r="B29" s="43">
        <f ca="1">IF(OR($A29="",$A29=0),0,SUMPRODUCT((('Récaptitulatif Résa PARIS 2018'!#REF!:OFFSET($A$2,LastR2,0))='Analyse par appartement'!$A29)*(('Récaptitulatif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" s="43">
        <f ca="1">IF(OR($A29="",$A29=0),0,SUMPRODUCT((('Récaptitulatif Résa PARIS 2018'!#REF!:OFFSET($A$2,LastR2,0))='Analyse par appartement'!$A29)*(('Récaptitulatif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" s="43">
        <f ca="1">IF(OR($A29="",$A29=0),0,SUMPRODUCT((('Récaptitulatif Résa PARIS 2018'!#REF!:OFFSET($A$2,LastR2,0))='Analyse par appartement'!$A29)*(('Récaptitulatif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" s="43">
        <f ca="1">IF(OR($A29="",$A29=0),0,SUMPRODUCT((('Récaptitulatif Résa PARIS 2018'!#REF!:OFFSET($A$2,LastR2,0))='Analyse par appartement'!$A29)*(('Récaptitulatif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" s="90">
        <f ca="1">IF(OR($A29="",$A29=0),0,SUMPRODUCT((('Récaptitulatif Résa PARIS 2018'!#REF!:OFFSET($A$2,LastR2,0))='Analyse par appartement'!$A29)*(('Récaptitulatif Résa PARIS 2018'!#REF!:OFFSET($F$2,LastR2,0))='Analyse par appartement'!$A$1)*(('Récaptitulatif Résa PARIS 2018'!#REF!:OFFSET($I$2,LastR2,0)))))</f>
        <v>0</v>
      </c>
      <c r="G29" s="43">
        <f ca="1">IFERROR(IF(A29="",0,INDIRECT("'Récaptitulatif Loyer Paris'!"&amp;ADDRESS(MATCH(A29,'Récaptitulatif Loyer PARIS 2018'!$A:$A,0),MATCH($A$1,'Récaptitulatif Loyer PARIS 2018'!$1:$1,0)+1,4))),0)</f>
        <v>0</v>
      </c>
      <c r="H29" s="90">
        <f ca="1">IFERROR(IF(A29="",0,INDIRECT("'Récaptitulatif Loyer Paris'!"&amp;ADDRESS(MATCH(A29,'Récaptitulatif Loyer PARIS 2018'!$A:$A,0),MATCH($A$1,'Récaptitulatif Loyer PARIS 2018'!$1:$1,0),4))),0)</f>
        <v>0</v>
      </c>
      <c r="I29" s="43">
        <f t="shared" ca="1" si="9"/>
        <v>0</v>
      </c>
      <c r="J29" s="44" t="str">
        <f t="shared" ca="1" si="10"/>
        <v/>
      </c>
      <c r="K29" s="45" t="str">
        <f t="shared" ca="1" si="11"/>
        <v/>
      </c>
    </row>
    <row r="30" spans="1:11" ht="20.149999999999999" customHeight="1" x14ac:dyDescent="0.35">
      <c r="A30" s="12" t="str">
        <f t="array" aca="1" ref="A30" ca="1">IFERROR(INDEX('Récaptitulatif Résa PARIS 2018'!#REF!:OFFSET($A$2,LastR2,0), MATCH(0, IF($A$1='Récaptitulatif Résa PARIS 2018'!#REF!:OFFSET($F$2,LastR2,0), COUNTIF($A$2:$A29, 'Récaptitulatif Résa PARIS 2018'!#REF!:OFFSET($A$2,LastR2,0)), ""), 0)),"")</f>
        <v/>
      </c>
      <c r="B30" s="43">
        <f ca="1">IF(OR($A30="",$A30=0),0,SUMPRODUCT((('Récaptitulatif Résa PARIS 2018'!#REF!:OFFSET($A$2,LastR2,0))='Analyse par appartement'!$A30)*(('Récaptitulatif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" s="43">
        <f ca="1">IF(OR($A30="",$A30=0),0,SUMPRODUCT((('Récaptitulatif Résa PARIS 2018'!#REF!:OFFSET($A$2,LastR2,0))='Analyse par appartement'!$A30)*(('Récaptitulatif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" s="43">
        <f ca="1">IF(OR($A30="",$A30=0),0,SUMPRODUCT((('Récaptitulatif Résa PARIS 2018'!#REF!:OFFSET($A$2,LastR2,0))='Analyse par appartement'!$A30)*(('Récaptitulatif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" s="43">
        <f ca="1">IF(OR($A30="",$A30=0),0,SUMPRODUCT((('Récaptitulatif Résa PARIS 2018'!#REF!:OFFSET($A$2,LastR2,0))='Analyse par appartement'!$A30)*(('Récaptitulatif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" s="90">
        <f ca="1">IF(OR($A30="",$A30=0),0,SUMPRODUCT((('Récaptitulatif Résa PARIS 2018'!#REF!:OFFSET($A$2,LastR2,0))='Analyse par appartement'!$A30)*(('Récaptitulatif Résa PARIS 2018'!#REF!:OFFSET($F$2,LastR2,0))='Analyse par appartement'!$A$1)*(('Récaptitulatif Résa PARIS 2018'!#REF!:OFFSET($I$2,LastR2,0)))))</f>
        <v>0</v>
      </c>
      <c r="G30" s="43">
        <f ca="1">IFERROR(IF(A30="",0,INDIRECT("'Récaptitulatif Loyer Paris'!"&amp;ADDRESS(MATCH(A30,'Récaptitulatif Loyer PARIS 2018'!$A:$A,0),MATCH($A$1,'Récaptitulatif Loyer PARIS 2018'!$1:$1,0)+1,4))),0)</f>
        <v>0</v>
      </c>
      <c r="H30" s="90">
        <f ca="1">IFERROR(IF(A30="",0,INDIRECT("'Récaptitulatif Loyer Paris'!"&amp;ADDRESS(MATCH(A30,'Récaptitulatif Loyer PARIS 2018'!$A:$A,0),MATCH($A$1,'Récaptitulatif Loyer PARIS 2018'!$1:$1,0),4))),0)</f>
        <v>0</v>
      </c>
      <c r="I30" s="43">
        <f t="shared" ca="1" si="9"/>
        <v>0</v>
      </c>
      <c r="J30" s="44" t="str">
        <f t="shared" ca="1" si="10"/>
        <v/>
      </c>
      <c r="K30" s="45" t="str">
        <f t="shared" ca="1" si="11"/>
        <v/>
      </c>
    </row>
    <row r="31" spans="1:11" ht="20.149999999999999" customHeight="1" x14ac:dyDescent="0.35">
      <c r="A31" s="12" t="str">
        <f t="array" aca="1" ref="A31" ca="1">IFERROR(INDEX('Récaptitulatif Résa PARIS 2018'!#REF!:OFFSET($A$2,LastR2,0), MATCH(0, IF($A$1='Récaptitulatif Résa PARIS 2018'!#REF!:OFFSET($F$2,LastR2,0), COUNTIF($A$2:$A30, 'Récaptitulatif Résa PARIS 2018'!#REF!:OFFSET($A$2,LastR2,0)), ""), 0)),"")</f>
        <v/>
      </c>
      <c r="B31" s="43">
        <f ca="1">IF(OR($A31="",$A31=0),0,SUMPRODUCT((('Récaptitulatif Résa PARIS 2018'!#REF!:OFFSET($A$2,LastR2,0))='Analyse par appartement'!$A31)*(('Récaptitulatif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" s="43">
        <f ca="1">IF(OR($A31="",$A31=0),0,SUMPRODUCT((('Récaptitulatif Résa PARIS 2018'!#REF!:OFFSET($A$2,LastR2,0))='Analyse par appartement'!$A31)*(('Récaptitulatif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" s="43">
        <f ca="1">IF(OR($A31="",$A31=0),0,SUMPRODUCT((('Récaptitulatif Résa PARIS 2018'!#REF!:OFFSET($A$2,LastR2,0))='Analyse par appartement'!$A31)*(('Récaptitulatif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" s="43">
        <f ca="1">IF(OR($A31="",$A31=0),0,SUMPRODUCT((('Récaptitulatif Résa PARIS 2018'!#REF!:OFFSET($A$2,LastR2,0))='Analyse par appartement'!$A31)*(('Récaptitulatif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" s="90">
        <f ca="1">IF(OR($A31="",$A31=0),0,SUMPRODUCT((('Récaptitulatif Résa PARIS 2018'!#REF!:OFFSET($A$2,LastR2,0))='Analyse par appartement'!$A31)*(('Récaptitulatif Résa PARIS 2018'!#REF!:OFFSET($F$2,LastR2,0))='Analyse par appartement'!$A$1)*(('Récaptitulatif Résa PARIS 2018'!#REF!:OFFSET($I$2,LastR2,0)))))</f>
        <v>0</v>
      </c>
      <c r="G31" s="43">
        <f ca="1">IFERROR(IF(A31="",0,INDIRECT("'Récaptitulatif Loyer Paris'!"&amp;ADDRESS(MATCH(A31,'Récaptitulatif Loyer PARIS 2018'!$A:$A,0),MATCH($A$1,'Récaptitulatif Loyer PARIS 2018'!$1:$1,0)+1,4))),0)</f>
        <v>0</v>
      </c>
      <c r="H31" s="90">
        <f ca="1">IFERROR(IF(A31="",0,INDIRECT("'Récaptitulatif Loyer Paris'!"&amp;ADDRESS(MATCH(A31,'Récaptitulatif Loyer PARIS 2018'!$A:$A,0),MATCH($A$1,'Récaptitulatif Loyer PARIS 2018'!$1:$1,0),4))),0)</f>
        <v>0</v>
      </c>
      <c r="I31" s="43">
        <f t="shared" ca="1" si="9"/>
        <v>0</v>
      </c>
      <c r="J31" s="44" t="str">
        <f t="shared" ca="1" si="10"/>
        <v/>
      </c>
      <c r="K31" s="45" t="str">
        <f t="shared" ca="1" si="11"/>
        <v/>
      </c>
    </row>
    <row r="32" spans="1:11" ht="20.149999999999999" customHeight="1" x14ac:dyDescent="0.35">
      <c r="A32" s="12" t="str">
        <f t="array" aca="1" ref="A32" ca="1">IFERROR(INDEX('Récaptitulatif Résa PARIS 2018'!#REF!:OFFSET($A$2,LastR2,0), MATCH(0, IF($A$1='Récaptitulatif Résa PARIS 2018'!#REF!:OFFSET($F$2,LastR2,0), COUNTIF($A$2:$A31, 'Récaptitulatif Résa PARIS 2018'!#REF!:OFFSET($A$2,LastR2,0)), ""), 0)),"")</f>
        <v/>
      </c>
      <c r="B32" s="43">
        <f ca="1">IF(OR($A32="",$A32=0),0,SUMPRODUCT((('Récaptitulatif Résa PARIS 2018'!#REF!:OFFSET($A$2,LastR2,0))='Analyse par appartement'!$A32)*(('Récaptitulatif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" s="43">
        <f ca="1">IF(OR($A32="",$A32=0),0,SUMPRODUCT((('Récaptitulatif Résa PARIS 2018'!#REF!:OFFSET($A$2,LastR2,0))='Analyse par appartement'!$A32)*(('Récaptitulatif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" s="43">
        <f ca="1">IF(OR($A32="",$A32=0),0,SUMPRODUCT((('Récaptitulatif Résa PARIS 2018'!#REF!:OFFSET($A$2,LastR2,0))='Analyse par appartement'!$A32)*(('Récaptitulatif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" s="43">
        <f ca="1">IF(OR($A32="",$A32=0),0,SUMPRODUCT((('Récaptitulatif Résa PARIS 2018'!#REF!:OFFSET($A$2,LastR2,0))='Analyse par appartement'!$A32)*(('Récaptitulatif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" s="90">
        <f ca="1">IF(OR($A32="",$A32=0),0,SUMPRODUCT((('Récaptitulatif Résa PARIS 2018'!#REF!:OFFSET($A$2,LastR2,0))='Analyse par appartement'!$A32)*(('Récaptitulatif Résa PARIS 2018'!#REF!:OFFSET($F$2,LastR2,0))='Analyse par appartement'!$A$1)*(('Récaptitulatif Résa PARIS 2018'!#REF!:OFFSET($I$2,LastR2,0)))))</f>
        <v>0</v>
      </c>
      <c r="G32" s="43">
        <f ca="1">IFERROR(IF(A32="",0,INDIRECT("'Récaptitulatif Loyer Paris'!"&amp;ADDRESS(MATCH(A32,'Récaptitulatif Loyer PARIS 2018'!$A:$A,0),MATCH($A$1,'Récaptitulatif Loyer PARIS 2018'!$1:$1,0)+1,4))),0)</f>
        <v>0</v>
      </c>
      <c r="H32" s="90">
        <f ca="1">IFERROR(IF(A32="",0,INDIRECT("'Récaptitulatif Loyer Paris'!"&amp;ADDRESS(MATCH(A32,'Récaptitulatif Loyer PARIS 2018'!$A:$A,0),MATCH($A$1,'Récaptitulatif Loyer PARIS 2018'!$1:$1,0),4))),0)</f>
        <v>0</v>
      </c>
      <c r="I32" s="43">
        <f t="shared" ca="1" si="9"/>
        <v>0</v>
      </c>
      <c r="J32" s="44" t="str">
        <f t="shared" ca="1" si="10"/>
        <v/>
      </c>
      <c r="K32" s="45" t="str">
        <f t="shared" ca="1" si="11"/>
        <v/>
      </c>
    </row>
    <row r="33" spans="1:11" ht="20.149999999999999" customHeight="1" x14ac:dyDescent="0.35">
      <c r="A33" s="12" t="str">
        <f t="array" aca="1" ref="A33" ca="1">IFERROR(INDEX('Récaptitulatif Résa PARIS 2018'!#REF!:OFFSET($A$2,LastR2,0), MATCH(0, IF($A$1='Récaptitulatif Résa PARIS 2018'!#REF!:OFFSET($F$2,LastR2,0), COUNTIF($A$2:$A32, 'Récaptitulatif Résa PARIS 2018'!#REF!:OFFSET($A$2,LastR2,0)), ""), 0)),"")</f>
        <v/>
      </c>
      <c r="B33" s="43">
        <f ca="1">IF(OR($A33="",$A33=0),0,SUMPRODUCT((('Récaptitulatif Résa PARIS 2018'!#REF!:OFFSET($A$2,LastR2,0))='Analyse par appartement'!$A33)*(('Récaptitulatif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" s="43">
        <f ca="1">IF(OR($A33="",$A33=0),0,SUMPRODUCT((('Récaptitulatif Résa PARIS 2018'!#REF!:OFFSET($A$2,LastR2,0))='Analyse par appartement'!$A33)*(('Récaptitulatif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" s="43">
        <f ca="1">IF(OR($A33="",$A33=0),0,SUMPRODUCT((('Récaptitulatif Résa PARIS 2018'!#REF!:OFFSET($A$2,LastR2,0))='Analyse par appartement'!$A33)*(('Récaptitulatif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" s="43">
        <f ca="1">IF(OR($A33="",$A33=0),0,SUMPRODUCT((('Récaptitulatif Résa PARIS 2018'!#REF!:OFFSET($A$2,LastR2,0))='Analyse par appartement'!$A33)*(('Récaptitulatif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" s="90">
        <f ca="1">IF(OR($A33="",$A33=0),0,SUMPRODUCT((('Récaptitulatif Résa PARIS 2018'!#REF!:OFFSET($A$2,LastR2,0))='Analyse par appartement'!$A33)*(('Récaptitulatif Résa PARIS 2018'!#REF!:OFFSET($F$2,LastR2,0))='Analyse par appartement'!$A$1)*(('Récaptitulatif Résa PARIS 2018'!#REF!:OFFSET($I$2,LastR2,0)))))</f>
        <v>0</v>
      </c>
      <c r="G33" s="43">
        <f ca="1">IFERROR(IF(A33="",0,INDIRECT("'Récaptitulatif Loyer Paris'!"&amp;ADDRESS(MATCH(A33,'Récaptitulatif Loyer PARIS 2018'!$A:$A,0),MATCH($A$1,'Récaptitulatif Loyer PARIS 2018'!$1:$1,0)+1,4))),0)</f>
        <v>0</v>
      </c>
      <c r="H33" s="90">
        <f ca="1">IFERROR(IF(A33="",0,INDIRECT("'Récaptitulatif Loyer Paris'!"&amp;ADDRESS(MATCH(A33,'Récaptitulatif Loyer PARIS 2018'!$A:$A,0),MATCH($A$1,'Récaptitulatif Loyer PARIS 2018'!$1:$1,0),4))),0)</f>
        <v>0</v>
      </c>
      <c r="I33" s="43">
        <f t="shared" ca="1" si="9"/>
        <v>0</v>
      </c>
      <c r="J33" s="44" t="str">
        <f t="shared" ca="1" si="10"/>
        <v/>
      </c>
      <c r="K33" s="45" t="str">
        <f t="shared" ca="1" si="11"/>
        <v/>
      </c>
    </row>
    <row r="34" spans="1:11" ht="20.149999999999999" customHeight="1" x14ac:dyDescent="0.35">
      <c r="A34" s="12" t="str">
        <f t="array" aca="1" ref="A34" ca="1">IFERROR(INDEX('Récaptitulatif Résa PARIS 2018'!#REF!:OFFSET($A$2,LastR2,0), MATCH(0, IF($A$1='Récaptitulatif Résa PARIS 2018'!#REF!:OFFSET($F$2,LastR2,0), COUNTIF($A$2:$A33, 'Récaptitulatif Résa PARIS 2018'!#REF!:OFFSET($A$2,LastR2,0)), ""), 0)),"")</f>
        <v/>
      </c>
      <c r="B34" s="43">
        <f ca="1">IF(OR($A34="",$A34=0),0,SUMPRODUCT((('Récaptitulatif Résa PARIS 2018'!#REF!:OFFSET($A$2,LastR2,0))='Analyse par appartement'!$A34)*(('Récaptitulatif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" s="43">
        <f ca="1">IF(OR($A34="",$A34=0),0,SUMPRODUCT((('Récaptitulatif Résa PARIS 2018'!#REF!:OFFSET($A$2,LastR2,0))='Analyse par appartement'!$A34)*(('Récaptitulatif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" s="43">
        <f ca="1">IF(OR($A34="",$A34=0),0,SUMPRODUCT((('Récaptitulatif Résa PARIS 2018'!#REF!:OFFSET($A$2,LastR2,0))='Analyse par appartement'!$A34)*(('Récaptitulatif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" s="43">
        <f ca="1">IF(OR($A34="",$A34=0),0,SUMPRODUCT((('Récaptitulatif Résa PARIS 2018'!#REF!:OFFSET($A$2,LastR2,0))='Analyse par appartement'!$A34)*(('Récaptitulatif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" s="90">
        <f ca="1">IF(OR($A34="",$A34=0),0,SUMPRODUCT((('Récaptitulatif Résa PARIS 2018'!#REF!:OFFSET($A$2,LastR2,0))='Analyse par appartement'!$A34)*(('Récaptitulatif Résa PARIS 2018'!#REF!:OFFSET($F$2,LastR2,0))='Analyse par appartement'!$A$1)*(('Récaptitulatif Résa PARIS 2018'!#REF!:OFFSET($I$2,LastR2,0)))))</f>
        <v>0</v>
      </c>
      <c r="G34" s="43">
        <f ca="1">IFERROR(IF(A34="",0,INDIRECT("'Récaptitulatif Loyer Paris'!"&amp;ADDRESS(MATCH(A34,'Récaptitulatif Loyer PARIS 2018'!$A:$A,0),MATCH($A$1,'Récaptitulatif Loyer PARIS 2018'!$1:$1,0)+1,4))),0)</f>
        <v>0</v>
      </c>
      <c r="H34" s="90">
        <f ca="1">IFERROR(IF(A34="",0,INDIRECT("'Récaptitulatif Loyer Paris'!"&amp;ADDRESS(MATCH(A34,'Récaptitulatif Loyer PARIS 2018'!$A:$A,0),MATCH($A$1,'Récaptitulatif Loyer PARIS 2018'!$1:$1,0),4))),0)</f>
        <v>0</v>
      </c>
      <c r="I34" s="43">
        <f t="shared" ca="1" si="9"/>
        <v>0</v>
      </c>
      <c r="J34" s="44" t="str">
        <f t="shared" ca="1" si="10"/>
        <v/>
      </c>
      <c r="K34" s="45" t="str">
        <f t="shared" ca="1" si="11"/>
        <v/>
      </c>
    </row>
    <row r="35" spans="1:11" ht="20.149999999999999" customHeight="1" x14ac:dyDescent="0.35">
      <c r="A35" s="12" t="str">
        <f t="array" aca="1" ref="A35" ca="1">IFERROR(INDEX('Récaptitulatif Résa PARIS 2018'!#REF!:OFFSET($A$2,LastR2,0), MATCH(0, IF($A$1='Récaptitulatif Résa PARIS 2018'!#REF!:OFFSET($F$2,LastR2,0), COUNTIF($A$2:$A34, 'Récaptitulatif Résa PARIS 2018'!#REF!:OFFSET($A$2,LastR2,0)), ""), 0)),"")</f>
        <v/>
      </c>
      <c r="B35" s="43">
        <f ca="1">IF(OR($A35="",$A35=0),0,SUMPRODUCT((('Récaptitulatif Résa PARIS 2018'!#REF!:OFFSET($A$2,LastR2,0))='Analyse par appartement'!$A35)*(('Récaptitulatif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" s="43">
        <f ca="1">IF(OR($A35="",$A35=0),0,SUMPRODUCT((('Récaptitulatif Résa PARIS 2018'!#REF!:OFFSET($A$2,LastR2,0))='Analyse par appartement'!$A35)*(('Récaptitulatif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" s="43">
        <f ca="1">IF(OR($A35="",$A35=0),0,SUMPRODUCT((('Récaptitulatif Résa PARIS 2018'!#REF!:OFFSET($A$2,LastR2,0))='Analyse par appartement'!$A35)*(('Récaptitulatif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" s="43">
        <f ca="1">IF(OR($A35="",$A35=0),0,SUMPRODUCT((('Récaptitulatif Résa PARIS 2018'!#REF!:OFFSET($A$2,LastR2,0))='Analyse par appartement'!$A35)*(('Récaptitulatif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" s="90">
        <f ca="1">IF(OR($A35="",$A35=0),0,SUMPRODUCT((('Récaptitulatif Résa PARIS 2018'!#REF!:OFFSET($A$2,LastR2,0))='Analyse par appartement'!$A35)*(('Récaptitulatif Résa PARIS 2018'!#REF!:OFFSET($F$2,LastR2,0))='Analyse par appartement'!$A$1)*(('Récaptitulatif Résa PARIS 2018'!#REF!:OFFSET($I$2,LastR2,0)))))</f>
        <v>0</v>
      </c>
      <c r="G35" s="43">
        <f ca="1">IFERROR(IF(A35="",0,INDIRECT("'Récaptitulatif Loyer Paris'!"&amp;ADDRESS(MATCH(A35,'Récaptitulatif Loyer PARIS 2018'!$A:$A,0),MATCH($A$1,'Récaptitulatif Loyer PARIS 2018'!$1:$1,0)+1,4))),0)</f>
        <v>0</v>
      </c>
      <c r="H35" s="90">
        <f ca="1">IFERROR(IF(A35="",0,INDIRECT("'Récaptitulatif Loyer Paris'!"&amp;ADDRESS(MATCH(A35,'Récaptitulatif Loyer PARIS 2018'!$A:$A,0),MATCH($A$1,'Récaptitulatif Loyer PARIS 2018'!$1:$1,0),4))),0)</f>
        <v>0</v>
      </c>
      <c r="I35" s="43">
        <f t="shared" ca="1" si="9"/>
        <v>0</v>
      </c>
      <c r="J35" s="44" t="str">
        <f t="shared" ca="1" si="10"/>
        <v/>
      </c>
      <c r="K35" s="45" t="str">
        <f t="shared" ca="1" si="11"/>
        <v/>
      </c>
    </row>
    <row r="36" spans="1:11" ht="20.149999999999999" customHeight="1" x14ac:dyDescent="0.35">
      <c r="A36" s="12" t="str">
        <f t="array" aca="1" ref="A36" ca="1">IFERROR(INDEX('Récaptitulatif Résa PARIS 2018'!#REF!:OFFSET($A$2,LastR2,0), MATCH(0, IF($A$1='Récaptitulatif Résa PARIS 2018'!#REF!:OFFSET($F$2,LastR2,0), COUNTIF($A$2:$A35, 'Récaptitulatif Résa PARIS 2018'!#REF!:OFFSET($A$2,LastR2,0)), ""), 0)),"")</f>
        <v/>
      </c>
      <c r="B36" s="43">
        <f ca="1">IF(OR($A36="",$A36=0),0,SUMPRODUCT((('Récaptitulatif Résa PARIS 2018'!#REF!:OFFSET($A$2,LastR2,0))='Analyse par appartement'!$A36)*(('Récaptitulatif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" s="43">
        <f ca="1">IF(OR($A36="",$A36=0),0,SUMPRODUCT((('Récaptitulatif Résa PARIS 2018'!#REF!:OFFSET($A$2,LastR2,0))='Analyse par appartement'!$A36)*(('Récaptitulatif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" s="43">
        <f ca="1">IF(OR($A36="",$A36=0),0,SUMPRODUCT((('Récaptitulatif Résa PARIS 2018'!#REF!:OFFSET($A$2,LastR2,0))='Analyse par appartement'!$A36)*(('Récaptitulatif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" s="43">
        <f ca="1">IF(OR($A36="",$A36=0),0,SUMPRODUCT((('Récaptitulatif Résa PARIS 2018'!#REF!:OFFSET($A$2,LastR2,0))='Analyse par appartement'!$A36)*(('Récaptitulatif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" s="90">
        <f ca="1">IF(OR($A36="",$A36=0),0,SUMPRODUCT((('Récaptitulatif Résa PARIS 2018'!#REF!:OFFSET($A$2,LastR2,0))='Analyse par appartement'!$A36)*(('Récaptitulatif Résa PARIS 2018'!#REF!:OFFSET($F$2,LastR2,0))='Analyse par appartement'!$A$1)*(('Récaptitulatif Résa PARIS 2018'!#REF!:OFFSET($I$2,LastR2,0)))))</f>
        <v>0</v>
      </c>
      <c r="G36" s="43">
        <f ca="1">IFERROR(IF(A36="",0,INDIRECT("'Récaptitulatif Loyer Paris'!"&amp;ADDRESS(MATCH(A36,'Récaptitulatif Loyer PARIS 2018'!$A:$A,0),MATCH($A$1,'Récaptitulatif Loyer PARIS 2018'!$1:$1,0)+1,4))),0)</f>
        <v>0</v>
      </c>
      <c r="H36" s="90">
        <f ca="1">IFERROR(IF(A36="",0,INDIRECT("'Récaptitulatif Loyer Paris'!"&amp;ADDRESS(MATCH(A36,'Récaptitulatif Loyer PARIS 2018'!$A:$A,0),MATCH($A$1,'Récaptitulatif Loyer PARIS 2018'!$1:$1,0),4))),0)</f>
        <v>0</v>
      </c>
      <c r="I36" s="43">
        <f t="shared" ca="1" si="9"/>
        <v>0</v>
      </c>
      <c r="J36" s="44" t="str">
        <f t="shared" ca="1" si="10"/>
        <v/>
      </c>
      <c r="K36" s="45" t="str">
        <f t="shared" ca="1" si="11"/>
        <v/>
      </c>
    </row>
    <row r="37" spans="1:11" ht="20.149999999999999" customHeight="1" x14ac:dyDescent="0.35">
      <c r="A37" s="12" t="str">
        <f t="array" aca="1" ref="A37" ca="1">IFERROR(INDEX('Récaptitulatif Résa PARIS 2018'!#REF!:OFFSET($A$2,LastR2,0), MATCH(0, IF($A$1='Récaptitulatif Résa PARIS 2018'!#REF!:OFFSET($F$2,LastR2,0), COUNTIF($A$2:$A36, 'Récaptitulatif Résa PARIS 2018'!#REF!:OFFSET($A$2,LastR2,0)), ""), 0)),"")</f>
        <v/>
      </c>
      <c r="B37" s="43">
        <f ca="1">IF(OR($A37="",$A37=0),0,SUMPRODUCT((('Récaptitulatif Résa PARIS 2018'!#REF!:OFFSET($A$2,LastR2,0))='Analyse par appartement'!$A37)*(('Récaptitulatif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" s="43">
        <f ca="1">IF(OR($A37="",$A37=0),0,SUMPRODUCT((('Récaptitulatif Résa PARIS 2018'!#REF!:OFFSET($A$2,LastR2,0))='Analyse par appartement'!$A37)*(('Récaptitulatif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" s="43">
        <f ca="1">IF(OR($A37="",$A37=0),0,SUMPRODUCT((('Récaptitulatif Résa PARIS 2018'!#REF!:OFFSET($A$2,LastR2,0))='Analyse par appartement'!$A37)*(('Récaptitulatif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" s="43">
        <f ca="1">IF(OR($A37="",$A37=0),0,SUMPRODUCT((('Récaptitulatif Résa PARIS 2018'!#REF!:OFFSET($A$2,LastR2,0))='Analyse par appartement'!$A37)*(('Récaptitulatif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" s="90">
        <f ca="1">IF(OR($A37="",$A37=0),0,SUMPRODUCT((('Récaptitulatif Résa PARIS 2018'!#REF!:OFFSET($A$2,LastR2,0))='Analyse par appartement'!$A37)*(('Récaptitulatif Résa PARIS 2018'!#REF!:OFFSET($F$2,LastR2,0))='Analyse par appartement'!$A$1)*(('Récaptitulatif Résa PARIS 2018'!#REF!:OFFSET($I$2,LastR2,0)))))</f>
        <v>0</v>
      </c>
      <c r="G37" s="43">
        <f ca="1">IFERROR(IF(A37="",0,INDIRECT("'Récaptitulatif Loyer Paris'!"&amp;ADDRESS(MATCH(A37,'Récaptitulatif Loyer PARIS 2018'!$A:$A,0),MATCH($A$1,'Récaptitulatif Loyer PARIS 2018'!$1:$1,0)+1,4))),0)</f>
        <v>0</v>
      </c>
      <c r="H37" s="90">
        <f ca="1">IFERROR(IF(A37="",0,INDIRECT("'Récaptitulatif Loyer Paris'!"&amp;ADDRESS(MATCH(A37,'Récaptitulatif Loyer PARIS 2018'!$A:$A,0),MATCH($A$1,'Récaptitulatif Loyer PARIS 2018'!$1:$1,0),4))),0)</f>
        <v>0</v>
      </c>
      <c r="I37" s="43">
        <f t="shared" ca="1" si="9"/>
        <v>0</v>
      </c>
      <c r="J37" s="44" t="str">
        <f t="shared" ca="1" si="10"/>
        <v/>
      </c>
      <c r="K37" s="45" t="str">
        <f t="shared" ca="1" si="11"/>
        <v/>
      </c>
    </row>
    <row r="38" spans="1:11" ht="20.149999999999999" customHeight="1" x14ac:dyDescent="0.35">
      <c r="A38" s="12" t="str">
        <f t="array" aca="1" ref="A38" ca="1">IFERROR(INDEX('Récaptitulatif Résa PARIS 2018'!#REF!:OFFSET($A$2,LastR2,0), MATCH(0, IF($A$1='Récaptitulatif Résa PARIS 2018'!#REF!:OFFSET($F$2,LastR2,0), COUNTIF($A$2:$A37, 'Récaptitulatif Résa PARIS 2018'!#REF!:OFFSET($A$2,LastR2,0)), ""), 0)),"")</f>
        <v/>
      </c>
      <c r="B38" s="43">
        <f ca="1">IF(OR($A38="",$A38=0),0,SUMPRODUCT((('Récaptitulatif Résa PARIS 2018'!#REF!:OFFSET($A$2,LastR2,0))='Analyse par appartement'!$A38)*(('Récaptitulatif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" s="43">
        <f ca="1">IF(OR($A38="",$A38=0),0,SUMPRODUCT((('Récaptitulatif Résa PARIS 2018'!#REF!:OFFSET($A$2,LastR2,0))='Analyse par appartement'!$A38)*(('Récaptitulatif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" s="43">
        <f ca="1">IF(OR($A38="",$A38=0),0,SUMPRODUCT((('Récaptitulatif Résa PARIS 2018'!#REF!:OFFSET($A$2,LastR2,0))='Analyse par appartement'!$A38)*(('Récaptitulatif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" s="43">
        <f ca="1">IF(OR($A38="",$A38=0),0,SUMPRODUCT((('Récaptitulatif Résa PARIS 2018'!#REF!:OFFSET($A$2,LastR2,0))='Analyse par appartement'!$A38)*(('Récaptitulatif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" s="90">
        <f ca="1">IF(OR($A38="",$A38=0),0,SUMPRODUCT((('Récaptitulatif Résa PARIS 2018'!#REF!:OFFSET($A$2,LastR2,0))='Analyse par appartement'!$A38)*(('Récaptitulatif Résa PARIS 2018'!#REF!:OFFSET($F$2,LastR2,0))='Analyse par appartement'!$A$1)*(('Récaptitulatif Résa PARIS 2018'!#REF!:OFFSET($I$2,LastR2,0)))))</f>
        <v>0</v>
      </c>
      <c r="G38" s="43">
        <f ca="1">IFERROR(IF(A38="",0,INDIRECT("'Récaptitulatif Loyer Paris'!"&amp;ADDRESS(MATCH(A38,'Récaptitulatif Loyer PARIS 2018'!$A:$A,0),MATCH($A$1,'Récaptitulatif Loyer PARIS 2018'!$1:$1,0)+1,4))),0)</f>
        <v>0</v>
      </c>
      <c r="H38" s="90">
        <f ca="1">IFERROR(IF(A38="",0,INDIRECT("'Récaptitulatif Loyer Paris'!"&amp;ADDRESS(MATCH(A38,'Récaptitulatif Loyer PARIS 2018'!$A:$A,0),MATCH($A$1,'Récaptitulatif Loyer PARIS 2018'!$1:$1,0),4))),0)</f>
        <v>0</v>
      </c>
      <c r="I38" s="43">
        <f t="shared" ca="1" si="9"/>
        <v>0</v>
      </c>
      <c r="J38" s="44" t="str">
        <f t="shared" ca="1" si="10"/>
        <v/>
      </c>
      <c r="K38" s="45" t="str">
        <f t="shared" ca="1" si="11"/>
        <v/>
      </c>
    </row>
    <row r="39" spans="1:11" ht="20.149999999999999" customHeight="1" x14ac:dyDescent="0.35">
      <c r="A39" s="12" t="str">
        <f t="array" aca="1" ref="A39" ca="1">IFERROR(INDEX('Récaptitulatif Résa PARIS 2018'!#REF!:OFFSET($A$2,LastR2,0), MATCH(0, IF($A$1='Récaptitulatif Résa PARIS 2018'!#REF!:OFFSET($F$2,LastR2,0), COUNTIF($A$2:$A38, 'Récaptitulatif Résa PARIS 2018'!#REF!:OFFSET($A$2,LastR2,0)), ""), 0)),"")</f>
        <v/>
      </c>
      <c r="B39" s="43">
        <f ca="1">IF(OR($A39="",$A39=0),0,SUMPRODUCT((('Récaptitulatif Résa PARIS 2018'!#REF!:OFFSET($A$2,LastR2,0))='Analyse par appartement'!$A39)*(('Récaptitulatif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" s="43">
        <f ca="1">IF(OR($A39="",$A39=0),0,SUMPRODUCT((('Récaptitulatif Résa PARIS 2018'!#REF!:OFFSET($A$2,LastR2,0))='Analyse par appartement'!$A39)*(('Récaptitulatif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" s="43">
        <f ca="1">IF(OR($A39="",$A39=0),0,SUMPRODUCT((('Récaptitulatif Résa PARIS 2018'!#REF!:OFFSET($A$2,LastR2,0))='Analyse par appartement'!$A39)*(('Récaptitulatif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" s="43">
        <f ca="1">IF(OR($A39="",$A39=0),0,SUMPRODUCT((('Récaptitulatif Résa PARIS 2018'!#REF!:OFFSET($A$2,LastR2,0))='Analyse par appartement'!$A39)*(('Récaptitulatif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" s="90">
        <f ca="1">IF(OR($A39="",$A39=0),0,SUMPRODUCT((('Récaptitulatif Résa PARIS 2018'!#REF!:OFFSET($A$2,LastR2,0))='Analyse par appartement'!$A39)*(('Récaptitulatif Résa PARIS 2018'!#REF!:OFFSET($F$2,LastR2,0))='Analyse par appartement'!$A$1)*(('Récaptitulatif Résa PARIS 2018'!#REF!:OFFSET($I$2,LastR2,0)))))</f>
        <v>0</v>
      </c>
      <c r="G39" s="43">
        <f ca="1">IFERROR(IF(A39="",0,INDIRECT("'Récaptitulatif Loyer Paris'!"&amp;ADDRESS(MATCH(A39,'Récaptitulatif Loyer PARIS 2018'!$A:$A,0),MATCH($A$1,'Récaptitulatif Loyer PARIS 2018'!$1:$1,0)+1,4))),0)</f>
        <v>0</v>
      </c>
      <c r="H39" s="90">
        <f ca="1">IFERROR(IF(A39="",0,INDIRECT("'Récaptitulatif Loyer Paris'!"&amp;ADDRESS(MATCH(A39,'Récaptitulatif Loyer PARIS 2018'!$A:$A,0),MATCH($A$1,'Récaptitulatif Loyer PARIS 2018'!$1:$1,0),4))),0)</f>
        <v>0</v>
      </c>
      <c r="I39" s="43">
        <f t="shared" ca="1" si="9"/>
        <v>0</v>
      </c>
      <c r="J39" s="44" t="str">
        <f t="shared" ca="1" si="10"/>
        <v/>
      </c>
      <c r="K39" s="45" t="str">
        <f t="shared" ca="1" si="11"/>
        <v/>
      </c>
    </row>
    <row r="40" spans="1:11" ht="20.149999999999999" customHeight="1" x14ac:dyDescent="0.35">
      <c r="A40" s="12" t="str">
        <f t="array" aca="1" ref="A40" ca="1">IFERROR(INDEX('Récaptitulatif Résa PARIS 2018'!#REF!:OFFSET($A$2,LastR2,0), MATCH(0, IF($A$1='Récaptitulatif Résa PARIS 2018'!#REF!:OFFSET($F$2,LastR2,0), COUNTIF($A$2:$A39, 'Récaptitulatif Résa PARIS 2018'!#REF!:OFFSET($A$2,LastR2,0)), ""), 0)),"")</f>
        <v/>
      </c>
      <c r="B40" s="43">
        <f ca="1">IF(OR($A40="",$A40=0),0,SUMPRODUCT((('Récaptitulatif Résa PARIS 2018'!#REF!:OFFSET($A$2,LastR2,0))='Analyse par appartement'!$A40)*(('Récaptitulatif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" s="43">
        <f ca="1">IF(OR($A40="",$A40=0),0,SUMPRODUCT((('Récaptitulatif Résa PARIS 2018'!#REF!:OFFSET($A$2,LastR2,0))='Analyse par appartement'!$A40)*(('Récaptitulatif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" s="43">
        <f ca="1">IF(OR($A40="",$A40=0),0,SUMPRODUCT((('Récaptitulatif Résa PARIS 2018'!#REF!:OFFSET($A$2,LastR2,0))='Analyse par appartement'!$A40)*(('Récaptitulatif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" s="43">
        <f ca="1">IF(OR($A40="",$A40=0),0,SUMPRODUCT((('Récaptitulatif Résa PARIS 2018'!#REF!:OFFSET($A$2,LastR2,0))='Analyse par appartement'!$A40)*(('Récaptitulatif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" s="90">
        <f ca="1">IF(OR($A40="",$A40=0),0,SUMPRODUCT((('Récaptitulatif Résa PARIS 2018'!#REF!:OFFSET($A$2,LastR2,0))='Analyse par appartement'!$A40)*(('Récaptitulatif Résa PARIS 2018'!#REF!:OFFSET($F$2,LastR2,0))='Analyse par appartement'!$A$1)*(('Récaptitulatif Résa PARIS 2018'!#REF!:OFFSET($I$2,LastR2,0)))))</f>
        <v>0</v>
      </c>
      <c r="G40" s="43">
        <f ca="1">IFERROR(IF(A40="",0,INDIRECT("'Récaptitulatif Loyer Paris'!"&amp;ADDRESS(MATCH(A40,'Récaptitulatif Loyer PARIS 2018'!$A:$A,0),MATCH($A$1,'Récaptitulatif Loyer PARIS 2018'!$1:$1,0)+1,4))),0)</f>
        <v>0</v>
      </c>
      <c r="H40" s="90">
        <f ca="1">IFERROR(IF(A40="",0,INDIRECT("'Récaptitulatif Loyer Paris'!"&amp;ADDRESS(MATCH(A40,'Récaptitulatif Loyer PARIS 2018'!$A:$A,0),MATCH($A$1,'Récaptitulatif Loyer PARIS 2018'!$1:$1,0),4))),0)</f>
        <v>0</v>
      </c>
      <c r="I40" s="43">
        <f t="shared" ca="1" si="9"/>
        <v>0</v>
      </c>
      <c r="J40" s="44" t="str">
        <f t="shared" ca="1" si="10"/>
        <v/>
      </c>
      <c r="K40" s="45" t="str">
        <f t="shared" ca="1" si="11"/>
        <v/>
      </c>
    </row>
    <row r="41" spans="1:11" ht="20.149999999999999" customHeight="1" x14ac:dyDescent="0.35">
      <c r="A41" s="12" t="str">
        <f t="array" aca="1" ref="A41" ca="1">IFERROR(INDEX('Récaptitulatif Résa PARIS 2018'!#REF!:OFFSET($A$2,LastR2,0), MATCH(0, IF($A$1='Récaptitulatif Résa PARIS 2018'!#REF!:OFFSET($F$2,LastR2,0), COUNTIF($A$2:$A40, 'Récaptitulatif Résa PARIS 2018'!#REF!:OFFSET($A$2,LastR2,0)), ""), 0)),"")</f>
        <v/>
      </c>
      <c r="B41" s="43">
        <f ca="1">IF(OR($A41="",$A41=0),0,SUMPRODUCT((('Récaptitulatif Résa PARIS 2018'!#REF!:OFFSET($A$2,LastR2,0))='Analyse par appartement'!$A41)*(('Récaptitulatif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" s="43">
        <f ca="1">IF(OR($A41="",$A41=0),0,SUMPRODUCT((('Récaptitulatif Résa PARIS 2018'!#REF!:OFFSET($A$2,LastR2,0))='Analyse par appartement'!$A41)*(('Récaptitulatif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" s="43">
        <f ca="1">IF(OR($A41="",$A41=0),0,SUMPRODUCT((('Récaptitulatif Résa PARIS 2018'!#REF!:OFFSET($A$2,LastR2,0))='Analyse par appartement'!$A41)*(('Récaptitulatif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" s="43">
        <f ca="1">IF(OR($A41="",$A41=0),0,SUMPRODUCT((('Récaptitulatif Résa PARIS 2018'!#REF!:OFFSET($A$2,LastR2,0))='Analyse par appartement'!$A41)*(('Récaptitulatif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" s="90">
        <f ca="1">IF(OR($A41="",$A41=0),0,SUMPRODUCT((('Récaptitulatif Résa PARIS 2018'!#REF!:OFFSET($A$2,LastR2,0))='Analyse par appartement'!$A41)*(('Récaptitulatif Résa PARIS 2018'!#REF!:OFFSET($F$2,LastR2,0))='Analyse par appartement'!$A$1)*(('Récaptitulatif Résa PARIS 2018'!#REF!:OFFSET($I$2,LastR2,0)))))</f>
        <v>0</v>
      </c>
      <c r="G41" s="43">
        <f ca="1">IFERROR(IF(A41="",0,INDIRECT("'Récaptitulatif Loyer Paris'!"&amp;ADDRESS(MATCH(A41,'Récaptitulatif Loyer PARIS 2018'!$A:$A,0),MATCH($A$1,'Récaptitulatif Loyer PARIS 2018'!$1:$1,0)+1,4))),0)</f>
        <v>0</v>
      </c>
      <c r="H41" s="90">
        <f ca="1">IFERROR(IF(A41="",0,INDIRECT("'Récaptitulatif Loyer Paris'!"&amp;ADDRESS(MATCH(A41,'Récaptitulatif Loyer PARIS 2018'!$A:$A,0),MATCH($A$1,'Récaptitulatif Loyer PARIS 2018'!$1:$1,0),4))),0)</f>
        <v>0</v>
      </c>
      <c r="I41" s="43">
        <f t="shared" ca="1" si="9"/>
        <v>0</v>
      </c>
      <c r="J41" s="44" t="str">
        <f t="shared" ca="1" si="10"/>
        <v/>
      </c>
      <c r="K41" s="45" t="str">
        <f t="shared" ca="1" si="11"/>
        <v/>
      </c>
    </row>
    <row r="42" spans="1:11" ht="20.149999999999999" customHeight="1" x14ac:dyDescent="0.35">
      <c r="A42" s="12" t="str">
        <f t="array" aca="1" ref="A42" ca="1">IFERROR(INDEX('Récaptitulatif Résa PARIS 2018'!#REF!:OFFSET($A$2,LastR2,0), MATCH(0, IF($A$1='Récaptitulatif Résa PARIS 2018'!#REF!:OFFSET($F$2,LastR2,0), COUNTIF($A$2:$A41, 'Récaptitulatif Résa PARIS 2018'!#REF!:OFFSET($A$2,LastR2,0)), ""), 0)),"")</f>
        <v/>
      </c>
      <c r="B42" s="43">
        <f ca="1">IF(OR($A42="",$A42=0),0,SUMPRODUCT((('Récaptitulatif Résa PARIS 2018'!#REF!:OFFSET($A$2,LastR2,0))='Analyse par appartement'!$A42)*(('Récaptitulatif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" s="43">
        <f ca="1">IF(OR($A42="",$A42=0),0,SUMPRODUCT((('Récaptitulatif Résa PARIS 2018'!#REF!:OFFSET($A$2,LastR2,0))='Analyse par appartement'!$A42)*(('Récaptitulatif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" s="43">
        <f ca="1">IF(OR($A42="",$A42=0),0,SUMPRODUCT((('Récaptitulatif Résa PARIS 2018'!#REF!:OFFSET($A$2,LastR2,0))='Analyse par appartement'!$A42)*(('Récaptitulatif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" s="43">
        <f ca="1">IF(OR($A42="",$A42=0),0,SUMPRODUCT((('Récaptitulatif Résa PARIS 2018'!#REF!:OFFSET($A$2,LastR2,0))='Analyse par appartement'!$A42)*(('Récaptitulatif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" s="90">
        <f ca="1">IF(OR($A42="",$A42=0),0,SUMPRODUCT((('Récaptitulatif Résa PARIS 2018'!#REF!:OFFSET($A$2,LastR2,0))='Analyse par appartement'!$A42)*(('Récaptitulatif Résa PARIS 2018'!#REF!:OFFSET($F$2,LastR2,0))='Analyse par appartement'!$A$1)*(('Récaptitulatif Résa PARIS 2018'!#REF!:OFFSET($I$2,LastR2,0)))))</f>
        <v>0</v>
      </c>
      <c r="G42" s="43">
        <f ca="1">IFERROR(IF(A42="",0,INDIRECT("'Récaptitulatif Loyer Paris'!"&amp;ADDRESS(MATCH(A42,'Récaptitulatif Loyer PARIS 2018'!$A:$A,0),MATCH($A$1,'Récaptitulatif Loyer PARIS 2018'!$1:$1,0)+1,4))),0)</f>
        <v>0</v>
      </c>
      <c r="H42" s="90">
        <f ca="1">IFERROR(IF(A42="",0,INDIRECT("'Récaptitulatif Loyer Paris'!"&amp;ADDRESS(MATCH(A42,'Récaptitulatif Loyer PARIS 2018'!$A:$A,0),MATCH($A$1,'Récaptitulatif Loyer PARIS 2018'!$1:$1,0),4))),0)</f>
        <v>0</v>
      </c>
      <c r="I42" s="43">
        <f t="shared" ca="1" si="9"/>
        <v>0</v>
      </c>
      <c r="J42" s="44" t="str">
        <f t="shared" ca="1" si="10"/>
        <v/>
      </c>
      <c r="K42" s="45" t="str">
        <f t="shared" ca="1" si="11"/>
        <v/>
      </c>
    </row>
    <row r="43" spans="1:11" ht="20.149999999999999" customHeight="1" x14ac:dyDescent="0.35">
      <c r="A43" s="12" t="str">
        <f t="array" aca="1" ref="A43" ca="1">IFERROR(INDEX('Récaptitulatif Résa PARIS 2018'!#REF!:OFFSET($A$2,LastR2,0), MATCH(0, IF($A$1='Récaptitulatif Résa PARIS 2018'!#REF!:OFFSET($F$2,LastR2,0), COUNTIF($A$2:$A42, 'Récaptitulatif Résa PARIS 2018'!#REF!:OFFSET($A$2,LastR2,0)), ""), 0)),"")</f>
        <v/>
      </c>
      <c r="B43" s="43">
        <f ca="1">IF(OR($A43="",$A43=0),0,SUMPRODUCT((('Récaptitulatif Résa PARIS 2018'!#REF!:OFFSET($A$2,LastR2,0))='Analyse par appartement'!$A43)*(('Récaptitulatif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" s="43">
        <f ca="1">IF(OR($A43="",$A43=0),0,SUMPRODUCT((('Récaptitulatif Résa PARIS 2018'!#REF!:OFFSET($A$2,LastR2,0))='Analyse par appartement'!$A43)*(('Récaptitulatif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" s="43">
        <f ca="1">IF(OR($A43="",$A43=0),0,SUMPRODUCT((('Récaptitulatif Résa PARIS 2018'!#REF!:OFFSET($A$2,LastR2,0))='Analyse par appartement'!$A43)*(('Récaptitulatif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" s="43">
        <f ca="1">IF(OR($A43="",$A43=0),0,SUMPRODUCT((('Récaptitulatif Résa PARIS 2018'!#REF!:OFFSET($A$2,LastR2,0))='Analyse par appartement'!$A43)*(('Récaptitulatif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" s="90">
        <f ca="1">IF(OR($A43="",$A43=0),0,SUMPRODUCT((('Récaptitulatif Résa PARIS 2018'!#REF!:OFFSET($A$2,LastR2,0))='Analyse par appartement'!$A43)*(('Récaptitulatif Résa PARIS 2018'!#REF!:OFFSET($F$2,LastR2,0))='Analyse par appartement'!$A$1)*(('Récaptitulatif Résa PARIS 2018'!#REF!:OFFSET($I$2,LastR2,0)))))</f>
        <v>0</v>
      </c>
      <c r="G43" s="43">
        <f ca="1">IFERROR(IF(A43="",0,INDIRECT("'Récaptitulatif Loyer Paris'!"&amp;ADDRESS(MATCH(A43,'Récaptitulatif Loyer PARIS 2018'!$A:$A,0),MATCH($A$1,'Récaptitulatif Loyer PARIS 2018'!$1:$1,0)+1,4))),0)</f>
        <v>0</v>
      </c>
      <c r="H43" s="90">
        <f ca="1">IFERROR(IF(A43="",0,INDIRECT("'Récaptitulatif Loyer Paris'!"&amp;ADDRESS(MATCH(A43,'Récaptitulatif Loyer PARIS 2018'!$A:$A,0),MATCH($A$1,'Récaptitulatif Loyer PARIS 2018'!$1:$1,0),4))),0)</f>
        <v>0</v>
      </c>
      <c r="I43" s="43">
        <f t="shared" ca="1" si="9"/>
        <v>0</v>
      </c>
      <c r="J43" s="44" t="str">
        <f t="shared" ca="1" si="10"/>
        <v/>
      </c>
      <c r="K43" s="45" t="str">
        <f t="shared" ca="1" si="11"/>
        <v/>
      </c>
    </row>
    <row r="44" spans="1:11" ht="20.149999999999999" customHeight="1" x14ac:dyDescent="0.35">
      <c r="A44" s="12" t="str">
        <f t="array" aca="1" ref="A44" ca="1">IFERROR(INDEX('Récaptitulatif Résa PARIS 2018'!#REF!:OFFSET($A$2,LastR2,0), MATCH(0, IF($A$1='Récaptitulatif Résa PARIS 2018'!#REF!:OFFSET($F$2,LastR2,0), COUNTIF($A$2:$A43, 'Récaptitulatif Résa PARIS 2018'!#REF!:OFFSET($A$2,LastR2,0)), ""), 0)),"")</f>
        <v/>
      </c>
      <c r="B44" s="43">
        <f ca="1">IF(OR($A44="",$A44=0),0,SUMPRODUCT((('Récaptitulatif Résa PARIS 2018'!#REF!:OFFSET($A$2,LastR2,0))='Analyse par appartement'!$A44)*(('Récaptitulatif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" s="43">
        <f ca="1">IF(OR($A44="",$A44=0),0,SUMPRODUCT((('Récaptitulatif Résa PARIS 2018'!#REF!:OFFSET($A$2,LastR2,0))='Analyse par appartement'!$A44)*(('Récaptitulatif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" s="43">
        <f ca="1">IF(OR($A44="",$A44=0),0,SUMPRODUCT((('Récaptitulatif Résa PARIS 2018'!#REF!:OFFSET($A$2,LastR2,0))='Analyse par appartement'!$A44)*(('Récaptitulatif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" s="43">
        <f ca="1">IF(OR($A44="",$A44=0),0,SUMPRODUCT((('Récaptitulatif Résa PARIS 2018'!#REF!:OFFSET($A$2,LastR2,0))='Analyse par appartement'!$A44)*(('Récaptitulatif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" s="90">
        <f ca="1">IF(OR($A44="",$A44=0),0,SUMPRODUCT((('Récaptitulatif Résa PARIS 2018'!#REF!:OFFSET($A$2,LastR2,0))='Analyse par appartement'!$A44)*(('Récaptitulatif Résa PARIS 2018'!#REF!:OFFSET($F$2,LastR2,0))='Analyse par appartement'!$A$1)*(('Récaptitulatif Résa PARIS 2018'!#REF!:OFFSET($I$2,LastR2,0)))))</f>
        <v>0</v>
      </c>
      <c r="G44" s="43">
        <f ca="1">IFERROR(IF(A44="",0,INDIRECT("'Récaptitulatif Loyer Paris'!"&amp;ADDRESS(MATCH(A44,'Récaptitulatif Loyer PARIS 2018'!$A:$A,0),MATCH($A$1,'Récaptitulatif Loyer PARIS 2018'!$1:$1,0)+1,4))),0)</f>
        <v>0</v>
      </c>
      <c r="H44" s="90">
        <f ca="1">IFERROR(IF(A44="",0,INDIRECT("'Récaptitulatif Loyer Paris'!"&amp;ADDRESS(MATCH(A44,'Récaptitulatif Loyer PARIS 2018'!$A:$A,0),MATCH($A$1,'Récaptitulatif Loyer PARIS 2018'!$1:$1,0),4))),0)</f>
        <v>0</v>
      </c>
      <c r="I44" s="43">
        <f t="shared" ca="1" si="9"/>
        <v>0</v>
      </c>
      <c r="J44" s="44" t="str">
        <f t="shared" ca="1" si="10"/>
        <v/>
      </c>
      <c r="K44" s="45" t="str">
        <f t="shared" ca="1" si="11"/>
        <v/>
      </c>
    </row>
    <row r="45" spans="1:11" ht="20.149999999999999" customHeight="1" x14ac:dyDescent="0.35">
      <c r="A45" s="12" t="str">
        <f t="array" aca="1" ref="A45" ca="1">IFERROR(INDEX('Récaptitulatif Résa PARIS 2018'!#REF!:OFFSET($A$2,LastR2,0), MATCH(0, IF($A$1='Récaptitulatif Résa PARIS 2018'!#REF!:OFFSET($F$2,LastR2,0), COUNTIF($A$2:$A44, 'Récaptitulatif Résa PARIS 2018'!#REF!:OFFSET($A$2,LastR2,0)), ""), 0)),"")</f>
        <v/>
      </c>
      <c r="B45" s="43">
        <f ca="1">IF(OR($A45="",$A45=0),0,SUMPRODUCT((('Récaptitulatif Résa PARIS 2018'!#REF!:OFFSET($A$2,LastR2,0))='Analyse par appartement'!$A45)*(('Récaptitulatif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" s="43">
        <f ca="1">IF(OR($A45="",$A45=0),0,SUMPRODUCT((('Récaptitulatif Résa PARIS 2018'!#REF!:OFFSET($A$2,LastR2,0))='Analyse par appartement'!$A45)*(('Récaptitulatif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" s="43">
        <f ca="1">IF(OR($A45="",$A45=0),0,SUMPRODUCT((('Récaptitulatif Résa PARIS 2018'!#REF!:OFFSET($A$2,LastR2,0))='Analyse par appartement'!$A45)*(('Récaptitulatif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" s="43">
        <f ca="1">IF(OR($A45="",$A45=0),0,SUMPRODUCT((('Récaptitulatif Résa PARIS 2018'!#REF!:OFFSET($A$2,LastR2,0))='Analyse par appartement'!$A45)*(('Récaptitulatif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" s="90">
        <f ca="1">IF(OR($A45="",$A45=0),0,SUMPRODUCT((('Récaptitulatif Résa PARIS 2018'!#REF!:OFFSET($A$2,LastR2,0))='Analyse par appartement'!$A45)*(('Récaptitulatif Résa PARIS 2018'!#REF!:OFFSET($F$2,LastR2,0))='Analyse par appartement'!$A$1)*(('Récaptitulatif Résa PARIS 2018'!#REF!:OFFSET($I$2,LastR2,0)))))</f>
        <v>0</v>
      </c>
      <c r="G45" s="43">
        <f ca="1">IFERROR(IF(A45="",0,INDIRECT("'Récaptitulatif Loyer Paris'!"&amp;ADDRESS(MATCH(A45,'Récaptitulatif Loyer PARIS 2018'!$A:$A,0),MATCH($A$1,'Récaptitulatif Loyer PARIS 2018'!$1:$1,0)+1,4))),0)</f>
        <v>0</v>
      </c>
      <c r="H45" s="90">
        <f ca="1">IFERROR(IF(A45="",0,INDIRECT("'Récaptitulatif Loyer Paris'!"&amp;ADDRESS(MATCH(A45,'Récaptitulatif Loyer PARIS 2018'!$A:$A,0),MATCH($A$1,'Récaptitulatif Loyer PARIS 2018'!$1:$1,0),4))),0)</f>
        <v>0</v>
      </c>
      <c r="I45" s="43">
        <f t="shared" ca="1" si="9"/>
        <v>0</v>
      </c>
      <c r="J45" s="44" t="str">
        <f t="shared" ca="1" si="10"/>
        <v/>
      </c>
      <c r="K45" s="45" t="str">
        <f t="shared" ca="1" si="11"/>
        <v/>
      </c>
    </row>
    <row r="46" spans="1:11" ht="20.149999999999999" customHeight="1" x14ac:dyDescent="0.35">
      <c r="A46" s="12" t="str">
        <f t="array" aca="1" ref="A46" ca="1">IFERROR(INDEX('Récaptitulatif Résa PARIS 2018'!#REF!:OFFSET($A$2,LastR2,0), MATCH(0, IF($A$1='Récaptitulatif Résa PARIS 2018'!#REF!:OFFSET($F$2,LastR2,0), COUNTIF($A$2:$A45, 'Récaptitulatif Résa PARIS 2018'!#REF!:OFFSET($A$2,LastR2,0)), ""), 0)),"")</f>
        <v/>
      </c>
      <c r="B46" s="43">
        <f ca="1">IF(OR($A46="",$A46=0),0,SUMPRODUCT((('Récaptitulatif Résa PARIS 2018'!#REF!:OFFSET($A$2,LastR2,0))='Analyse par appartement'!$A46)*(('Récaptitulatif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" s="43">
        <f ca="1">IF(OR($A46="",$A46=0),0,SUMPRODUCT((('Récaptitulatif Résa PARIS 2018'!#REF!:OFFSET($A$2,LastR2,0))='Analyse par appartement'!$A46)*(('Récaptitulatif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" s="43">
        <f ca="1">IF(OR($A46="",$A46=0),0,SUMPRODUCT((('Récaptitulatif Résa PARIS 2018'!#REF!:OFFSET($A$2,LastR2,0))='Analyse par appartement'!$A46)*(('Récaptitulatif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" s="43">
        <f ca="1">IF(OR($A46="",$A46=0),0,SUMPRODUCT((('Récaptitulatif Résa PARIS 2018'!#REF!:OFFSET($A$2,LastR2,0))='Analyse par appartement'!$A46)*(('Récaptitulatif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" s="90">
        <f ca="1">IF(OR($A46="",$A46=0),0,SUMPRODUCT((('Récaptitulatif Résa PARIS 2018'!#REF!:OFFSET($A$2,LastR2,0))='Analyse par appartement'!$A46)*(('Récaptitulatif Résa PARIS 2018'!#REF!:OFFSET($F$2,LastR2,0))='Analyse par appartement'!$A$1)*(('Récaptitulatif Résa PARIS 2018'!#REF!:OFFSET($I$2,LastR2,0)))))</f>
        <v>0</v>
      </c>
      <c r="G46" s="43">
        <f ca="1">IFERROR(IF(A46="",0,INDIRECT("'Récaptitulatif Loyer Paris'!"&amp;ADDRESS(MATCH(A46,'Récaptitulatif Loyer PARIS 2018'!$A:$A,0),MATCH($A$1,'Récaptitulatif Loyer PARIS 2018'!$1:$1,0)+1,4))),0)</f>
        <v>0</v>
      </c>
      <c r="H46" s="90">
        <f ca="1">IFERROR(IF(A46="",0,INDIRECT("'Récaptitulatif Loyer Paris'!"&amp;ADDRESS(MATCH(A46,'Récaptitulatif Loyer PARIS 2018'!$A:$A,0),MATCH($A$1,'Récaptitulatif Loyer PARIS 2018'!$1:$1,0),4))),0)</f>
        <v>0</v>
      </c>
      <c r="I46" s="43">
        <f t="shared" ca="1" si="9"/>
        <v>0</v>
      </c>
      <c r="J46" s="44" t="str">
        <f t="shared" ca="1" si="10"/>
        <v/>
      </c>
      <c r="K46" s="45" t="str">
        <f t="shared" ca="1" si="11"/>
        <v/>
      </c>
    </row>
    <row r="47" spans="1:11" ht="20.149999999999999" customHeight="1" x14ac:dyDescent="0.35">
      <c r="A47" s="12" t="str">
        <f t="array" aca="1" ref="A47" ca="1">IFERROR(INDEX('Récaptitulatif Résa PARIS 2018'!#REF!:OFFSET($A$2,LastR2,0), MATCH(0, IF($A$1='Récaptitulatif Résa PARIS 2018'!#REF!:OFFSET($F$2,LastR2,0), COUNTIF($A$2:$A46, 'Récaptitulatif Résa PARIS 2018'!#REF!:OFFSET($A$2,LastR2,0)), ""), 0)),"")</f>
        <v/>
      </c>
      <c r="B47" s="43">
        <f ca="1">IF(OR($A47="",$A47=0),0,SUMPRODUCT((('Récaptitulatif Résa PARIS 2018'!#REF!:OFFSET($A$2,LastR2,0))='Analyse par appartement'!$A47)*(('Récaptitulatif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" s="43">
        <f ca="1">IF(OR($A47="",$A47=0),0,SUMPRODUCT((('Récaptitulatif Résa PARIS 2018'!#REF!:OFFSET($A$2,LastR2,0))='Analyse par appartement'!$A47)*(('Récaptitulatif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" s="43">
        <f ca="1">IF(OR($A47="",$A47=0),0,SUMPRODUCT((('Récaptitulatif Résa PARIS 2018'!#REF!:OFFSET($A$2,LastR2,0))='Analyse par appartement'!$A47)*(('Récaptitulatif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" s="43">
        <f ca="1">IF(OR($A47="",$A47=0),0,SUMPRODUCT((('Récaptitulatif Résa PARIS 2018'!#REF!:OFFSET($A$2,LastR2,0))='Analyse par appartement'!$A47)*(('Récaptitulatif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" s="90">
        <f ca="1">IF(OR($A47="",$A47=0),0,SUMPRODUCT((('Récaptitulatif Résa PARIS 2018'!#REF!:OFFSET($A$2,LastR2,0))='Analyse par appartement'!$A47)*(('Récaptitulatif Résa PARIS 2018'!#REF!:OFFSET($F$2,LastR2,0))='Analyse par appartement'!$A$1)*(('Récaptitulatif Résa PARIS 2018'!#REF!:OFFSET($I$2,LastR2,0)))))</f>
        <v>0</v>
      </c>
      <c r="G47" s="43">
        <f ca="1">IFERROR(IF(A47="",0,INDIRECT("'Récaptitulatif Loyer Paris'!"&amp;ADDRESS(MATCH(A47,'Récaptitulatif Loyer PARIS 2018'!$A:$A,0),MATCH($A$1,'Récaptitulatif Loyer PARIS 2018'!$1:$1,0)+1,4))),0)</f>
        <v>0</v>
      </c>
      <c r="H47" s="90">
        <f ca="1">IFERROR(IF(A47="",0,INDIRECT("'Récaptitulatif Loyer Paris'!"&amp;ADDRESS(MATCH(A47,'Récaptitulatif Loyer PARIS 2018'!$A:$A,0),MATCH($A$1,'Récaptitulatif Loyer PARIS 2018'!$1:$1,0),4))),0)</f>
        <v>0</v>
      </c>
      <c r="I47" s="43">
        <f t="shared" ca="1" si="9"/>
        <v>0</v>
      </c>
      <c r="J47" s="44" t="str">
        <f t="shared" ca="1" si="10"/>
        <v/>
      </c>
      <c r="K47" s="45" t="str">
        <f t="shared" ca="1" si="11"/>
        <v/>
      </c>
    </row>
    <row r="48" spans="1:11" ht="20.149999999999999" customHeight="1" x14ac:dyDescent="0.35">
      <c r="A48" s="12" t="str">
        <f t="array" aca="1" ref="A48" ca="1">IFERROR(INDEX('Récaptitulatif Résa PARIS 2018'!#REF!:OFFSET($A$2,LastR2,0), MATCH(0, IF($A$1='Récaptitulatif Résa PARIS 2018'!#REF!:OFFSET($F$2,LastR2,0), COUNTIF($A$2:$A47, 'Récaptitulatif Résa PARIS 2018'!#REF!:OFFSET($A$2,LastR2,0)), ""), 0)),"")</f>
        <v/>
      </c>
      <c r="B48" s="43">
        <f ca="1">IF(OR($A48="",$A48=0),0,SUMPRODUCT((('Récaptitulatif Résa PARIS 2018'!#REF!:OFFSET($A$2,LastR2,0))='Analyse par appartement'!$A48)*(('Récaptitulatif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" s="43">
        <f ca="1">IF(OR($A48="",$A48=0),0,SUMPRODUCT((('Récaptitulatif Résa PARIS 2018'!#REF!:OFFSET($A$2,LastR2,0))='Analyse par appartement'!$A48)*(('Récaptitulatif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" s="43">
        <f ca="1">IF(OR($A48="",$A48=0),0,SUMPRODUCT((('Récaptitulatif Résa PARIS 2018'!#REF!:OFFSET($A$2,LastR2,0))='Analyse par appartement'!$A48)*(('Récaptitulatif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" s="43">
        <f ca="1">IF(OR($A48="",$A48=0),0,SUMPRODUCT((('Récaptitulatif Résa PARIS 2018'!#REF!:OFFSET($A$2,LastR2,0))='Analyse par appartement'!$A48)*(('Récaptitulatif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" s="90">
        <f ca="1">IF(OR($A48="",$A48=0),0,SUMPRODUCT((('Récaptitulatif Résa PARIS 2018'!#REF!:OFFSET($A$2,LastR2,0))='Analyse par appartement'!$A48)*(('Récaptitulatif Résa PARIS 2018'!#REF!:OFFSET($F$2,LastR2,0))='Analyse par appartement'!$A$1)*(('Récaptitulatif Résa PARIS 2018'!#REF!:OFFSET($I$2,LastR2,0)))))</f>
        <v>0</v>
      </c>
      <c r="G48" s="43">
        <f ca="1">IFERROR(IF(A48="",0,INDIRECT("'Récaptitulatif Loyer Paris'!"&amp;ADDRESS(MATCH(A48,'Récaptitulatif Loyer PARIS 2018'!$A:$A,0),MATCH($A$1,'Récaptitulatif Loyer PARIS 2018'!$1:$1,0)+1,4))),0)</f>
        <v>0</v>
      </c>
      <c r="H48" s="90">
        <f ca="1">IFERROR(IF(A48="",0,INDIRECT("'Récaptitulatif Loyer Paris'!"&amp;ADDRESS(MATCH(A48,'Récaptitulatif Loyer PARIS 2018'!$A:$A,0),MATCH($A$1,'Récaptitulatif Loyer PARIS 2018'!$1:$1,0),4))),0)</f>
        <v>0</v>
      </c>
      <c r="I48" s="43">
        <f t="shared" ca="1" si="9"/>
        <v>0</v>
      </c>
      <c r="J48" s="44" t="str">
        <f t="shared" ca="1" si="10"/>
        <v/>
      </c>
      <c r="K48" s="45" t="str">
        <f t="shared" ca="1" si="11"/>
        <v/>
      </c>
    </row>
    <row r="49" spans="1:11" ht="20.149999999999999" customHeight="1" x14ac:dyDescent="0.35">
      <c r="A49" s="12" t="str">
        <f t="array" aca="1" ref="A49" ca="1">IFERROR(INDEX('Récaptitulatif Résa PARIS 2018'!#REF!:OFFSET($A$2,LastR2,0), MATCH(0, IF($A$1='Récaptitulatif Résa PARIS 2018'!#REF!:OFFSET($F$2,LastR2,0), COUNTIF($A$2:$A48, 'Récaptitulatif Résa PARIS 2018'!#REF!:OFFSET($A$2,LastR2,0)), ""), 0)),"")</f>
        <v/>
      </c>
      <c r="B49" s="43">
        <f ca="1">IF(OR($A49="",$A49=0),0,SUMPRODUCT((('Récaptitulatif Résa PARIS 2018'!#REF!:OFFSET($A$2,LastR2,0))='Analyse par appartement'!$A49)*(('Récaptitulatif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" s="43">
        <f ca="1">IF(OR($A49="",$A49=0),0,SUMPRODUCT((('Récaptitulatif Résa PARIS 2018'!#REF!:OFFSET($A$2,LastR2,0))='Analyse par appartement'!$A49)*(('Récaptitulatif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" s="43">
        <f ca="1">IF(OR($A49="",$A49=0),0,SUMPRODUCT((('Récaptitulatif Résa PARIS 2018'!#REF!:OFFSET($A$2,LastR2,0))='Analyse par appartement'!$A49)*(('Récaptitulatif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" s="43">
        <f ca="1">IF(OR($A49="",$A49=0),0,SUMPRODUCT((('Récaptitulatif Résa PARIS 2018'!#REF!:OFFSET($A$2,LastR2,0))='Analyse par appartement'!$A49)*(('Récaptitulatif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" s="90">
        <f ca="1">IF(OR($A49="",$A49=0),0,SUMPRODUCT((('Récaptitulatif Résa PARIS 2018'!#REF!:OFFSET($A$2,LastR2,0))='Analyse par appartement'!$A49)*(('Récaptitulatif Résa PARIS 2018'!#REF!:OFFSET($F$2,LastR2,0))='Analyse par appartement'!$A$1)*(('Récaptitulatif Résa PARIS 2018'!#REF!:OFFSET($I$2,LastR2,0)))))</f>
        <v>0</v>
      </c>
      <c r="G49" s="43">
        <f ca="1">IFERROR(IF(A49="",0,INDIRECT("'Récaptitulatif Loyer Paris'!"&amp;ADDRESS(MATCH(A49,'Récaptitulatif Loyer PARIS 2018'!$A:$A,0),MATCH($A$1,'Récaptitulatif Loyer PARIS 2018'!$1:$1,0)+1,4))),0)</f>
        <v>0</v>
      </c>
      <c r="H49" s="90">
        <f ca="1">IFERROR(IF(A49="",0,INDIRECT("'Récaptitulatif Loyer Paris'!"&amp;ADDRESS(MATCH(A49,'Récaptitulatif Loyer PARIS 2018'!$A:$A,0),MATCH($A$1,'Récaptitulatif Loyer PARIS 2018'!$1:$1,0),4))),0)</f>
        <v>0</v>
      </c>
      <c r="I49" s="43">
        <f t="shared" ca="1" si="9"/>
        <v>0</v>
      </c>
      <c r="J49" s="44" t="str">
        <f t="shared" ca="1" si="10"/>
        <v/>
      </c>
      <c r="K49" s="45" t="str">
        <f t="shared" ca="1" si="11"/>
        <v/>
      </c>
    </row>
    <row r="50" spans="1:11" ht="20.149999999999999" customHeight="1" x14ac:dyDescent="0.35">
      <c r="A50" s="12" t="str">
        <f t="array" aca="1" ref="A50" ca="1">IFERROR(INDEX('Récaptitulatif Résa PARIS 2018'!#REF!:OFFSET($A$2,LastR2,0), MATCH(0, IF($A$1='Récaptitulatif Résa PARIS 2018'!#REF!:OFFSET($F$2,LastR2,0), COUNTIF($A$2:$A49, 'Récaptitulatif Résa PARIS 2018'!#REF!:OFFSET($A$2,LastR2,0)), ""), 0)),"")</f>
        <v/>
      </c>
      <c r="B50" s="43">
        <f ca="1">IF(OR($A50="",$A50=0),0,SUMPRODUCT((('Récaptitulatif Résa PARIS 2018'!#REF!:OFFSET($A$2,LastR2,0))='Analyse par appartement'!$A50)*(('Récaptitulatif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0" s="43">
        <f ca="1">IF(OR($A50="",$A50=0),0,SUMPRODUCT((('Récaptitulatif Résa PARIS 2018'!#REF!:OFFSET($A$2,LastR2,0))='Analyse par appartement'!$A50)*(('Récaptitulatif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0" s="43">
        <f ca="1">IF(OR($A50="",$A50=0),0,SUMPRODUCT((('Récaptitulatif Résa PARIS 2018'!#REF!:OFFSET($A$2,LastR2,0))='Analyse par appartement'!$A50)*(('Récaptitulatif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0" s="43">
        <f ca="1">IF(OR($A50="",$A50=0),0,SUMPRODUCT((('Récaptitulatif Résa PARIS 2018'!#REF!:OFFSET($A$2,LastR2,0))='Analyse par appartement'!$A50)*(('Récaptitulatif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0" s="90">
        <f ca="1">IF(OR($A50="",$A50=0),0,SUMPRODUCT((('Récaptitulatif Résa PARIS 2018'!#REF!:OFFSET($A$2,LastR2,0))='Analyse par appartement'!$A50)*(('Récaptitulatif Résa PARIS 2018'!#REF!:OFFSET($F$2,LastR2,0))='Analyse par appartement'!$A$1)*(('Récaptitulatif Résa PARIS 2018'!#REF!:OFFSET($I$2,LastR2,0)))))</f>
        <v>0</v>
      </c>
      <c r="G50" s="43">
        <f ca="1">IFERROR(IF(A50="",0,INDIRECT("'Récaptitulatif Loyer Paris'!"&amp;ADDRESS(MATCH(A50,'Récaptitulatif Loyer PARIS 2018'!$A:$A,0),MATCH($A$1,'Récaptitulatif Loyer PARIS 2018'!$1:$1,0)+1,4))),0)</f>
        <v>0</v>
      </c>
      <c r="H50" s="90">
        <f ca="1">IFERROR(IF(A50="",0,INDIRECT("'Récaptitulatif Loyer Paris'!"&amp;ADDRESS(MATCH(A50,'Récaptitulatif Loyer PARIS 2018'!$A:$A,0),MATCH($A$1,'Récaptitulatif Loyer PARIS 2018'!$1:$1,0),4))),0)</f>
        <v>0</v>
      </c>
      <c r="I50" s="43">
        <f t="shared" ca="1" si="9"/>
        <v>0</v>
      </c>
      <c r="J50" s="44" t="str">
        <f t="shared" ca="1" si="10"/>
        <v/>
      </c>
      <c r="K50" s="45" t="str">
        <f t="shared" ca="1" si="11"/>
        <v/>
      </c>
    </row>
    <row r="51" spans="1:11" ht="20.149999999999999" customHeight="1" x14ac:dyDescent="0.35">
      <c r="A51" s="12" t="str">
        <f t="array" aca="1" ref="A51" ca="1">IFERROR(INDEX('Récaptitulatif Résa PARIS 2018'!#REF!:OFFSET($A$2,LastR2,0), MATCH(0, IF($A$1='Récaptitulatif Résa PARIS 2018'!#REF!:OFFSET($F$2,LastR2,0), COUNTIF($A$2:$A50, 'Récaptitulatif Résa PARIS 2018'!#REF!:OFFSET($A$2,LastR2,0)), ""), 0)),"")</f>
        <v/>
      </c>
      <c r="B51" s="43">
        <f ca="1">IF(OR($A51="",$A51=0),0,SUMPRODUCT((('Récaptitulatif Résa PARIS 2018'!#REF!:OFFSET($A$2,LastR2,0))='Analyse par appartement'!$A51)*(('Récaptitulatif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1" s="43">
        <f ca="1">IF(OR($A51="",$A51=0),0,SUMPRODUCT((('Récaptitulatif Résa PARIS 2018'!#REF!:OFFSET($A$2,LastR2,0))='Analyse par appartement'!$A51)*(('Récaptitulatif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1" s="43">
        <f ca="1">IF(OR($A51="",$A51=0),0,SUMPRODUCT((('Récaptitulatif Résa PARIS 2018'!#REF!:OFFSET($A$2,LastR2,0))='Analyse par appartement'!$A51)*(('Récaptitulatif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1" s="43">
        <f ca="1">IF(OR($A51="",$A51=0),0,SUMPRODUCT((('Récaptitulatif Résa PARIS 2018'!#REF!:OFFSET($A$2,LastR2,0))='Analyse par appartement'!$A51)*(('Récaptitulatif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1" s="90">
        <f ca="1">IF(OR($A51="",$A51=0),0,SUMPRODUCT((('Récaptitulatif Résa PARIS 2018'!#REF!:OFFSET($A$2,LastR2,0))='Analyse par appartement'!$A51)*(('Récaptitulatif Résa PARIS 2018'!#REF!:OFFSET($F$2,LastR2,0))='Analyse par appartement'!$A$1)*(('Récaptitulatif Résa PARIS 2018'!#REF!:OFFSET($I$2,LastR2,0)))))</f>
        <v>0</v>
      </c>
      <c r="G51" s="43">
        <f ca="1">IFERROR(IF(A51="",0,INDIRECT("'Récaptitulatif Loyer Paris'!"&amp;ADDRESS(MATCH(A51,'Récaptitulatif Loyer PARIS 2018'!$A:$A,0),MATCH($A$1,'Récaptitulatif Loyer PARIS 2018'!$1:$1,0)+1,4))),0)</f>
        <v>0</v>
      </c>
      <c r="H51" s="90">
        <f ca="1">IFERROR(IF(A51="",0,INDIRECT("'Récaptitulatif Loyer Paris'!"&amp;ADDRESS(MATCH(A51,'Récaptitulatif Loyer PARIS 2018'!$A:$A,0),MATCH($A$1,'Récaptitulatif Loyer PARIS 2018'!$1:$1,0),4))),0)</f>
        <v>0</v>
      </c>
      <c r="I51" s="43">
        <f t="shared" ca="1" si="9"/>
        <v>0</v>
      </c>
      <c r="J51" s="44" t="str">
        <f t="shared" ca="1" si="10"/>
        <v/>
      </c>
      <c r="K51" s="45" t="str">
        <f t="shared" ca="1" si="11"/>
        <v/>
      </c>
    </row>
    <row r="52" spans="1:11" ht="20.149999999999999" customHeight="1" x14ac:dyDescent="0.35">
      <c r="A52" s="12" t="str">
        <f t="array" aca="1" ref="A52" ca="1">IFERROR(INDEX('Récaptitulatif Résa PARIS 2018'!#REF!:OFFSET($A$2,LastR2,0), MATCH(0, IF($A$1='Récaptitulatif Résa PARIS 2018'!#REF!:OFFSET($F$2,LastR2,0), COUNTIF($A$2:$A51, 'Récaptitulatif Résa PARIS 2018'!#REF!:OFFSET($A$2,LastR2,0)), ""), 0)),"")</f>
        <v/>
      </c>
      <c r="B52" s="43">
        <f ca="1">IF(OR($A52="",$A52=0),0,SUMPRODUCT((('Récaptitulatif Résa PARIS 2018'!#REF!:OFFSET($A$2,LastR2,0))='Analyse par appartement'!$A52)*(('Récaptitulatif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2" s="43">
        <f ca="1">IF(OR($A52="",$A52=0),0,SUMPRODUCT((('Récaptitulatif Résa PARIS 2018'!#REF!:OFFSET($A$2,LastR2,0))='Analyse par appartement'!$A52)*(('Récaptitulatif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2" s="43">
        <f ca="1">IF(OR($A52="",$A52=0),0,SUMPRODUCT((('Récaptitulatif Résa PARIS 2018'!#REF!:OFFSET($A$2,LastR2,0))='Analyse par appartement'!$A52)*(('Récaptitulatif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2" s="43">
        <f ca="1">IF(OR($A52="",$A52=0),0,SUMPRODUCT((('Récaptitulatif Résa PARIS 2018'!#REF!:OFFSET($A$2,LastR2,0))='Analyse par appartement'!$A52)*(('Récaptitulatif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2" s="90">
        <f ca="1">IF(OR($A52="",$A52=0),0,SUMPRODUCT((('Récaptitulatif Résa PARIS 2018'!#REF!:OFFSET($A$2,LastR2,0))='Analyse par appartement'!$A52)*(('Récaptitulatif Résa PARIS 2018'!#REF!:OFFSET($F$2,LastR2,0))='Analyse par appartement'!$A$1)*(('Récaptitulatif Résa PARIS 2018'!#REF!:OFFSET($I$2,LastR2,0)))))</f>
        <v>0</v>
      </c>
      <c r="G52" s="43">
        <f ca="1">IFERROR(IF(A52="",0,INDIRECT("'Récaptitulatif Loyer Paris'!"&amp;ADDRESS(MATCH(A52,'Récaptitulatif Loyer PARIS 2018'!$A:$A,0),MATCH($A$1,'Récaptitulatif Loyer PARIS 2018'!$1:$1,0)+1,4))),0)</f>
        <v>0</v>
      </c>
      <c r="H52" s="90">
        <f ca="1">IFERROR(IF(A52="",0,INDIRECT("'Récaptitulatif Loyer Paris'!"&amp;ADDRESS(MATCH(A52,'Récaptitulatif Loyer PARIS 2018'!$A:$A,0),MATCH($A$1,'Récaptitulatif Loyer PARIS 2018'!$1:$1,0),4))),0)</f>
        <v>0</v>
      </c>
      <c r="I52" s="43">
        <f t="shared" ca="1" si="9"/>
        <v>0</v>
      </c>
      <c r="J52" s="44" t="str">
        <f t="shared" ca="1" si="10"/>
        <v/>
      </c>
      <c r="K52" s="45" t="str">
        <f t="shared" ca="1" si="11"/>
        <v/>
      </c>
    </row>
    <row r="53" spans="1:11" ht="20.149999999999999" customHeight="1" x14ac:dyDescent="0.35">
      <c r="A53" s="12" t="str">
        <f t="array" aca="1" ref="A53" ca="1">IFERROR(INDEX('Récaptitulatif Résa PARIS 2018'!#REF!:OFFSET($A$2,LastR2,0), MATCH(0, IF($A$1='Récaptitulatif Résa PARIS 2018'!#REF!:OFFSET($F$2,LastR2,0), COUNTIF($A$2:$A52, 'Récaptitulatif Résa PARIS 2018'!#REF!:OFFSET($A$2,LastR2,0)), ""), 0)),"")</f>
        <v/>
      </c>
      <c r="B53" s="43">
        <f ca="1">IF(OR($A53="",$A53=0),0,SUMPRODUCT((('Récaptitulatif Résa PARIS 2018'!#REF!:OFFSET($A$2,LastR2,0))='Analyse par appartement'!$A53)*(('Récaptitulatif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3" s="43">
        <f ca="1">IF(OR($A53="",$A53=0),0,SUMPRODUCT((('Récaptitulatif Résa PARIS 2018'!#REF!:OFFSET($A$2,LastR2,0))='Analyse par appartement'!$A53)*(('Récaptitulatif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3" s="43">
        <f ca="1">IF(OR($A53="",$A53=0),0,SUMPRODUCT((('Récaptitulatif Résa PARIS 2018'!#REF!:OFFSET($A$2,LastR2,0))='Analyse par appartement'!$A53)*(('Récaptitulatif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3" s="43">
        <f ca="1">IF(OR($A53="",$A53=0),0,SUMPRODUCT((('Récaptitulatif Résa PARIS 2018'!#REF!:OFFSET($A$2,LastR2,0))='Analyse par appartement'!$A53)*(('Récaptitulatif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3" s="90">
        <f ca="1">IF(OR($A53="",$A53=0),0,SUMPRODUCT((('Récaptitulatif Résa PARIS 2018'!#REF!:OFFSET($A$2,LastR2,0))='Analyse par appartement'!$A53)*(('Récaptitulatif Résa PARIS 2018'!#REF!:OFFSET($F$2,LastR2,0))='Analyse par appartement'!$A$1)*(('Récaptitulatif Résa PARIS 2018'!#REF!:OFFSET($I$2,LastR2,0)))))</f>
        <v>0</v>
      </c>
      <c r="G53" s="43">
        <f ca="1">IFERROR(IF(A53="",0,INDIRECT("'Récaptitulatif Loyer Paris'!"&amp;ADDRESS(MATCH(A53,'Récaptitulatif Loyer PARIS 2018'!$A:$A,0),MATCH($A$1,'Récaptitulatif Loyer PARIS 2018'!$1:$1,0)+1,4))),0)</f>
        <v>0</v>
      </c>
      <c r="H53" s="90">
        <f ca="1">IFERROR(IF(A53="",0,INDIRECT("'Récaptitulatif Loyer Paris'!"&amp;ADDRESS(MATCH(A53,'Récaptitulatif Loyer PARIS 2018'!$A:$A,0),MATCH($A$1,'Récaptitulatif Loyer PARIS 2018'!$1:$1,0),4))),0)</f>
        <v>0</v>
      </c>
      <c r="I53" s="43">
        <f t="shared" ca="1" si="9"/>
        <v>0</v>
      </c>
      <c r="J53" s="44" t="str">
        <f t="shared" ca="1" si="10"/>
        <v/>
      </c>
      <c r="K53" s="45" t="str">
        <f t="shared" ca="1" si="11"/>
        <v/>
      </c>
    </row>
    <row r="54" spans="1:11" ht="20.149999999999999" customHeight="1" x14ac:dyDescent="0.35">
      <c r="A54" s="12" t="str">
        <f t="array" aca="1" ref="A54" ca="1">IFERROR(INDEX('Récaptitulatif Résa PARIS 2018'!#REF!:OFFSET($A$2,LastR2,0), MATCH(0, IF($A$1='Récaptitulatif Résa PARIS 2018'!#REF!:OFFSET($F$2,LastR2,0), COUNTIF($A$2:$A53, 'Récaptitulatif Résa PARIS 2018'!#REF!:OFFSET($A$2,LastR2,0)), ""), 0)),"")</f>
        <v/>
      </c>
      <c r="B54" s="43">
        <f ca="1">IF(OR($A54="",$A54=0),0,SUMPRODUCT((('Récaptitulatif Résa PARIS 2018'!#REF!:OFFSET($A$2,LastR2,0))='Analyse par appartement'!$A54)*(('Récaptitulatif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4" s="43">
        <f ca="1">IF(OR($A54="",$A54=0),0,SUMPRODUCT((('Récaptitulatif Résa PARIS 2018'!#REF!:OFFSET($A$2,LastR2,0))='Analyse par appartement'!$A54)*(('Récaptitulatif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4" s="43">
        <f ca="1">IF(OR($A54="",$A54=0),0,SUMPRODUCT((('Récaptitulatif Résa PARIS 2018'!#REF!:OFFSET($A$2,LastR2,0))='Analyse par appartement'!$A54)*(('Récaptitulatif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4" s="43">
        <f ca="1">IF(OR($A54="",$A54=0),0,SUMPRODUCT((('Récaptitulatif Résa PARIS 2018'!#REF!:OFFSET($A$2,LastR2,0))='Analyse par appartement'!$A54)*(('Récaptitulatif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4" s="90">
        <f ca="1">IF(OR($A54="",$A54=0),0,SUMPRODUCT((('Récaptitulatif Résa PARIS 2018'!#REF!:OFFSET($A$2,LastR2,0))='Analyse par appartement'!$A54)*(('Récaptitulatif Résa PARIS 2018'!#REF!:OFFSET($F$2,LastR2,0))='Analyse par appartement'!$A$1)*(('Récaptitulatif Résa PARIS 2018'!#REF!:OFFSET($I$2,LastR2,0)))))</f>
        <v>0</v>
      </c>
      <c r="G54" s="43">
        <f ca="1">IFERROR(IF(A54="",0,INDIRECT("'Récaptitulatif Loyer Paris'!"&amp;ADDRESS(MATCH(A54,'Récaptitulatif Loyer PARIS 2018'!$A:$A,0),MATCH($A$1,'Récaptitulatif Loyer PARIS 2018'!$1:$1,0)+1,4))),0)</f>
        <v>0</v>
      </c>
      <c r="H54" s="90">
        <f ca="1">IFERROR(IF(A54="",0,INDIRECT("'Récaptitulatif Loyer Paris'!"&amp;ADDRESS(MATCH(A54,'Récaptitulatif Loyer PARIS 2018'!$A:$A,0),MATCH($A$1,'Récaptitulatif Loyer PARIS 2018'!$1:$1,0),4))),0)</f>
        <v>0</v>
      </c>
      <c r="I54" s="43">
        <f t="shared" ca="1" si="9"/>
        <v>0</v>
      </c>
      <c r="J54" s="44" t="str">
        <f t="shared" ca="1" si="10"/>
        <v/>
      </c>
      <c r="K54" s="45" t="str">
        <f t="shared" ca="1" si="11"/>
        <v/>
      </c>
    </row>
    <row r="55" spans="1:11" ht="20.149999999999999" customHeight="1" x14ac:dyDescent="0.35">
      <c r="A55" s="12" t="str">
        <f t="array" aca="1" ref="A55" ca="1">IFERROR(INDEX('Récaptitulatif Résa PARIS 2018'!#REF!:OFFSET($A$2,LastR2,0), MATCH(0, IF($A$1='Récaptitulatif Résa PARIS 2018'!#REF!:OFFSET($F$2,LastR2,0), COUNTIF($A$2:$A54, 'Récaptitulatif Résa PARIS 2018'!#REF!:OFFSET($A$2,LastR2,0)), ""), 0)),"")</f>
        <v/>
      </c>
      <c r="B55" s="43">
        <f ca="1">IF(OR($A55="",$A55=0),0,SUMPRODUCT((('Récaptitulatif Résa PARIS 2018'!#REF!:OFFSET($A$2,LastR2,0))='Analyse par appartement'!$A55)*(('Récaptitulatif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5" s="43">
        <f ca="1">IF(OR($A55="",$A55=0),0,SUMPRODUCT((('Récaptitulatif Résa PARIS 2018'!#REF!:OFFSET($A$2,LastR2,0))='Analyse par appartement'!$A55)*(('Récaptitulatif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5" s="43">
        <f ca="1">IF(OR($A55="",$A55=0),0,SUMPRODUCT((('Récaptitulatif Résa PARIS 2018'!#REF!:OFFSET($A$2,LastR2,0))='Analyse par appartement'!$A55)*(('Récaptitulatif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5" s="43">
        <f ca="1">IF(OR($A55="",$A55=0),0,SUMPRODUCT((('Récaptitulatif Résa PARIS 2018'!#REF!:OFFSET($A$2,LastR2,0))='Analyse par appartement'!$A55)*(('Récaptitulatif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5" s="90">
        <f ca="1">IF(OR($A55="",$A55=0),0,SUMPRODUCT((('Récaptitulatif Résa PARIS 2018'!#REF!:OFFSET($A$2,LastR2,0))='Analyse par appartement'!$A55)*(('Récaptitulatif Résa PARIS 2018'!#REF!:OFFSET($F$2,LastR2,0))='Analyse par appartement'!$A$1)*(('Récaptitulatif Résa PARIS 2018'!#REF!:OFFSET($I$2,LastR2,0)))))</f>
        <v>0</v>
      </c>
      <c r="G55" s="43">
        <f ca="1">IFERROR(IF(A55="",0,INDIRECT("'Récaptitulatif Loyer Paris'!"&amp;ADDRESS(MATCH(A55,'Récaptitulatif Loyer PARIS 2018'!$A:$A,0),MATCH($A$1,'Récaptitulatif Loyer PARIS 2018'!$1:$1,0)+1,4))),0)</f>
        <v>0</v>
      </c>
      <c r="H55" s="90">
        <f ca="1">IFERROR(IF(A55="",0,INDIRECT("'Récaptitulatif Loyer Paris'!"&amp;ADDRESS(MATCH(A55,'Récaptitulatif Loyer PARIS 2018'!$A:$A,0),MATCH($A$1,'Récaptitulatif Loyer PARIS 2018'!$1:$1,0),4))),0)</f>
        <v>0</v>
      </c>
      <c r="I55" s="43">
        <f t="shared" ca="1" si="9"/>
        <v>0</v>
      </c>
      <c r="J55" s="44" t="str">
        <f t="shared" ca="1" si="10"/>
        <v/>
      </c>
      <c r="K55" s="45" t="str">
        <f t="shared" ca="1" si="11"/>
        <v/>
      </c>
    </row>
    <row r="56" spans="1:11" ht="20.149999999999999" customHeight="1" x14ac:dyDescent="0.35">
      <c r="A56" s="12" t="str">
        <f t="array" aca="1" ref="A56" ca="1">IFERROR(INDEX('Récaptitulatif Résa PARIS 2018'!#REF!:OFFSET($A$2,LastR2,0), MATCH(0, IF($A$1='Récaptitulatif Résa PARIS 2018'!#REF!:OFFSET($F$2,LastR2,0), COUNTIF($A$2:$A55, 'Récaptitulatif Résa PARIS 2018'!#REF!:OFFSET($A$2,LastR2,0)), ""), 0)),"")</f>
        <v/>
      </c>
      <c r="B56" s="43">
        <f ca="1">IF(OR($A56="",$A56=0),0,SUMPRODUCT((('Récaptitulatif Résa PARIS 2018'!#REF!:OFFSET($A$2,LastR2,0))='Analyse par appartement'!$A56)*(('Récaptitulatif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6" s="43">
        <f ca="1">IF(OR($A56="",$A56=0),0,SUMPRODUCT((('Récaptitulatif Résa PARIS 2018'!#REF!:OFFSET($A$2,LastR2,0))='Analyse par appartement'!$A56)*(('Récaptitulatif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6" s="43">
        <f ca="1">IF(OR($A56="",$A56=0),0,SUMPRODUCT((('Récaptitulatif Résa PARIS 2018'!#REF!:OFFSET($A$2,LastR2,0))='Analyse par appartement'!$A56)*(('Récaptitulatif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6" s="43">
        <f ca="1">IF(OR($A56="",$A56=0),0,SUMPRODUCT((('Récaptitulatif Résa PARIS 2018'!#REF!:OFFSET($A$2,LastR2,0))='Analyse par appartement'!$A56)*(('Récaptitulatif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6" s="90">
        <f ca="1">IF(OR($A56="",$A56=0),0,SUMPRODUCT((('Récaptitulatif Résa PARIS 2018'!#REF!:OFFSET($A$2,LastR2,0))='Analyse par appartement'!$A56)*(('Récaptitulatif Résa PARIS 2018'!#REF!:OFFSET($F$2,LastR2,0))='Analyse par appartement'!$A$1)*(('Récaptitulatif Résa PARIS 2018'!#REF!:OFFSET($I$2,LastR2,0)))))</f>
        <v>0</v>
      </c>
      <c r="G56" s="43">
        <f ca="1">IFERROR(IF(A56="",0,INDIRECT("'Récaptitulatif Loyer Paris'!"&amp;ADDRESS(MATCH(A56,'Récaptitulatif Loyer PARIS 2018'!$A:$A,0),MATCH($A$1,'Récaptitulatif Loyer PARIS 2018'!$1:$1,0)+1,4))),0)</f>
        <v>0</v>
      </c>
      <c r="H56" s="90">
        <f ca="1">IFERROR(IF(A56="",0,INDIRECT("'Récaptitulatif Loyer Paris'!"&amp;ADDRESS(MATCH(A56,'Récaptitulatif Loyer PARIS 2018'!$A:$A,0),MATCH($A$1,'Récaptitulatif Loyer PARIS 2018'!$1:$1,0),4))),0)</f>
        <v>0</v>
      </c>
      <c r="I56" s="43">
        <f t="shared" ca="1" si="9"/>
        <v>0</v>
      </c>
      <c r="J56" s="44" t="str">
        <f t="shared" ca="1" si="10"/>
        <v/>
      </c>
      <c r="K56" s="45" t="str">
        <f t="shared" ca="1" si="11"/>
        <v/>
      </c>
    </row>
    <row r="57" spans="1:11" ht="20.149999999999999" customHeight="1" x14ac:dyDescent="0.35">
      <c r="A57" s="12" t="str">
        <f t="array" aca="1" ref="A57" ca="1">IFERROR(INDEX('Récaptitulatif Résa PARIS 2018'!#REF!:OFFSET($A$2,LastR2,0), MATCH(0, IF($A$1='Récaptitulatif Résa PARIS 2018'!#REF!:OFFSET($F$2,LastR2,0), COUNTIF($A$2:$A56, 'Récaptitulatif Résa PARIS 2018'!#REF!:OFFSET($A$2,LastR2,0)), ""), 0)),"")</f>
        <v/>
      </c>
      <c r="B57" s="43">
        <f ca="1">IF(OR($A57="",$A57=0),0,SUMPRODUCT((('Récaptitulatif Résa PARIS 2018'!#REF!:OFFSET($A$2,LastR2,0))='Analyse par appartement'!$A57)*(('Récaptitulatif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7" s="43">
        <f ca="1">IF(OR($A57="",$A57=0),0,SUMPRODUCT((('Récaptitulatif Résa PARIS 2018'!#REF!:OFFSET($A$2,LastR2,0))='Analyse par appartement'!$A57)*(('Récaptitulatif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7" s="43">
        <f ca="1">IF(OR($A57="",$A57=0),0,SUMPRODUCT((('Récaptitulatif Résa PARIS 2018'!#REF!:OFFSET($A$2,LastR2,0))='Analyse par appartement'!$A57)*(('Récaptitulatif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7" s="43">
        <f ca="1">IF(OR($A57="",$A57=0),0,SUMPRODUCT((('Récaptitulatif Résa PARIS 2018'!#REF!:OFFSET($A$2,LastR2,0))='Analyse par appartement'!$A57)*(('Récaptitulatif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7" s="90">
        <f ca="1">IF(OR($A57="",$A57=0),0,SUMPRODUCT((('Récaptitulatif Résa PARIS 2018'!#REF!:OFFSET($A$2,LastR2,0))='Analyse par appartement'!$A57)*(('Récaptitulatif Résa PARIS 2018'!#REF!:OFFSET($F$2,LastR2,0))='Analyse par appartement'!$A$1)*(('Récaptitulatif Résa PARIS 2018'!#REF!:OFFSET($I$2,LastR2,0)))))</f>
        <v>0</v>
      </c>
      <c r="G57" s="43">
        <f ca="1">IFERROR(IF(A57="",0,INDIRECT("'Récaptitulatif Loyer Paris'!"&amp;ADDRESS(MATCH(A57,'Récaptitulatif Loyer PARIS 2018'!$A:$A,0),MATCH($A$1,'Récaptitulatif Loyer PARIS 2018'!$1:$1,0)+1,4))),0)</f>
        <v>0</v>
      </c>
      <c r="H57" s="90">
        <f ca="1">IFERROR(IF(A57="",0,INDIRECT("'Récaptitulatif Loyer Paris'!"&amp;ADDRESS(MATCH(A57,'Récaptitulatif Loyer PARIS 2018'!$A:$A,0),MATCH($A$1,'Récaptitulatif Loyer PARIS 2018'!$1:$1,0),4))),0)</f>
        <v>0</v>
      </c>
      <c r="I57" s="43">
        <f t="shared" ca="1" si="9"/>
        <v>0</v>
      </c>
      <c r="J57" s="44" t="str">
        <f t="shared" ca="1" si="10"/>
        <v/>
      </c>
      <c r="K57" s="45" t="str">
        <f t="shared" ca="1" si="11"/>
        <v/>
      </c>
    </row>
    <row r="58" spans="1:11" ht="20.149999999999999" customHeight="1" x14ac:dyDescent="0.35">
      <c r="A58" s="12" t="str">
        <f t="array" aca="1" ref="A58" ca="1">IFERROR(INDEX('Récaptitulatif Résa PARIS 2018'!#REF!:OFFSET($A$2,LastR2,0), MATCH(0, IF($A$1='Récaptitulatif Résa PARIS 2018'!#REF!:OFFSET($F$2,LastR2,0), COUNTIF($A$2:$A57, 'Récaptitulatif Résa PARIS 2018'!#REF!:OFFSET($A$2,LastR2,0)), ""), 0)),"")</f>
        <v/>
      </c>
      <c r="B58" s="43">
        <f ca="1">IF(OR($A58="",$A58=0),0,SUMPRODUCT((('Récaptitulatif Résa PARIS 2018'!#REF!:OFFSET($A$2,LastR2,0))='Analyse par appartement'!$A58)*(('Récaptitulatif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8" s="43">
        <f ca="1">IF(OR($A58="",$A58=0),0,SUMPRODUCT((('Récaptitulatif Résa PARIS 2018'!#REF!:OFFSET($A$2,LastR2,0))='Analyse par appartement'!$A58)*(('Récaptitulatif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8" s="43">
        <f ca="1">IF(OR($A58="",$A58=0),0,SUMPRODUCT((('Récaptitulatif Résa PARIS 2018'!#REF!:OFFSET($A$2,LastR2,0))='Analyse par appartement'!$A58)*(('Récaptitulatif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8" s="43">
        <f ca="1">IF(OR($A58="",$A58=0),0,SUMPRODUCT((('Récaptitulatif Résa PARIS 2018'!#REF!:OFFSET($A$2,LastR2,0))='Analyse par appartement'!$A58)*(('Récaptitulatif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8" s="90">
        <f ca="1">IF(OR($A58="",$A58=0),0,SUMPRODUCT((('Récaptitulatif Résa PARIS 2018'!#REF!:OFFSET($A$2,LastR2,0))='Analyse par appartement'!$A58)*(('Récaptitulatif Résa PARIS 2018'!#REF!:OFFSET($F$2,LastR2,0))='Analyse par appartement'!$A$1)*(('Récaptitulatif Résa PARIS 2018'!#REF!:OFFSET($I$2,LastR2,0)))))</f>
        <v>0</v>
      </c>
      <c r="G58" s="43">
        <f ca="1">IFERROR(IF(A58="",0,INDIRECT("'Récaptitulatif Loyer Paris'!"&amp;ADDRESS(MATCH(A58,'Récaptitulatif Loyer PARIS 2018'!$A:$A,0),MATCH($A$1,'Récaptitulatif Loyer PARIS 2018'!$1:$1,0)+1,4))),0)</f>
        <v>0</v>
      </c>
      <c r="H58" s="90">
        <f ca="1">IFERROR(IF(A58="",0,INDIRECT("'Récaptitulatif Loyer Paris'!"&amp;ADDRESS(MATCH(A58,'Récaptitulatif Loyer PARIS 2018'!$A:$A,0),MATCH($A$1,'Récaptitulatif Loyer PARIS 2018'!$1:$1,0),4))),0)</f>
        <v>0</v>
      </c>
      <c r="I58" s="43">
        <f t="shared" ca="1" si="9"/>
        <v>0</v>
      </c>
      <c r="J58" s="44" t="str">
        <f t="shared" ca="1" si="10"/>
        <v/>
      </c>
      <c r="K58" s="45" t="str">
        <f t="shared" ca="1" si="11"/>
        <v/>
      </c>
    </row>
    <row r="59" spans="1:11" ht="20.149999999999999" customHeight="1" x14ac:dyDescent="0.35">
      <c r="A59" s="12" t="str">
        <f t="array" aca="1" ref="A59" ca="1">IFERROR(INDEX('Récaptitulatif Résa PARIS 2018'!#REF!:OFFSET($A$2,LastR2,0), MATCH(0, IF($A$1='Récaptitulatif Résa PARIS 2018'!#REF!:OFFSET($F$2,LastR2,0), COUNTIF($A$2:$A58, 'Récaptitulatif Résa PARIS 2018'!#REF!:OFFSET($A$2,LastR2,0)), ""), 0)),"")</f>
        <v/>
      </c>
      <c r="B59" s="43">
        <f ca="1">IF(OR($A59="",$A59=0),0,SUMPRODUCT((('Récaptitulatif Résa PARIS 2018'!#REF!:OFFSET($A$2,LastR2,0))='Analyse par appartement'!$A59)*(('Récaptitulatif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9" s="43">
        <f ca="1">IF(OR($A59="",$A59=0),0,SUMPRODUCT((('Récaptitulatif Résa PARIS 2018'!#REF!:OFFSET($A$2,LastR2,0))='Analyse par appartement'!$A59)*(('Récaptitulatif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9" s="43">
        <f ca="1">IF(OR($A59="",$A59=0),0,SUMPRODUCT((('Récaptitulatif Résa PARIS 2018'!#REF!:OFFSET($A$2,LastR2,0))='Analyse par appartement'!$A59)*(('Récaptitulatif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9" s="43">
        <f ca="1">IF(OR($A59="",$A59=0),0,SUMPRODUCT((('Récaptitulatif Résa PARIS 2018'!#REF!:OFFSET($A$2,LastR2,0))='Analyse par appartement'!$A59)*(('Récaptitulatif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9" s="90">
        <f ca="1">IF(OR($A59="",$A59=0),0,SUMPRODUCT((('Récaptitulatif Résa PARIS 2018'!#REF!:OFFSET($A$2,LastR2,0))='Analyse par appartement'!$A59)*(('Récaptitulatif Résa PARIS 2018'!#REF!:OFFSET($F$2,LastR2,0))='Analyse par appartement'!$A$1)*(('Récaptitulatif Résa PARIS 2018'!#REF!:OFFSET($I$2,LastR2,0)))))</f>
        <v>0</v>
      </c>
      <c r="G59" s="43">
        <f ca="1">IFERROR(IF(A59="",0,INDIRECT("'Récaptitulatif Loyer Paris'!"&amp;ADDRESS(MATCH(A59,'Récaptitulatif Loyer PARIS 2018'!$A:$A,0),MATCH($A$1,'Récaptitulatif Loyer PARIS 2018'!$1:$1,0)+1,4))),0)</f>
        <v>0</v>
      </c>
      <c r="H59" s="90">
        <f ca="1">IFERROR(IF(A59="",0,INDIRECT("'Récaptitulatif Loyer Paris'!"&amp;ADDRESS(MATCH(A59,'Récaptitulatif Loyer PARIS 2018'!$A:$A,0),MATCH($A$1,'Récaptitulatif Loyer PARIS 2018'!$1:$1,0),4))),0)</f>
        <v>0</v>
      </c>
      <c r="I59" s="43">
        <f t="shared" ca="1" si="9"/>
        <v>0</v>
      </c>
      <c r="J59" s="44" t="str">
        <f t="shared" ca="1" si="10"/>
        <v/>
      </c>
      <c r="K59" s="45" t="str">
        <f t="shared" ca="1" si="11"/>
        <v/>
      </c>
    </row>
    <row r="60" spans="1:11" ht="20.149999999999999" customHeight="1" x14ac:dyDescent="0.35">
      <c r="A60" s="12" t="str">
        <f t="array" aca="1" ref="A60" ca="1">IFERROR(INDEX('Récaptitulatif Résa PARIS 2018'!#REF!:OFFSET($A$2,LastR2,0), MATCH(0, IF($A$1='Récaptitulatif Résa PARIS 2018'!#REF!:OFFSET($F$2,LastR2,0), COUNTIF($A$2:$A59, 'Récaptitulatif Résa PARIS 2018'!#REF!:OFFSET($A$2,LastR2,0)), ""), 0)),"")</f>
        <v/>
      </c>
      <c r="B60" s="43">
        <f ca="1">IF(OR($A60="",$A60=0),0,SUMPRODUCT((('Récaptitulatif Résa PARIS 2018'!#REF!:OFFSET($A$2,LastR2,0))='Analyse par appartement'!$A60)*(('Récaptitulatif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0" s="43">
        <f ca="1">IF(OR($A60="",$A60=0),0,SUMPRODUCT((('Récaptitulatif Résa PARIS 2018'!#REF!:OFFSET($A$2,LastR2,0))='Analyse par appartement'!$A60)*(('Récaptitulatif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0" s="43">
        <f ca="1">IF(OR($A60="",$A60=0),0,SUMPRODUCT((('Récaptitulatif Résa PARIS 2018'!#REF!:OFFSET($A$2,LastR2,0))='Analyse par appartement'!$A60)*(('Récaptitulatif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0" s="43">
        <f ca="1">IF(OR($A60="",$A60=0),0,SUMPRODUCT((('Récaptitulatif Résa PARIS 2018'!#REF!:OFFSET($A$2,LastR2,0))='Analyse par appartement'!$A60)*(('Récaptitulatif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0" s="90">
        <f ca="1">IF(OR($A60="",$A60=0),0,SUMPRODUCT((('Récaptitulatif Résa PARIS 2018'!#REF!:OFFSET($A$2,LastR2,0))='Analyse par appartement'!$A60)*(('Récaptitulatif Résa PARIS 2018'!#REF!:OFFSET($F$2,LastR2,0))='Analyse par appartement'!$A$1)*(('Récaptitulatif Résa PARIS 2018'!#REF!:OFFSET($I$2,LastR2,0)))))</f>
        <v>0</v>
      </c>
      <c r="G60" s="43">
        <f ca="1">IFERROR(IF(A60="",0,INDIRECT("'Récaptitulatif Loyer Paris'!"&amp;ADDRESS(MATCH(A60,'Récaptitulatif Loyer PARIS 2018'!$A:$A,0),MATCH($A$1,'Récaptitulatif Loyer PARIS 2018'!$1:$1,0)+1,4))),0)</f>
        <v>0</v>
      </c>
      <c r="H60" s="90">
        <f ca="1">IFERROR(IF(A60="",0,INDIRECT("'Récaptitulatif Loyer Paris'!"&amp;ADDRESS(MATCH(A60,'Récaptitulatif Loyer PARIS 2018'!$A:$A,0),MATCH($A$1,'Récaptitulatif Loyer PARIS 2018'!$1:$1,0),4))),0)</f>
        <v>0</v>
      </c>
      <c r="I60" s="43">
        <f t="shared" ca="1" si="9"/>
        <v>0</v>
      </c>
      <c r="J60" s="44" t="str">
        <f t="shared" ca="1" si="10"/>
        <v/>
      </c>
      <c r="K60" s="45" t="str">
        <f t="shared" ca="1" si="11"/>
        <v/>
      </c>
    </row>
    <row r="61" spans="1:11" ht="20.149999999999999" customHeight="1" x14ac:dyDescent="0.35">
      <c r="A61" s="12" t="str">
        <f t="array" aca="1" ref="A61" ca="1">IFERROR(INDEX('Récaptitulatif Résa PARIS 2018'!#REF!:OFFSET($A$2,LastR2,0), MATCH(0, IF($A$1='Récaptitulatif Résa PARIS 2018'!#REF!:OFFSET($F$2,LastR2,0), COUNTIF($A$2:$A60, 'Récaptitulatif Résa PARIS 2018'!#REF!:OFFSET($A$2,LastR2,0)), ""), 0)),"")</f>
        <v/>
      </c>
      <c r="B61" s="43">
        <f ca="1">IF(OR($A61="",$A61=0),0,SUMPRODUCT((('Récaptitulatif Résa PARIS 2018'!#REF!:OFFSET($A$2,LastR2,0))='Analyse par appartement'!$A61)*(('Récaptitulatif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1" s="43">
        <f ca="1">IF(OR($A61="",$A61=0),0,SUMPRODUCT((('Récaptitulatif Résa PARIS 2018'!#REF!:OFFSET($A$2,LastR2,0))='Analyse par appartement'!$A61)*(('Récaptitulatif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1" s="43">
        <f ca="1">IF(OR($A61="",$A61=0),0,SUMPRODUCT((('Récaptitulatif Résa PARIS 2018'!#REF!:OFFSET($A$2,LastR2,0))='Analyse par appartement'!$A61)*(('Récaptitulatif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1" s="43">
        <f ca="1">IF(OR($A61="",$A61=0),0,SUMPRODUCT((('Récaptitulatif Résa PARIS 2018'!#REF!:OFFSET($A$2,LastR2,0))='Analyse par appartement'!$A61)*(('Récaptitulatif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1" s="90">
        <f ca="1">IF(OR($A61="",$A61=0),0,SUMPRODUCT((('Récaptitulatif Résa PARIS 2018'!#REF!:OFFSET($A$2,LastR2,0))='Analyse par appartement'!$A61)*(('Récaptitulatif Résa PARIS 2018'!#REF!:OFFSET($F$2,LastR2,0))='Analyse par appartement'!$A$1)*(('Récaptitulatif Résa PARIS 2018'!#REF!:OFFSET($I$2,LastR2,0)))))</f>
        <v>0</v>
      </c>
      <c r="G61" s="43">
        <f ca="1">IFERROR(IF(A61="",0,INDIRECT("'Récaptitulatif Loyer Paris'!"&amp;ADDRESS(MATCH(A61,'Récaptitulatif Loyer PARIS 2018'!$A:$A,0),MATCH($A$1,'Récaptitulatif Loyer PARIS 2018'!$1:$1,0)+1,4))),0)</f>
        <v>0</v>
      </c>
      <c r="H61" s="90">
        <f ca="1">IFERROR(IF(A61="",0,INDIRECT("'Récaptitulatif Loyer Paris'!"&amp;ADDRESS(MATCH(A61,'Récaptitulatif Loyer PARIS 2018'!$A:$A,0),MATCH($A$1,'Récaptitulatif Loyer PARIS 2018'!$1:$1,0),4))),0)</f>
        <v>0</v>
      </c>
      <c r="I61" s="43">
        <f t="shared" ca="1" si="9"/>
        <v>0</v>
      </c>
      <c r="J61" s="44" t="str">
        <f t="shared" ca="1" si="10"/>
        <v/>
      </c>
      <c r="K61" s="45" t="str">
        <f t="shared" ca="1" si="11"/>
        <v/>
      </c>
    </row>
    <row r="62" spans="1:11" ht="20.149999999999999" customHeight="1" x14ac:dyDescent="0.35">
      <c r="A62" s="12" t="str">
        <f t="array" aca="1" ref="A62" ca="1">IFERROR(INDEX('Récaptitulatif Résa PARIS 2018'!#REF!:OFFSET($A$2,LastR2,0), MATCH(0, IF($A$1='Récaptitulatif Résa PARIS 2018'!#REF!:OFFSET($F$2,LastR2,0), COUNTIF($A$2:$A61, 'Récaptitulatif Résa PARIS 2018'!#REF!:OFFSET($A$2,LastR2,0)), ""), 0)),"")</f>
        <v/>
      </c>
      <c r="B62" s="43">
        <f ca="1">IF(OR($A62="",$A62=0),0,SUMPRODUCT((('Récaptitulatif Résa PARIS 2018'!#REF!:OFFSET($A$2,LastR2,0))='Analyse par appartement'!$A62)*(('Récaptitulatif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2" s="43">
        <f ca="1">IF(OR($A62="",$A62=0),0,SUMPRODUCT((('Récaptitulatif Résa PARIS 2018'!#REF!:OFFSET($A$2,LastR2,0))='Analyse par appartement'!$A62)*(('Récaptitulatif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2" s="43">
        <f ca="1">IF(OR($A62="",$A62=0),0,SUMPRODUCT((('Récaptitulatif Résa PARIS 2018'!#REF!:OFFSET($A$2,LastR2,0))='Analyse par appartement'!$A62)*(('Récaptitulatif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2" s="43">
        <f ca="1">IF(OR($A62="",$A62=0),0,SUMPRODUCT((('Récaptitulatif Résa PARIS 2018'!#REF!:OFFSET($A$2,LastR2,0))='Analyse par appartement'!$A62)*(('Récaptitulatif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2" s="90">
        <f ca="1">IF(OR($A62="",$A62=0),0,SUMPRODUCT((('Récaptitulatif Résa PARIS 2018'!#REF!:OFFSET($A$2,LastR2,0))='Analyse par appartement'!$A62)*(('Récaptitulatif Résa PARIS 2018'!#REF!:OFFSET($F$2,LastR2,0))='Analyse par appartement'!$A$1)*(('Récaptitulatif Résa PARIS 2018'!#REF!:OFFSET($I$2,LastR2,0)))))</f>
        <v>0</v>
      </c>
      <c r="G62" s="43">
        <f ca="1">IFERROR(IF(A62="",0,INDIRECT("'Récaptitulatif Loyer Paris'!"&amp;ADDRESS(MATCH(A62,'Récaptitulatif Loyer PARIS 2018'!$A:$A,0),MATCH($A$1,'Récaptitulatif Loyer PARIS 2018'!$1:$1,0)+1,4))),0)</f>
        <v>0</v>
      </c>
      <c r="H62" s="90">
        <f ca="1">IFERROR(IF(A62="",0,INDIRECT("'Récaptitulatif Loyer Paris'!"&amp;ADDRESS(MATCH(A62,'Récaptitulatif Loyer PARIS 2018'!$A:$A,0),MATCH($A$1,'Récaptitulatif Loyer PARIS 2018'!$1:$1,0),4))),0)</f>
        <v>0</v>
      </c>
      <c r="I62" s="43">
        <f t="shared" ca="1" si="9"/>
        <v>0</v>
      </c>
      <c r="J62" s="44" t="str">
        <f t="shared" ca="1" si="10"/>
        <v/>
      </c>
      <c r="K62" s="45" t="str">
        <f t="shared" ca="1" si="11"/>
        <v/>
      </c>
    </row>
    <row r="63" spans="1:11" ht="20.149999999999999" customHeight="1" x14ac:dyDescent="0.35">
      <c r="A63" s="12" t="str">
        <f t="array" aca="1" ref="A63" ca="1">IFERROR(INDEX('Récaptitulatif Résa PARIS 2018'!#REF!:OFFSET($A$2,LastR2,0), MATCH(0, IF($A$1='Récaptitulatif Résa PARIS 2018'!#REF!:OFFSET($F$2,LastR2,0), COUNTIF($A$2:$A62, 'Récaptitulatif Résa PARIS 2018'!#REF!:OFFSET($A$2,LastR2,0)), ""), 0)),"")</f>
        <v/>
      </c>
      <c r="B63" s="43">
        <f ca="1">IF(OR($A63="",$A63=0),0,SUMPRODUCT((('Récaptitulatif Résa PARIS 2018'!#REF!:OFFSET($A$2,LastR2,0))='Analyse par appartement'!$A63)*(('Récaptitulatif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3" s="43">
        <f ca="1">IF(OR($A63="",$A63=0),0,SUMPRODUCT((('Récaptitulatif Résa PARIS 2018'!#REF!:OFFSET($A$2,LastR2,0))='Analyse par appartement'!$A63)*(('Récaptitulatif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3" s="43">
        <f ca="1">IF(OR($A63="",$A63=0),0,SUMPRODUCT((('Récaptitulatif Résa PARIS 2018'!#REF!:OFFSET($A$2,LastR2,0))='Analyse par appartement'!$A63)*(('Récaptitulatif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3" s="43">
        <f ca="1">IF(OR($A63="",$A63=0),0,SUMPRODUCT((('Récaptitulatif Résa PARIS 2018'!#REF!:OFFSET($A$2,LastR2,0))='Analyse par appartement'!$A63)*(('Récaptitulatif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3" s="90">
        <f ca="1">IF(OR($A63="",$A63=0),0,SUMPRODUCT((('Récaptitulatif Résa PARIS 2018'!#REF!:OFFSET($A$2,LastR2,0))='Analyse par appartement'!$A63)*(('Récaptitulatif Résa PARIS 2018'!#REF!:OFFSET($F$2,LastR2,0))='Analyse par appartement'!$A$1)*(('Récaptitulatif Résa PARIS 2018'!#REF!:OFFSET($I$2,LastR2,0)))))</f>
        <v>0</v>
      </c>
      <c r="G63" s="43">
        <f ca="1">IFERROR(IF(A63="",0,INDIRECT("'Récaptitulatif Loyer Paris'!"&amp;ADDRESS(MATCH(A63,'Récaptitulatif Loyer PARIS 2018'!$A:$A,0),MATCH($A$1,'Récaptitulatif Loyer PARIS 2018'!$1:$1,0)+1,4))),0)</f>
        <v>0</v>
      </c>
      <c r="H63" s="90">
        <f ca="1">IFERROR(IF(A63="",0,INDIRECT("'Récaptitulatif Loyer Paris'!"&amp;ADDRESS(MATCH(A63,'Récaptitulatif Loyer PARIS 2018'!$A:$A,0),MATCH($A$1,'Récaptitulatif Loyer PARIS 2018'!$1:$1,0),4))),0)</f>
        <v>0</v>
      </c>
      <c r="I63" s="43">
        <f t="shared" ca="1" si="9"/>
        <v>0</v>
      </c>
      <c r="J63" s="44" t="str">
        <f t="shared" ca="1" si="10"/>
        <v/>
      </c>
      <c r="K63" s="45" t="str">
        <f t="shared" ca="1" si="11"/>
        <v/>
      </c>
    </row>
    <row r="64" spans="1:11" ht="20.149999999999999" customHeight="1" x14ac:dyDescent="0.35">
      <c r="A64" s="12" t="str">
        <f t="array" aca="1" ref="A64" ca="1">IFERROR(INDEX('Récaptitulatif Résa PARIS 2018'!#REF!:OFFSET($A$2,LastR2,0), MATCH(0, IF($A$1='Récaptitulatif Résa PARIS 2018'!#REF!:OFFSET($F$2,LastR2,0), COUNTIF($A$2:$A63, 'Récaptitulatif Résa PARIS 2018'!#REF!:OFFSET($A$2,LastR2,0)), ""), 0)),"")</f>
        <v/>
      </c>
      <c r="B64" s="43">
        <f ca="1">IF(OR($A64="",$A64=0),0,SUMPRODUCT((('Récaptitulatif Résa PARIS 2018'!#REF!:OFFSET($A$2,LastR2,0))='Analyse par appartement'!$A64)*(('Récaptitulatif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4" s="43">
        <f ca="1">IF(OR($A64="",$A64=0),0,SUMPRODUCT((('Récaptitulatif Résa PARIS 2018'!#REF!:OFFSET($A$2,LastR2,0))='Analyse par appartement'!$A64)*(('Récaptitulatif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4" s="43">
        <f ca="1">IF(OR($A64="",$A64=0),0,SUMPRODUCT((('Récaptitulatif Résa PARIS 2018'!#REF!:OFFSET($A$2,LastR2,0))='Analyse par appartement'!$A64)*(('Récaptitulatif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4" s="43">
        <f ca="1">IF(OR($A64="",$A64=0),0,SUMPRODUCT((('Récaptitulatif Résa PARIS 2018'!#REF!:OFFSET($A$2,LastR2,0))='Analyse par appartement'!$A64)*(('Récaptitulatif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4" s="90">
        <f ca="1">IF(OR($A64="",$A64=0),0,SUMPRODUCT((('Récaptitulatif Résa PARIS 2018'!#REF!:OFFSET($A$2,LastR2,0))='Analyse par appartement'!$A64)*(('Récaptitulatif Résa PARIS 2018'!#REF!:OFFSET($F$2,LastR2,0))='Analyse par appartement'!$A$1)*(('Récaptitulatif Résa PARIS 2018'!#REF!:OFFSET($I$2,LastR2,0)))))</f>
        <v>0</v>
      </c>
      <c r="G64" s="43">
        <f ca="1">IFERROR(IF(A64="",0,INDIRECT("'Récaptitulatif Loyer Paris'!"&amp;ADDRESS(MATCH(A64,'Récaptitulatif Loyer PARIS 2018'!$A:$A,0),MATCH($A$1,'Récaptitulatif Loyer PARIS 2018'!$1:$1,0)+1,4))),0)</f>
        <v>0</v>
      </c>
      <c r="H64" s="90">
        <f ca="1">IFERROR(IF(A64="",0,INDIRECT("'Récaptitulatif Loyer Paris'!"&amp;ADDRESS(MATCH(A64,'Récaptitulatif Loyer PARIS 2018'!$A:$A,0),MATCH($A$1,'Récaptitulatif Loyer PARIS 2018'!$1:$1,0),4))),0)</f>
        <v>0</v>
      </c>
      <c r="I64" s="43">
        <f t="shared" ca="1" si="9"/>
        <v>0</v>
      </c>
      <c r="J64" s="44" t="str">
        <f t="shared" ca="1" si="10"/>
        <v/>
      </c>
      <c r="K64" s="45" t="str">
        <f t="shared" ca="1" si="11"/>
        <v/>
      </c>
    </row>
    <row r="65" spans="1:11" ht="20.149999999999999" customHeight="1" x14ac:dyDescent="0.35">
      <c r="A65" s="12" t="str">
        <f t="array" aca="1" ref="A65" ca="1">IFERROR(INDEX('Récaptitulatif Résa PARIS 2018'!#REF!:OFFSET($A$2,LastR2,0), MATCH(0, IF($A$1='Récaptitulatif Résa PARIS 2018'!#REF!:OFFSET($F$2,LastR2,0), COUNTIF($A$2:$A64, 'Récaptitulatif Résa PARIS 2018'!#REF!:OFFSET($A$2,LastR2,0)), ""), 0)),"")</f>
        <v/>
      </c>
      <c r="B65" s="43">
        <f ca="1">IF(OR($A65="",$A65=0),0,SUMPRODUCT((('Récaptitulatif Résa PARIS 2018'!#REF!:OFFSET($A$2,LastR2,0))='Analyse par appartement'!$A65)*(('Récaptitulatif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5" s="43">
        <f ca="1">IF(OR($A65="",$A65=0),0,SUMPRODUCT((('Récaptitulatif Résa PARIS 2018'!#REF!:OFFSET($A$2,LastR2,0))='Analyse par appartement'!$A65)*(('Récaptitulatif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5" s="43">
        <f ca="1">IF(OR($A65="",$A65=0),0,SUMPRODUCT((('Récaptitulatif Résa PARIS 2018'!#REF!:OFFSET($A$2,LastR2,0))='Analyse par appartement'!$A65)*(('Récaptitulatif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5" s="43">
        <f ca="1">IF(OR($A65="",$A65=0),0,SUMPRODUCT((('Récaptitulatif Résa PARIS 2018'!#REF!:OFFSET($A$2,LastR2,0))='Analyse par appartement'!$A65)*(('Récaptitulatif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5" s="90">
        <f ca="1">IF(OR($A65="",$A65=0),0,SUMPRODUCT((('Récaptitulatif Résa PARIS 2018'!#REF!:OFFSET($A$2,LastR2,0))='Analyse par appartement'!$A65)*(('Récaptitulatif Résa PARIS 2018'!#REF!:OFFSET($F$2,LastR2,0))='Analyse par appartement'!$A$1)*(('Récaptitulatif Résa PARIS 2018'!#REF!:OFFSET($I$2,LastR2,0)))))</f>
        <v>0</v>
      </c>
      <c r="G65" s="43">
        <f ca="1">IFERROR(IF(A65="",0,INDIRECT("'Récaptitulatif Loyer Paris'!"&amp;ADDRESS(MATCH(A65,'Récaptitulatif Loyer PARIS 2018'!$A:$A,0),MATCH($A$1,'Récaptitulatif Loyer PARIS 2018'!$1:$1,0)+1,4))),0)</f>
        <v>0</v>
      </c>
      <c r="H65" s="90">
        <f ca="1">IFERROR(IF(A65="",0,INDIRECT("'Récaptitulatif Loyer Paris'!"&amp;ADDRESS(MATCH(A65,'Récaptitulatif Loyer PARIS 2018'!$A:$A,0),MATCH($A$1,'Récaptitulatif Loyer PARIS 2018'!$1:$1,0),4))),0)</f>
        <v>0</v>
      </c>
      <c r="I65" s="43">
        <f t="shared" ca="1" si="9"/>
        <v>0</v>
      </c>
      <c r="J65" s="44" t="str">
        <f t="shared" ca="1" si="10"/>
        <v/>
      </c>
      <c r="K65" s="45" t="str">
        <f t="shared" ca="1" si="11"/>
        <v/>
      </c>
    </row>
    <row r="66" spans="1:11" ht="20.149999999999999" customHeight="1" x14ac:dyDescent="0.35">
      <c r="A66" s="12" t="str">
        <f t="array" aca="1" ref="A66" ca="1">IFERROR(INDEX('Récaptitulatif Résa PARIS 2018'!#REF!:OFFSET($A$2,LastR2,0), MATCH(0, IF($A$1='Récaptitulatif Résa PARIS 2018'!#REF!:OFFSET($F$2,LastR2,0), COUNTIF($A$2:$A65, 'Récaptitulatif Résa PARIS 2018'!#REF!:OFFSET($A$2,LastR2,0)), ""), 0)),"")</f>
        <v/>
      </c>
      <c r="B66" s="43">
        <f ca="1">IF(OR($A66="",$A66=0),0,SUMPRODUCT((('Récaptitulatif Résa PARIS 2018'!#REF!:OFFSET($A$2,LastR2,0))='Analyse par appartement'!$A66)*(('Récaptitulatif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6" s="43">
        <f ca="1">IF(OR($A66="",$A66=0),0,SUMPRODUCT((('Récaptitulatif Résa PARIS 2018'!#REF!:OFFSET($A$2,LastR2,0))='Analyse par appartement'!$A66)*(('Récaptitulatif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6" s="43">
        <f ca="1">IF(OR($A66="",$A66=0),0,SUMPRODUCT((('Récaptitulatif Résa PARIS 2018'!#REF!:OFFSET($A$2,LastR2,0))='Analyse par appartement'!$A66)*(('Récaptitulatif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6" s="43">
        <f ca="1">IF(OR($A66="",$A66=0),0,SUMPRODUCT((('Récaptitulatif Résa PARIS 2018'!#REF!:OFFSET($A$2,LastR2,0))='Analyse par appartement'!$A66)*(('Récaptitulatif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6" s="90">
        <f ca="1">IF(OR($A66="",$A66=0),0,SUMPRODUCT((('Récaptitulatif Résa PARIS 2018'!#REF!:OFFSET($A$2,LastR2,0))='Analyse par appartement'!$A66)*(('Récaptitulatif Résa PARIS 2018'!#REF!:OFFSET($F$2,LastR2,0))='Analyse par appartement'!$A$1)*(('Récaptitulatif Résa PARIS 2018'!#REF!:OFFSET($I$2,LastR2,0)))))</f>
        <v>0</v>
      </c>
      <c r="G66" s="43">
        <f ca="1">IFERROR(IF(A66="",0,INDIRECT("'Récaptitulatif Loyer Paris'!"&amp;ADDRESS(MATCH(A66,'Récaptitulatif Loyer PARIS 2018'!$A:$A,0),MATCH($A$1,'Récaptitulatif Loyer PARIS 2018'!$1:$1,0)+1,4))),0)</f>
        <v>0</v>
      </c>
      <c r="H66" s="90">
        <f ca="1">IFERROR(IF(A66="",0,INDIRECT("'Récaptitulatif Loyer Paris'!"&amp;ADDRESS(MATCH(A66,'Récaptitulatif Loyer PARIS 2018'!$A:$A,0),MATCH($A$1,'Récaptitulatif Loyer PARIS 2018'!$1:$1,0),4))),0)</f>
        <v>0</v>
      </c>
      <c r="I66" s="43">
        <f t="shared" ca="1" si="9"/>
        <v>0</v>
      </c>
      <c r="J66" s="44" t="str">
        <f t="shared" ca="1" si="10"/>
        <v/>
      </c>
      <c r="K66" s="45" t="str">
        <f t="shared" ca="1" si="11"/>
        <v/>
      </c>
    </row>
    <row r="67" spans="1:11" ht="20.149999999999999" customHeight="1" x14ac:dyDescent="0.35">
      <c r="A67" s="12" t="str">
        <f t="array" aca="1" ref="A67" ca="1">IFERROR(INDEX('Récaptitulatif Résa PARIS 2018'!#REF!:OFFSET($A$2,LastR2,0), MATCH(0, IF($A$1='Récaptitulatif Résa PARIS 2018'!#REF!:OFFSET($F$2,LastR2,0), COUNTIF($A$2:$A66, 'Récaptitulatif Résa PARIS 2018'!#REF!:OFFSET($A$2,LastR2,0)), ""), 0)),"")</f>
        <v/>
      </c>
      <c r="B67" s="43">
        <f ca="1">IF(OR($A67="",$A67=0),0,SUMPRODUCT((('Récaptitulatif Résa PARIS 2018'!#REF!:OFFSET($A$2,LastR2,0))='Analyse par appartement'!$A67)*(('Récaptitulatif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7" s="43">
        <f ca="1">IF(OR($A67="",$A67=0),0,SUMPRODUCT((('Récaptitulatif Résa PARIS 2018'!#REF!:OFFSET($A$2,LastR2,0))='Analyse par appartement'!$A67)*(('Récaptitulatif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7" s="43">
        <f ca="1">IF(OR($A67="",$A67=0),0,SUMPRODUCT((('Récaptitulatif Résa PARIS 2018'!#REF!:OFFSET($A$2,LastR2,0))='Analyse par appartement'!$A67)*(('Récaptitulatif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7" s="43">
        <f ca="1">IF(OR($A67="",$A67=0),0,SUMPRODUCT((('Récaptitulatif Résa PARIS 2018'!#REF!:OFFSET($A$2,LastR2,0))='Analyse par appartement'!$A67)*(('Récaptitulatif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7" s="90">
        <f ca="1">IF(OR($A67="",$A67=0),0,SUMPRODUCT((('Récaptitulatif Résa PARIS 2018'!#REF!:OFFSET($A$2,LastR2,0))='Analyse par appartement'!$A67)*(('Récaptitulatif Résa PARIS 2018'!#REF!:OFFSET($F$2,LastR2,0))='Analyse par appartement'!$A$1)*(('Récaptitulatif Résa PARIS 2018'!#REF!:OFFSET($I$2,LastR2,0)))))</f>
        <v>0</v>
      </c>
      <c r="G67" s="43">
        <f ca="1">IFERROR(IF(A67="",0,INDIRECT("'Récaptitulatif Loyer Paris'!"&amp;ADDRESS(MATCH(A67,'Récaptitulatif Loyer PARIS 2018'!$A:$A,0),MATCH($A$1,'Récaptitulatif Loyer PARIS 2018'!$1:$1,0)+1,4))),0)</f>
        <v>0</v>
      </c>
      <c r="H67" s="90">
        <f ca="1">IFERROR(IF(A67="",0,INDIRECT("'Récaptitulatif Loyer Paris'!"&amp;ADDRESS(MATCH(A67,'Récaptitulatif Loyer PARIS 2018'!$A:$A,0),MATCH($A$1,'Récaptitulatif Loyer PARIS 2018'!$1:$1,0),4))),0)</f>
        <v>0</v>
      </c>
      <c r="I67" s="43">
        <f t="shared" ca="1" si="9"/>
        <v>0</v>
      </c>
      <c r="J67" s="44" t="str">
        <f t="shared" ca="1" si="10"/>
        <v/>
      </c>
      <c r="K67" s="45" t="str">
        <f t="shared" ca="1" si="11"/>
        <v/>
      </c>
    </row>
    <row r="68" spans="1:11" ht="20.149999999999999" customHeight="1" x14ac:dyDescent="0.35">
      <c r="A68" s="12" t="str">
        <f t="array" aca="1" ref="A68" ca="1">IFERROR(INDEX('Récaptitulatif Résa PARIS 2018'!#REF!:OFFSET($A$2,LastR2,0), MATCH(0, IF($A$1='Récaptitulatif Résa PARIS 2018'!#REF!:OFFSET($F$2,LastR2,0), COUNTIF($A$2:$A67, 'Récaptitulatif Résa PARIS 2018'!#REF!:OFFSET($A$2,LastR2,0)), ""), 0)),"")</f>
        <v/>
      </c>
      <c r="B68" s="43">
        <f ca="1">IF(OR($A68="",$A68=0),0,SUMPRODUCT((('Récaptitulatif Résa PARIS 2018'!#REF!:OFFSET($A$2,LastR2,0))='Analyse par appartement'!$A68)*(('Récaptitulatif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8" s="43">
        <f ca="1">IF(OR($A68="",$A68=0),0,SUMPRODUCT((('Récaptitulatif Résa PARIS 2018'!#REF!:OFFSET($A$2,LastR2,0))='Analyse par appartement'!$A68)*(('Récaptitulatif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8" s="43">
        <f ca="1">IF(OR($A68="",$A68=0),0,SUMPRODUCT((('Récaptitulatif Résa PARIS 2018'!#REF!:OFFSET($A$2,LastR2,0))='Analyse par appartement'!$A68)*(('Récaptitulatif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8" s="43">
        <f ca="1">IF(OR($A68="",$A68=0),0,SUMPRODUCT((('Récaptitulatif Résa PARIS 2018'!#REF!:OFFSET($A$2,LastR2,0))='Analyse par appartement'!$A68)*(('Récaptitulatif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8" s="90">
        <f ca="1">IF(OR($A68="",$A68=0),0,SUMPRODUCT((('Récaptitulatif Résa PARIS 2018'!#REF!:OFFSET($A$2,LastR2,0))='Analyse par appartement'!$A68)*(('Récaptitulatif Résa PARIS 2018'!#REF!:OFFSET($F$2,LastR2,0))='Analyse par appartement'!$A$1)*(('Récaptitulatif Résa PARIS 2018'!#REF!:OFFSET($I$2,LastR2,0)))))</f>
        <v>0</v>
      </c>
      <c r="G68" s="43">
        <f ca="1">IFERROR(IF(A68="",0,INDIRECT("'Récaptitulatif Loyer Paris'!"&amp;ADDRESS(MATCH(A68,'Récaptitulatif Loyer PARIS 2018'!$A:$A,0),MATCH($A$1,'Récaptitulatif Loyer PARIS 2018'!$1:$1,0)+1,4))),0)</f>
        <v>0</v>
      </c>
      <c r="H68" s="90">
        <f ca="1">IFERROR(IF(A68="",0,INDIRECT("'Récaptitulatif Loyer Paris'!"&amp;ADDRESS(MATCH(A68,'Récaptitulatif Loyer PARIS 2018'!$A:$A,0),MATCH($A$1,'Récaptitulatif Loyer PARIS 2018'!$1:$1,0),4))),0)</f>
        <v>0</v>
      </c>
      <c r="I68" s="43">
        <f t="shared" ca="1" si="9"/>
        <v>0</v>
      </c>
      <c r="J68" s="44" t="str">
        <f t="shared" ca="1" si="10"/>
        <v/>
      </c>
      <c r="K68" s="45" t="str">
        <f t="shared" ca="1" si="11"/>
        <v/>
      </c>
    </row>
    <row r="69" spans="1:11" ht="20.149999999999999" customHeight="1" x14ac:dyDescent="0.35">
      <c r="A69" s="12" t="str">
        <f t="array" aca="1" ref="A69" ca="1">IFERROR(INDEX('Récaptitulatif Résa PARIS 2018'!#REF!:OFFSET($A$2,LastR2,0), MATCH(0, IF($A$1='Récaptitulatif Résa PARIS 2018'!#REF!:OFFSET($F$2,LastR2,0), COUNTIF($A$2:$A68, 'Récaptitulatif Résa PARIS 2018'!#REF!:OFFSET($A$2,LastR2,0)), ""), 0)),"")</f>
        <v/>
      </c>
      <c r="B69" s="43">
        <f ca="1">IF(OR($A69="",$A69=0),0,SUMPRODUCT((('Récaptitulatif Résa PARIS 2018'!#REF!:OFFSET($A$2,LastR2,0))='Analyse par appartement'!$A69)*(('Récaptitulatif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69" s="43">
        <f ca="1">IF(OR($A69="",$A69=0),0,SUMPRODUCT((('Récaptitulatif Résa PARIS 2018'!#REF!:OFFSET($A$2,LastR2,0))='Analyse par appartement'!$A69)*(('Récaptitulatif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69" s="43">
        <f ca="1">IF(OR($A69="",$A69=0),0,SUMPRODUCT((('Récaptitulatif Résa PARIS 2018'!#REF!:OFFSET($A$2,LastR2,0))='Analyse par appartement'!$A69)*(('Récaptitulatif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69" s="43">
        <f ca="1">IF(OR($A69="",$A69=0),0,SUMPRODUCT((('Récaptitulatif Résa PARIS 2018'!#REF!:OFFSET($A$2,LastR2,0))='Analyse par appartement'!$A69)*(('Récaptitulatif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69" s="90">
        <f ca="1">IF(OR($A69="",$A69=0),0,SUMPRODUCT((('Récaptitulatif Résa PARIS 2018'!#REF!:OFFSET($A$2,LastR2,0))='Analyse par appartement'!$A69)*(('Récaptitulatif Résa PARIS 2018'!#REF!:OFFSET($F$2,LastR2,0))='Analyse par appartement'!$A$1)*(('Récaptitulatif Résa PARIS 2018'!#REF!:OFFSET($I$2,LastR2,0)))))</f>
        <v>0</v>
      </c>
      <c r="G69" s="43">
        <f ca="1">IFERROR(IF(A69="",0,INDIRECT("'Récaptitulatif Loyer Paris'!"&amp;ADDRESS(MATCH(A69,'Récaptitulatif Loyer PARIS 2018'!$A:$A,0),MATCH($A$1,'Récaptitulatif Loyer PARIS 2018'!$1:$1,0)+1,4))),0)</f>
        <v>0</v>
      </c>
      <c r="H69" s="90">
        <f ca="1">IFERROR(IF(A69="",0,INDIRECT("'Récaptitulatif Loyer Paris'!"&amp;ADDRESS(MATCH(A69,'Récaptitulatif Loyer PARIS 2018'!$A:$A,0),MATCH($A$1,'Récaptitulatif Loyer PARIS 2018'!$1:$1,0),4))),0)</f>
        <v>0</v>
      </c>
      <c r="I69" s="43">
        <f t="shared" ca="1" si="9"/>
        <v>0</v>
      </c>
      <c r="J69" s="44" t="str">
        <f t="shared" ca="1" si="10"/>
        <v/>
      </c>
      <c r="K69" s="45" t="str">
        <f t="shared" ca="1" si="11"/>
        <v/>
      </c>
    </row>
    <row r="70" spans="1:11" ht="20.149999999999999" customHeight="1" x14ac:dyDescent="0.35">
      <c r="A70" s="12" t="str">
        <f t="array" aca="1" ref="A70" ca="1">IFERROR(INDEX('Récaptitulatif Résa PARIS 2018'!#REF!:OFFSET($A$2,LastR2,0), MATCH(0, IF($A$1='Récaptitulatif Résa PARIS 2018'!#REF!:OFFSET($F$2,LastR2,0), COUNTIF($A$2:$A69, 'Récaptitulatif Résa PARIS 2018'!#REF!:OFFSET($A$2,LastR2,0)), ""), 0)),"")</f>
        <v/>
      </c>
      <c r="B70" s="43">
        <f ca="1">IF(OR($A70="",$A70=0),0,SUMPRODUCT((('Récaptitulatif Résa PARIS 2018'!#REF!:OFFSET($A$2,LastR2,0))='Analyse par appartement'!$A70)*(('Récaptitulatif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0" s="43">
        <f ca="1">IF(OR($A70="",$A70=0),0,SUMPRODUCT((('Récaptitulatif Résa PARIS 2018'!#REF!:OFFSET($A$2,LastR2,0))='Analyse par appartement'!$A70)*(('Récaptitulatif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0" s="43">
        <f ca="1">IF(OR($A70="",$A70=0),0,SUMPRODUCT((('Récaptitulatif Résa PARIS 2018'!#REF!:OFFSET($A$2,LastR2,0))='Analyse par appartement'!$A70)*(('Récaptitulatif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0" s="43">
        <f ca="1">IF(OR($A70="",$A70=0),0,SUMPRODUCT((('Récaptitulatif Résa PARIS 2018'!#REF!:OFFSET($A$2,LastR2,0))='Analyse par appartement'!$A70)*(('Récaptitulatif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0" s="90">
        <f ca="1">IF(OR($A70="",$A70=0),0,SUMPRODUCT((('Récaptitulatif Résa PARIS 2018'!#REF!:OFFSET($A$2,LastR2,0))='Analyse par appartement'!$A70)*(('Récaptitulatif Résa PARIS 2018'!#REF!:OFFSET($F$2,LastR2,0))='Analyse par appartement'!$A$1)*(('Récaptitulatif Résa PARIS 2018'!#REF!:OFFSET($I$2,LastR2,0)))))</f>
        <v>0</v>
      </c>
      <c r="G70" s="43">
        <f ca="1">IFERROR(IF(A70="",0,INDIRECT("'Récaptitulatif Loyer Paris'!"&amp;ADDRESS(MATCH(A70,'Récaptitulatif Loyer PARIS 2018'!$A:$A,0),MATCH($A$1,'Récaptitulatif Loyer PARIS 2018'!$1:$1,0)+1,4))),0)</f>
        <v>0</v>
      </c>
      <c r="H70" s="90">
        <f ca="1">IFERROR(IF(A70="",0,INDIRECT("'Récaptitulatif Loyer Paris'!"&amp;ADDRESS(MATCH(A70,'Récaptitulatif Loyer PARIS 2018'!$A:$A,0),MATCH($A$1,'Récaptitulatif Loyer PARIS 2018'!$1:$1,0),4))),0)</f>
        <v>0</v>
      </c>
      <c r="I70" s="43">
        <f t="shared" ca="1" si="9"/>
        <v>0</v>
      </c>
      <c r="J70" s="44" t="str">
        <f t="shared" ca="1" si="10"/>
        <v/>
      </c>
      <c r="K70" s="45" t="str">
        <f t="shared" ca="1" si="11"/>
        <v/>
      </c>
    </row>
    <row r="71" spans="1:11" ht="20.149999999999999" customHeight="1" x14ac:dyDescent="0.35">
      <c r="A71" s="12" t="str">
        <f t="array" aca="1" ref="A71" ca="1">IFERROR(INDEX('Récaptitulatif Résa PARIS 2018'!#REF!:OFFSET($A$2,LastR2,0), MATCH(0, IF($A$1='Récaptitulatif Résa PARIS 2018'!#REF!:OFFSET($F$2,LastR2,0), COUNTIF($A$2:$A70, 'Récaptitulatif Résa PARIS 2018'!#REF!:OFFSET($A$2,LastR2,0)), ""), 0)),"")</f>
        <v/>
      </c>
      <c r="B71" s="43">
        <f ca="1">IF(OR($A71="",$A71=0),0,SUMPRODUCT((('Récaptitulatif Résa PARIS 2018'!#REF!:OFFSET($A$2,LastR2,0))='Analyse par appartement'!$A71)*(('Récaptitulatif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1" s="43">
        <f ca="1">IF(OR($A71="",$A71=0),0,SUMPRODUCT((('Récaptitulatif Résa PARIS 2018'!#REF!:OFFSET($A$2,LastR2,0))='Analyse par appartement'!$A71)*(('Récaptitulatif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1" s="43">
        <f ca="1">IF(OR($A71="",$A71=0),0,SUMPRODUCT((('Récaptitulatif Résa PARIS 2018'!#REF!:OFFSET($A$2,LastR2,0))='Analyse par appartement'!$A71)*(('Récaptitulatif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1" s="43">
        <f ca="1">IF(OR($A71="",$A71=0),0,SUMPRODUCT((('Récaptitulatif Résa PARIS 2018'!#REF!:OFFSET($A$2,LastR2,0))='Analyse par appartement'!$A71)*(('Récaptitulatif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1" s="90">
        <f ca="1">IF(OR($A71="",$A71=0),0,SUMPRODUCT((('Récaptitulatif Résa PARIS 2018'!#REF!:OFFSET($A$2,LastR2,0))='Analyse par appartement'!$A71)*(('Récaptitulatif Résa PARIS 2018'!#REF!:OFFSET($F$2,LastR2,0))='Analyse par appartement'!$A$1)*(('Récaptitulatif Résa PARIS 2018'!#REF!:OFFSET($I$2,LastR2,0)))))</f>
        <v>0</v>
      </c>
      <c r="G71" s="43">
        <f ca="1">IFERROR(IF(A71="",0,INDIRECT("'Récaptitulatif Loyer Paris'!"&amp;ADDRESS(MATCH(A71,'Récaptitulatif Loyer PARIS 2018'!$A:$A,0),MATCH($A$1,'Récaptitulatif Loyer PARIS 2018'!$1:$1,0)+1,4))),0)</f>
        <v>0</v>
      </c>
      <c r="H71" s="90">
        <f ca="1">IFERROR(IF(A71="",0,INDIRECT("'Récaptitulatif Loyer Paris'!"&amp;ADDRESS(MATCH(A71,'Récaptitulatif Loyer PARIS 2018'!$A:$A,0),MATCH($A$1,'Récaptitulatif Loyer PARIS 2018'!$1:$1,0),4))),0)</f>
        <v>0</v>
      </c>
      <c r="I71" s="43">
        <f t="shared" ca="1" si="9"/>
        <v>0</v>
      </c>
      <c r="J71" s="44" t="str">
        <f t="shared" ca="1" si="10"/>
        <v/>
      </c>
      <c r="K71" s="45" t="str">
        <f t="shared" ca="1" si="11"/>
        <v/>
      </c>
    </row>
    <row r="72" spans="1:11" ht="20.149999999999999" customHeight="1" x14ac:dyDescent="0.35">
      <c r="A72" s="12" t="str">
        <f t="array" aca="1" ref="A72" ca="1">IFERROR(INDEX('Récaptitulatif Résa PARIS 2018'!#REF!:OFFSET($A$2,LastR2,0), MATCH(0, IF($A$1='Récaptitulatif Résa PARIS 2018'!#REF!:OFFSET($F$2,LastR2,0), COUNTIF($A$2:$A71, 'Récaptitulatif Résa PARIS 2018'!#REF!:OFFSET($A$2,LastR2,0)), ""), 0)),"")</f>
        <v/>
      </c>
      <c r="B72" s="43">
        <f ca="1">IF(OR($A72="",$A72=0),0,SUMPRODUCT((('Récaptitulatif Résa PARIS 2018'!#REF!:OFFSET($A$2,LastR2,0))='Analyse par appartement'!$A72)*(('Récaptitulatif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2" s="43">
        <f ca="1">IF(OR($A72="",$A72=0),0,SUMPRODUCT((('Récaptitulatif Résa PARIS 2018'!#REF!:OFFSET($A$2,LastR2,0))='Analyse par appartement'!$A72)*(('Récaptitulatif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2" s="43">
        <f ca="1">IF(OR($A72="",$A72=0),0,SUMPRODUCT((('Récaptitulatif Résa PARIS 2018'!#REF!:OFFSET($A$2,LastR2,0))='Analyse par appartement'!$A72)*(('Récaptitulatif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2" s="43">
        <f ca="1">IF(OR($A72="",$A72=0),0,SUMPRODUCT((('Récaptitulatif Résa PARIS 2018'!#REF!:OFFSET($A$2,LastR2,0))='Analyse par appartement'!$A72)*(('Récaptitulatif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2" s="90">
        <f ca="1">IF(OR($A72="",$A72=0),0,SUMPRODUCT((('Récaptitulatif Résa PARIS 2018'!#REF!:OFFSET($A$2,LastR2,0))='Analyse par appartement'!$A72)*(('Récaptitulatif Résa PARIS 2018'!#REF!:OFFSET($F$2,LastR2,0))='Analyse par appartement'!$A$1)*(('Récaptitulatif Résa PARIS 2018'!#REF!:OFFSET($I$2,LastR2,0)))))</f>
        <v>0</v>
      </c>
      <c r="G72" s="43">
        <f ca="1">IFERROR(IF(A72="",0,INDIRECT("'Récaptitulatif Loyer Paris'!"&amp;ADDRESS(MATCH(A72,'Récaptitulatif Loyer PARIS 2018'!$A:$A,0),MATCH($A$1,'Récaptitulatif Loyer PARIS 2018'!$1:$1,0)+1,4))),0)</f>
        <v>0</v>
      </c>
      <c r="H72" s="90">
        <f ca="1">IFERROR(IF(A72="",0,INDIRECT("'Récaptitulatif Loyer Paris'!"&amp;ADDRESS(MATCH(A72,'Récaptitulatif Loyer PARIS 2018'!$A:$A,0),MATCH($A$1,'Récaptitulatif Loyer PARIS 2018'!$1:$1,0),4))),0)</f>
        <v>0</v>
      </c>
      <c r="I72" s="43">
        <f t="shared" ca="1" si="9"/>
        <v>0</v>
      </c>
      <c r="J72" s="44" t="str">
        <f t="shared" ca="1" si="10"/>
        <v/>
      </c>
      <c r="K72" s="45" t="str">
        <f t="shared" ca="1" si="11"/>
        <v/>
      </c>
    </row>
    <row r="73" spans="1:11" ht="20.149999999999999" customHeight="1" x14ac:dyDescent="0.35">
      <c r="A73" s="12" t="str">
        <f t="array" aca="1" ref="A73" ca="1">IFERROR(INDEX('Récaptitulatif Résa PARIS 2018'!#REF!:OFFSET($A$2,LastR2,0), MATCH(0, IF($A$1='Récaptitulatif Résa PARIS 2018'!#REF!:OFFSET($F$2,LastR2,0), COUNTIF($A$2:$A72, 'Récaptitulatif Résa PARIS 2018'!#REF!:OFFSET($A$2,LastR2,0)), ""), 0)),"")</f>
        <v/>
      </c>
      <c r="B73" s="43">
        <f ca="1">IF(OR($A73="",$A73=0),0,SUMPRODUCT((('Récaptitulatif Résa PARIS 2018'!#REF!:OFFSET($A$2,LastR2,0))='Analyse par appartement'!$A73)*(('Récaptitulatif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3" s="43">
        <f ca="1">IF(OR($A73="",$A73=0),0,SUMPRODUCT((('Récaptitulatif Résa PARIS 2018'!#REF!:OFFSET($A$2,LastR2,0))='Analyse par appartement'!$A73)*(('Récaptitulatif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3" s="43">
        <f ca="1">IF(OR($A73="",$A73=0),0,SUMPRODUCT((('Récaptitulatif Résa PARIS 2018'!#REF!:OFFSET($A$2,LastR2,0))='Analyse par appartement'!$A73)*(('Récaptitulatif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3" s="43">
        <f ca="1">IF(OR($A73="",$A73=0),0,SUMPRODUCT((('Récaptitulatif Résa PARIS 2018'!#REF!:OFFSET($A$2,LastR2,0))='Analyse par appartement'!$A73)*(('Récaptitulatif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3" s="90">
        <f ca="1">IF(OR($A73="",$A73=0),0,SUMPRODUCT((('Récaptitulatif Résa PARIS 2018'!#REF!:OFFSET($A$2,LastR2,0))='Analyse par appartement'!$A73)*(('Récaptitulatif Résa PARIS 2018'!#REF!:OFFSET($F$2,LastR2,0))='Analyse par appartement'!$A$1)*(('Récaptitulatif Résa PARIS 2018'!#REF!:OFFSET($I$2,LastR2,0)))))</f>
        <v>0</v>
      </c>
      <c r="G73" s="43">
        <f ca="1">IFERROR(IF(A73="",0,INDIRECT("'Récaptitulatif Loyer Paris'!"&amp;ADDRESS(MATCH(A73,'Récaptitulatif Loyer PARIS 2018'!$A:$A,0),MATCH($A$1,'Récaptitulatif Loyer PARIS 2018'!$1:$1,0)+1,4))),0)</f>
        <v>0</v>
      </c>
      <c r="H73" s="90">
        <f ca="1">IFERROR(IF(A73="",0,INDIRECT("'Récaptitulatif Loyer Paris'!"&amp;ADDRESS(MATCH(A73,'Récaptitulatif Loyer PARIS 2018'!$A:$A,0),MATCH($A$1,'Récaptitulatif Loyer PARIS 2018'!$1:$1,0),4))),0)</f>
        <v>0</v>
      </c>
      <c r="I73" s="43">
        <f t="shared" ca="1" si="9"/>
        <v>0</v>
      </c>
      <c r="J73" s="44" t="str">
        <f t="shared" ca="1" si="10"/>
        <v/>
      </c>
      <c r="K73" s="45" t="str">
        <f t="shared" ca="1" si="11"/>
        <v/>
      </c>
    </row>
    <row r="74" spans="1:11" ht="20.149999999999999" customHeight="1" x14ac:dyDescent="0.35">
      <c r="A74" s="12" t="str">
        <f t="array" aca="1" ref="A74" ca="1">IFERROR(INDEX('Récaptitulatif Résa PARIS 2018'!#REF!:OFFSET($A$2,LastR2,0), MATCH(0, IF($A$1='Récaptitulatif Résa PARIS 2018'!#REF!:OFFSET($F$2,LastR2,0), COUNTIF($A$2:$A73, 'Récaptitulatif Résa PARIS 2018'!#REF!:OFFSET($A$2,LastR2,0)), ""), 0)),"")</f>
        <v/>
      </c>
      <c r="B74" s="43">
        <f ca="1">IF(OR($A74="",$A74=0),0,SUMPRODUCT((('Récaptitulatif Résa PARIS 2018'!#REF!:OFFSET($A$2,LastR2,0))='Analyse par appartement'!$A74)*(('Récaptitulatif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4" s="43">
        <f ca="1">IF(OR($A74="",$A74=0),0,SUMPRODUCT((('Récaptitulatif Résa PARIS 2018'!#REF!:OFFSET($A$2,LastR2,0))='Analyse par appartement'!$A74)*(('Récaptitulatif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4" s="43">
        <f ca="1">IF(OR($A74="",$A74=0),0,SUMPRODUCT((('Récaptitulatif Résa PARIS 2018'!#REF!:OFFSET($A$2,LastR2,0))='Analyse par appartement'!$A74)*(('Récaptitulatif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4" s="43">
        <f ca="1">IF(OR($A74="",$A74=0),0,SUMPRODUCT((('Récaptitulatif Résa PARIS 2018'!#REF!:OFFSET($A$2,LastR2,0))='Analyse par appartement'!$A74)*(('Récaptitulatif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4" s="90">
        <f ca="1">IF(OR($A74="",$A74=0),0,SUMPRODUCT((('Récaptitulatif Résa PARIS 2018'!#REF!:OFFSET($A$2,LastR2,0))='Analyse par appartement'!$A74)*(('Récaptitulatif Résa PARIS 2018'!#REF!:OFFSET($F$2,LastR2,0))='Analyse par appartement'!$A$1)*(('Récaptitulatif Résa PARIS 2018'!#REF!:OFFSET($I$2,LastR2,0)))))</f>
        <v>0</v>
      </c>
      <c r="G74" s="43">
        <f ca="1">IFERROR(IF(A74="",0,INDIRECT("'Récaptitulatif Loyer Paris'!"&amp;ADDRESS(MATCH(A74,'Récaptitulatif Loyer PARIS 2018'!$A:$A,0),MATCH($A$1,'Récaptitulatif Loyer PARIS 2018'!$1:$1,0)+1,4))),0)</f>
        <v>0</v>
      </c>
      <c r="H74" s="90">
        <f ca="1">IFERROR(IF(A74="",0,INDIRECT("'Récaptitulatif Loyer Paris'!"&amp;ADDRESS(MATCH(A74,'Récaptitulatif Loyer PARIS 2018'!$A:$A,0),MATCH($A$1,'Récaptitulatif Loyer PARIS 2018'!$1:$1,0),4))),0)</f>
        <v>0</v>
      </c>
      <c r="I74" s="43">
        <f t="shared" ca="1" si="9"/>
        <v>0</v>
      </c>
      <c r="J74" s="44" t="str">
        <f t="shared" ca="1" si="10"/>
        <v/>
      </c>
      <c r="K74" s="45" t="str">
        <f t="shared" ca="1" si="11"/>
        <v/>
      </c>
    </row>
    <row r="75" spans="1:11" ht="20.149999999999999" customHeight="1" x14ac:dyDescent="0.35">
      <c r="A75" s="12" t="str">
        <f t="array" aca="1" ref="A75" ca="1">IFERROR(INDEX('Récaptitulatif Résa PARIS 2018'!#REF!:OFFSET($A$2,LastR2,0), MATCH(0, IF($A$1='Récaptitulatif Résa PARIS 2018'!#REF!:OFFSET($F$2,LastR2,0), COUNTIF($A$2:$A74, 'Récaptitulatif Résa PARIS 2018'!#REF!:OFFSET($A$2,LastR2,0)), ""), 0)),"")</f>
        <v/>
      </c>
      <c r="B75" s="43">
        <f ca="1">IF(OR($A75="",$A75=0),0,SUMPRODUCT((('Récaptitulatif Résa PARIS 2018'!#REF!:OFFSET($A$2,LastR2,0))='Analyse par appartement'!$A75)*(('Récaptitulatif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5" s="43">
        <f ca="1">IF(OR($A75="",$A75=0),0,SUMPRODUCT((('Récaptitulatif Résa PARIS 2018'!#REF!:OFFSET($A$2,LastR2,0))='Analyse par appartement'!$A75)*(('Récaptitulatif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5" s="43">
        <f ca="1">IF(OR($A75="",$A75=0),0,SUMPRODUCT((('Récaptitulatif Résa PARIS 2018'!#REF!:OFFSET($A$2,LastR2,0))='Analyse par appartement'!$A75)*(('Récaptitulatif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5" s="43">
        <f ca="1">IF(OR($A75="",$A75=0),0,SUMPRODUCT((('Récaptitulatif Résa PARIS 2018'!#REF!:OFFSET($A$2,LastR2,0))='Analyse par appartement'!$A75)*(('Récaptitulatif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5" s="90">
        <f ca="1">IF(OR($A75="",$A75=0),0,SUMPRODUCT((('Récaptitulatif Résa PARIS 2018'!#REF!:OFFSET($A$2,LastR2,0))='Analyse par appartement'!$A75)*(('Récaptitulatif Résa PARIS 2018'!#REF!:OFFSET($F$2,LastR2,0))='Analyse par appartement'!$A$1)*(('Récaptitulatif Résa PARIS 2018'!#REF!:OFFSET($I$2,LastR2,0)))))</f>
        <v>0</v>
      </c>
      <c r="G75" s="43">
        <f ca="1">IFERROR(IF(A75="",0,INDIRECT("'Récaptitulatif Loyer Paris'!"&amp;ADDRESS(MATCH(A75,'Récaptitulatif Loyer PARIS 2018'!$A:$A,0),MATCH($A$1,'Récaptitulatif Loyer PARIS 2018'!$1:$1,0)+1,4))),0)</f>
        <v>0</v>
      </c>
      <c r="H75" s="90">
        <f ca="1">IFERROR(IF(A75="",0,INDIRECT("'Récaptitulatif Loyer Paris'!"&amp;ADDRESS(MATCH(A75,'Récaptitulatif Loyer PARIS 2018'!$A:$A,0),MATCH($A$1,'Récaptitulatif Loyer PARIS 2018'!$1:$1,0),4))),0)</f>
        <v>0</v>
      </c>
      <c r="I75" s="43">
        <f t="shared" ca="1" si="9"/>
        <v>0</v>
      </c>
      <c r="J75" s="44" t="str">
        <f t="shared" ca="1" si="10"/>
        <v/>
      </c>
      <c r="K75" s="45" t="str">
        <f t="shared" ca="1" si="11"/>
        <v/>
      </c>
    </row>
    <row r="76" spans="1:11" ht="20.149999999999999" customHeight="1" x14ac:dyDescent="0.35">
      <c r="A76" s="12" t="str">
        <f t="array" aca="1" ref="A76" ca="1">IFERROR(INDEX('Récaptitulatif Résa PARIS 2018'!#REF!:OFFSET($A$2,LastR2,0), MATCH(0, IF($A$1='Récaptitulatif Résa PARIS 2018'!#REF!:OFFSET($F$2,LastR2,0), COUNTIF($A$2:$A75, 'Récaptitulatif Résa PARIS 2018'!#REF!:OFFSET($A$2,LastR2,0)), ""), 0)),"")</f>
        <v/>
      </c>
      <c r="B76" s="43">
        <f ca="1">IF(OR($A76="",$A76=0),0,SUMPRODUCT((('Récaptitulatif Résa PARIS 2018'!#REF!:OFFSET($A$2,LastR2,0))='Analyse par appartement'!$A76)*(('Récaptitulatif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6" s="43">
        <f ca="1">IF(OR($A76="",$A76=0),0,SUMPRODUCT((('Récaptitulatif Résa PARIS 2018'!#REF!:OFFSET($A$2,LastR2,0))='Analyse par appartement'!$A76)*(('Récaptitulatif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6" s="43">
        <f ca="1">IF(OR($A76="",$A76=0),0,SUMPRODUCT((('Récaptitulatif Résa PARIS 2018'!#REF!:OFFSET($A$2,LastR2,0))='Analyse par appartement'!$A76)*(('Récaptitulatif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6" s="43">
        <f ca="1">IF(OR($A76="",$A76=0),0,SUMPRODUCT((('Récaptitulatif Résa PARIS 2018'!#REF!:OFFSET($A$2,LastR2,0))='Analyse par appartement'!$A76)*(('Récaptitulatif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6" s="90">
        <f ca="1">IF(OR($A76="",$A76=0),0,SUMPRODUCT((('Récaptitulatif Résa PARIS 2018'!#REF!:OFFSET($A$2,LastR2,0))='Analyse par appartement'!$A76)*(('Récaptitulatif Résa PARIS 2018'!#REF!:OFFSET($F$2,LastR2,0))='Analyse par appartement'!$A$1)*(('Récaptitulatif Résa PARIS 2018'!#REF!:OFFSET($I$2,LastR2,0)))))</f>
        <v>0</v>
      </c>
      <c r="G76" s="43">
        <f ca="1">IFERROR(IF(A76="",0,INDIRECT("'Récaptitulatif Loyer Paris'!"&amp;ADDRESS(MATCH(A76,'Récaptitulatif Loyer PARIS 2018'!$A:$A,0),MATCH($A$1,'Récaptitulatif Loyer PARIS 2018'!$1:$1,0)+1,4))),0)</f>
        <v>0</v>
      </c>
      <c r="H76" s="90">
        <f ca="1">IFERROR(IF(A76="",0,INDIRECT("'Récaptitulatif Loyer Paris'!"&amp;ADDRESS(MATCH(A76,'Récaptitulatif Loyer PARIS 2018'!$A:$A,0),MATCH($A$1,'Récaptitulatif Loyer PARIS 2018'!$1:$1,0),4))),0)</f>
        <v>0</v>
      </c>
      <c r="I76" s="43">
        <f t="shared" ca="1" si="9"/>
        <v>0</v>
      </c>
      <c r="J76" s="44" t="str">
        <f t="shared" ca="1" si="10"/>
        <v/>
      </c>
      <c r="K76" s="45" t="str">
        <f t="shared" ca="1" si="11"/>
        <v/>
      </c>
    </row>
    <row r="77" spans="1:11" ht="20.149999999999999" customHeight="1" x14ac:dyDescent="0.35">
      <c r="A77" s="12" t="str">
        <f t="array" aca="1" ref="A77" ca="1">IFERROR(INDEX('Récaptitulatif Résa PARIS 2018'!#REF!:OFFSET($A$2,LastR2,0), MATCH(0, IF($A$1='Récaptitulatif Résa PARIS 2018'!#REF!:OFFSET($F$2,LastR2,0), COUNTIF($A$2:$A76, 'Récaptitulatif Résa PARIS 2018'!#REF!:OFFSET($A$2,LastR2,0)), ""), 0)),"")</f>
        <v/>
      </c>
      <c r="B77" s="43">
        <f ca="1">IF(OR($A77="",$A77=0),0,SUMPRODUCT((('Récaptitulatif Résa PARIS 2018'!#REF!:OFFSET($A$2,LastR2,0))='Analyse par appartement'!$A77)*(('Récaptitulatif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7" s="43">
        <f ca="1">IF(OR($A77="",$A77=0),0,SUMPRODUCT((('Récaptitulatif Résa PARIS 2018'!#REF!:OFFSET($A$2,LastR2,0))='Analyse par appartement'!$A77)*(('Récaptitulatif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7" s="43">
        <f ca="1">IF(OR($A77="",$A77=0),0,SUMPRODUCT((('Récaptitulatif Résa PARIS 2018'!#REF!:OFFSET($A$2,LastR2,0))='Analyse par appartement'!$A77)*(('Récaptitulatif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7" s="43">
        <f ca="1">IF(OR($A77="",$A77=0),0,SUMPRODUCT((('Récaptitulatif Résa PARIS 2018'!#REF!:OFFSET($A$2,LastR2,0))='Analyse par appartement'!$A77)*(('Récaptitulatif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7" s="90">
        <f ca="1">IF(OR($A77="",$A77=0),0,SUMPRODUCT((('Récaptitulatif Résa PARIS 2018'!#REF!:OFFSET($A$2,LastR2,0))='Analyse par appartement'!$A77)*(('Récaptitulatif Résa PARIS 2018'!#REF!:OFFSET($F$2,LastR2,0))='Analyse par appartement'!$A$1)*(('Récaptitulatif Résa PARIS 2018'!#REF!:OFFSET($I$2,LastR2,0)))))</f>
        <v>0</v>
      </c>
      <c r="G77" s="43">
        <f ca="1">IFERROR(IF(A77="",0,INDIRECT("'Récaptitulatif Loyer Paris'!"&amp;ADDRESS(MATCH(A77,'Récaptitulatif Loyer PARIS 2018'!$A:$A,0),MATCH($A$1,'Récaptitulatif Loyer PARIS 2018'!$1:$1,0)+1,4))),0)</f>
        <v>0</v>
      </c>
      <c r="H77" s="90">
        <f ca="1">IFERROR(IF(A77="",0,INDIRECT("'Récaptitulatif Loyer Paris'!"&amp;ADDRESS(MATCH(A77,'Récaptitulatif Loyer PARIS 2018'!$A:$A,0),MATCH($A$1,'Récaptitulatif Loyer PARIS 2018'!$1:$1,0),4))),0)</f>
        <v>0</v>
      </c>
      <c r="I77" s="43">
        <f t="shared" ca="1" si="9"/>
        <v>0</v>
      </c>
      <c r="J77" s="44" t="str">
        <f t="shared" ca="1" si="10"/>
        <v/>
      </c>
      <c r="K77" s="45" t="str">
        <f t="shared" ca="1" si="11"/>
        <v/>
      </c>
    </row>
    <row r="78" spans="1:11" ht="20.149999999999999" customHeight="1" x14ac:dyDescent="0.35">
      <c r="A78" s="12" t="str">
        <f t="array" aca="1" ref="A78" ca="1">IFERROR(INDEX('Récaptitulatif Résa PARIS 2018'!#REF!:OFFSET($A$2,LastR2,0), MATCH(0, IF($A$1='Récaptitulatif Résa PARIS 2018'!#REF!:OFFSET($F$2,LastR2,0), COUNTIF($A$2:$A77, 'Récaptitulatif Résa PARIS 2018'!#REF!:OFFSET($A$2,LastR2,0)), ""), 0)),"")</f>
        <v/>
      </c>
      <c r="B78" s="43">
        <f ca="1">IF(OR($A78="",$A78=0),0,SUMPRODUCT((('Récaptitulatif Résa PARIS 2018'!#REF!:OFFSET($A$2,LastR2,0))='Analyse par appartement'!$A78)*(('Récaptitulatif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8" s="43">
        <f ca="1">IF(OR($A78="",$A78=0),0,SUMPRODUCT((('Récaptitulatif Résa PARIS 2018'!#REF!:OFFSET($A$2,LastR2,0))='Analyse par appartement'!$A78)*(('Récaptitulatif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8" s="43">
        <f ca="1">IF(OR($A78="",$A78=0),0,SUMPRODUCT((('Récaptitulatif Résa PARIS 2018'!#REF!:OFFSET($A$2,LastR2,0))='Analyse par appartement'!$A78)*(('Récaptitulatif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8" s="43">
        <f ca="1">IF(OR($A78="",$A78=0),0,SUMPRODUCT((('Récaptitulatif Résa PARIS 2018'!#REF!:OFFSET($A$2,LastR2,0))='Analyse par appartement'!$A78)*(('Récaptitulatif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8" s="90">
        <f ca="1">IF(OR($A78="",$A78=0),0,SUMPRODUCT((('Récaptitulatif Résa PARIS 2018'!#REF!:OFFSET($A$2,LastR2,0))='Analyse par appartement'!$A78)*(('Récaptitulatif Résa PARIS 2018'!#REF!:OFFSET($F$2,LastR2,0))='Analyse par appartement'!$A$1)*(('Récaptitulatif Résa PARIS 2018'!#REF!:OFFSET($I$2,LastR2,0)))))</f>
        <v>0</v>
      </c>
      <c r="G78" s="43">
        <f ca="1">IFERROR(IF(A78="",0,INDIRECT("'Récaptitulatif Loyer Paris'!"&amp;ADDRESS(MATCH(A78,'Récaptitulatif Loyer PARIS 2018'!$A:$A,0),MATCH($A$1,'Récaptitulatif Loyer PARIS 2018'!$1:$1,0)+1,4))),0)</f>
        <v>0</v>
      </c>
      <c r="H78" s="90">
        <f ca="1">IFERROR(IF(A78="",0,INDIRECT("'Récaptitulatif Loyer Paris'!"&amp;ADDRESS(MATCH(A78,'Récaptitulatif Loyer PARIS 2018'!$A:$A,0),MATCH($A$1,'Récaptitulatif Loyer PARIS 2018'!$1:$1,0),4))),0)</f>
        <v>0</v>
      </c>
      <c r="I78" s="43">
        <f t="shared" ca="1" si="9"/>
        <v>0</v>
      </c>
      <c r="J78" s="44" t="str">
        <f t="shared" ca="1" si="10"/>
        <v/>
      </c>
      <c r="K78" s="45" t="str">
        <f t="shared" ca="1" si="11"/>
        <v/>
      </c>
    </row>
    <row r="79" spans="1:11" ht="20.149999999999999" customHeight="1" x14ac:dyDescent="0.35">
      <c r="A79" s="12" t="str">
        <f t="array" aca="1" ref="A79" ca="1">IFERROR(INDEX('Récaptitulatif Résa PARIS 2018'!#REF!:OFFSET($A$2,LastR2,0), MATCH(0, IF($A$1='Récaptitulatif Résa PARIS 2018'!#REF!:OFFSET($F$2,LastR2,0), COUNTIF($A$2:$A78, 'Récaptitulatif Résa PARIS 2018'!#REF!:OFFSET($A$2,LastR2,0)), ""), 0)),"")</f>
        <v/>
      </c>
      <c r="B79" s="43">
        <f ca="1">IF(OR($A79="",$A79=0),0,SUMPRODUCT((('Récaptitulatif Résa PARIS 2018'!#REF!:OFFSET($A$2,LastR2,0))='Analyse par appartement'!$A79)*(('Récaptitulatif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79" s="43">
        <f ca="1">IF(OR($A79="",$A79=0),0,SUMPRODUCT((('Récaptitulatif Résa PARIS 2018'!#REF!:OFFSET($A$2,LastR2,0))='Analyse par appartement'!$A79)*(('Récaptitulatif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79" s="43">
        <f ca="1">IF(OR($A79="",$A79=0),0,SUMPRODUCT((('Récaptitulatif Résa PARIS 2018'!#REF!:OFFSET($A$2,LastR2,0))='Analyse par appartement'!$A79)*(('Récaptitulatif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79" s="43">
        <f ca="1">IF(OR($A79="",$A79=0),0,SUMPRODUCT((('Récaptitulatif Résa PARIS 2018'!#REF!:OFFSET($A$2,LastR2,0))='Analyse par appartement'!$A79)*(('Récaptitulatif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79" s="90">
        <f ca="1">IF(OR($A79="",$A79=0),0,SUMPRODUCT((('Récaptitulatif Résa PARIS 2018'!#REF!:OFFSET($A$2,LastR2,0))='Analyse par appartement'!$A79)*(('Récaptitulatif Résa PARIS 2018'!#REF!:OFFSET($F$2,LastR2,0))='Analyse par appartement'!$A$1)*(('Récaptitulatif Résa PARIS 2018'!#REF!:OFFSET($I$2,LastR2,0)))))</f>
        <v>0</v>
      </c>
      <c r="G79" s="43">
        <f ca="1">IFERROR(IF(A79="",0,INDIRECT("'Récaptitulatif Loyer Paris'!"&amp;ADDRESS(MATCH(A79,'Récaptitulatif Loyer PARIS 2018'!$A:$A,0),MATCH($A$1,'Récaptitulatif Loyer PARIS 2018'!$1:$1,0)+1,4))),0)</f>
        <v>0</v>
      </c>
      <c r="H79" s="90">
        <f ca="1">IFERROR(IF(A79="",0,INDIRECT("'Récaptitulatif Loyer Paris'!"&amp;ADDRESS(MATCH(A79,'Récaptitulatif Loyer PARIS 2018'!$A:$A,0),MATCH($A$1,'Récaptitulatif Loyer PARIS 2018'!$1:$1,0),4))),0)</f>
        <v>0</v>
      </c>
      <c r="I79" s="43">
        <f t="shared" ca="1" si="9"/>
        <v>0</v>
      </c>
      <c r="J79" s="44" t="str">
        <f t="shared" ca="1" si="10"/>
        <v/>
      </c>
      <c r="K79" s="45" t="str">
        <f t="shared" ca="1" si="11"/>
        <v/>
      </c>
    </row>
    <row r="80" spans="1:11" ht="20.149999999999999" customHeight="1" x14ac:dyDescent="0.35">
      <c r="A80" s="12" t="str">
        <f t="array" aca="1" ref="A80" ca="1">IFERROR(INDEX('Récaptitulatif Résa PARIS 2018'!#REF!:OFFSET($A$2,LastR2,0), MATCH(0, IF($A$1='Récaptitulatif Résa PARIS 2018'!#REF!:OFFSET($F$2,LastR2,0), COUNTIF($A$2:$A79, 'Récaptitulatif Résa PARIS 2018'!#REF!:OFFSET($A$2,LastR2,0)), ""), 0)),"")</f>
        <v/>
      </c>
      <c r="B80" s="43">
        <f ca="1">IF(OR($A80="",$A80=0),0,SUMPRODUCT((('Récaptitulatif Résa PARIS 2018'!#REF!:OFFSET($A$2,LastR2,0))='Analyse par appartement'!$A80)*(('Récaptitulatif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0" s="43">
        <f ca="1">IF(OR($A80="",$A80=0),0,SUMPRODUCT((('Récaptitulatif Résa PARIS 2018'!#REF!:OFFSET($A$2,LastR2,0))='Analyse par appartement'!$A80)*(('Récaptitulatif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0" s="43">
        <f ca="1">IF(OR($A80="",$A80=0),0,SUMPRODUCT((('Récaptitulatif Résa PARIS 2018'!#REF!:OFFSET($A$2,LastR2,0))='Analyse par appartement'!$A80)*(('Récaptitulatif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0" s="43">
        <f ca="1">IF(OR($A80="",$A80=0),0,SUMPRODUCT((('Récaptitulatif Résa PARIS 2018'!#REF!:OFFSET($A$2,LastR2,0))='Analyse par appartement'!$A80)*(('Récaptitulatif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0" s="90">
        <f ca="1">IF(OR($A80="",$A80=0),0,SUMPRODUCT((('Récaptitulatif Résa PARIS 2018'!#REF!:OFFSET($A$2,LastR2,0))='Analyse par appartement'!$A80)*(('Récaptitulatif Résa PARIS 2018'!#REF!:OFFSET($F$2,LastR2,0))='Analyse par appartement'!$A$1)*(('Récaptitulatif Résa PARIS 2018'!#REF!:OFFSET($I$2,LastR2,0)))))</f>
        <v>0</v>
      </c>
      <c r="G80" s="43">
        <f ca="1">IFERROR(IF(A80="",0,INDIRECT("'Récaptitulatif Loyer Paris'!"&amp;ADDRESS(MATCH(A80,'Récaptitulatif Loyer PARIS 2018'!$A:$A,0),MATCH($A$1,'Récaptitulatif Loyer PARIS 2018'!$1:$1,0)+1,4))),0)</f>
        <v>0</v>
      </c>
      <c r="H80" s="90">
        <f ca="1">IFERROR(IF(A80="",0,INDIRECT("'Récaptitulatif Loyer Paris'!"&amp;ADDRESS(MATCH(A80,'Récaptitulatif Loyer PARIS 2018'!$A:$A,0),MATCH($A$1,'Récaptitulatif Loyer PARIS 2018'!$1:$1,0),4))),0)</f>
        <v>0</v>
      </c>
      <c r="I80" s="43">
        <f t="shared" ref="I80:I143" ca="1" si="12">B80-G80</f>
        <v>0</v>
      </c>
      <c r="J80" s="44" t="str">
        <f t="shared" ref="J80:J143" ca="1" si="13">IFERROR(I80/B80,"")</f>
        <v/>
      </c>
      <c r="K80" s="45" t="str">
        <f t="shared" ref="K80:K143" ca="1" si="14">IFERROR(F80/H80,"")</f>
        <v/>
      </c>
    </row>
    <row r="81" spans="1:11" ht="20.149999999999999" customHeight="1" x14ac:dyDescent="0.35">
      <c r="A81" s="12" t="str">
        <f t="array" aca="1" ref="A81" ca="1">IFERROR(INDEX('Récaptitulatif Résa PARIS 2018'!#REF!:OFFSET($A$2,LastR2,0), MATCH(0, IF($A$1='Récaptitulatif Résa PARIS 2018'!#REF!:OFFSET($F$2,LastR2,0), COUNTIF($A$2:$A80, 'Récaptitulatif Résa PARIS 2018'!#REF!:OFFSET($A$2,LastR2,0)), ""), 0)),"")</f>
        <v/>
      </c>
      <c r="B81" s="43">
        <f ca="1">IF(OR($A81="",$A81=0),0,SUMPRODUCT((('Récaptitulatif Résa PARIS 2018'!#REF!:OFFSET($A$2,LastR2,0))='Analyse par appartement'!$A81)*(('Récaptitulatif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1" s="43">
        <f ca="1">IF(OR($A81="",$A81=0),0,SUMPRODUCT((('Récaptitulatif Résa PARIS 2018'!#REF!:OFFSET($A$2,LastR2,0))='Analyse par appartement'!$A81)*(('Récaptitulatif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1" s="43">
        <f ca="1">IF(OR($A81="",$A81=0),0,SUMPRODUCT((('Récaptitulatif Résa PARIS 2018'!#REF!:OFFSET($A$2,LastR2,0))='Analyse par appartement'!$A81)*(('Récaptitulatif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1" s="43">
        <f ca="1">IF(OR($A81="",$A81=0),0,SUMPRODUCT((('Récaptitulatif Résa PARIS 2018'!#REF!:OFFSET($A$2,LastR2,0))='Analyse par appartement'!$A81)*(('Récaptitulatif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1" s="90">
        <f ca="1">IF(OR($A81="",$A81=0),0,SUMPRODUCT((('Récaptitulatif Résa PARIS 2018'!#REF!:OFFSET($A$2,LastR2,0))='Analyse par appartement'!$A81)*(('Récaptitulatif Résa PARIS 2018'!#REF!:OFFSET($F$2,LastR2,0))='Analyse par appartement'!$A$1)*(('Récaptitulatif Résa PARIS 2018'!#REF!:OFFSET($I$2,LastR2,0)))))</f>
        <v>0</v>
      </c>
      <c r="G81" s="43">
        <f ca="1">IFERROR(IF(A81="",0,INDIRECT("'Récaptitulatif Loyer Paris'!"&amp;ADDRESS(MATCH(A81,'Récaptitulatif Loyer PARIS 2018'!$A:$A,0),MATCH($A$1,'Récaptitulatif Loyer PARIS 2018'!$1:$1,0)+1,4))),0)</f>
        <v>0</v>
      </c>
      <c r="H81" s="90">
        <f ca="1">IFERROR(IF(A81="",0,INDIRECT("'Récaptitulatif Loyer Paris'!"&amp;ADDRESS(MATCH(A81,'Récaptitulatif Loyer PARIS 2018'!$A:$A,0),MATCH($A$1,'Récaptitulatif Loyer PARIS 2018'!$1:$1,0),4))),0)</f>
        <v>0</v>
      </c>
      <c r="I81" s="43">
        <f t="shared" ca="1" si="12"/>
        <v>0</v>
      </c>
      <c r="J81" s="44" t="str">
        <f t="shared" ca="1" si="13"/>
        <v/>
      </c>
      <c r="K81" s="45" t="str">
        <f t="shared" ca="1" si="14"/>
        <v/>
      </c>
    </row>
    <row r="82" spans="1:11" ht="20.149999999999999" customHeight="1" x14ac:dyDescent="0.35">
      <c r="A82" s="12" t="str">
        <f t="array" aca="1" ref="A82" ca="1">IFERROR(INDEX('Récaptitulatif Résa PARIS 2018'!#REF!:OFFSET($A$2,LastR2,0), MATCH(0, IF($A$1='Récaptitulatif Résa PARIS 2018'!#REF!:OFFSET($F$2,LastR2,0), COUNTIF($A$2:$A81, 'Récaptitulatif Résa PARIS 2018'!#REF!:OFFSET($A$2,LastR2,0)), ""), 0)),"")</f>
        <v/>
      </c>
      <c r="B82" s="43">
        <f ca="1">IF(OR($A82="",$A82=0),0,SUMPRODUCT((('Récaptitulatif Résa PARIS 2018'!#REF!:OFFSET($A$2,LastR2,0))='Analyse par appartement'!$A82)*(('Récaptitulatif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2" s="43">
        <f ca="1">IF(OR($A82="",$A82=0),0,SUMPRODUCT((('Récaptitulatif Résa PARIS 2018'!#REF!:OFFSET($A$2,LastR2,0))='Analyse par appartement'!$A82)*(('Récaptitulatif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2" s="43">
        <f ca="1">IF(OR($A82="",$A82=0),0,SUMPRODUCT((('Récaptitulatif Résa PARIS 2018'!#REF!:OFFSET($A$2,LastR2,0))='Analyse par appartement'!$A82)*(('Récaptitulatif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2" s="43">
        <f ca="1">IF(OR($A82="",$A82=0),0,SUMPRODUCT((('Récaptitulatif Résa PARIS 2018'!#REF!:OFFSET($A$2,LastR2,0))='Analyse par appartement'!$A82)*(('Récaptitulatif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2" s="90">
        <f ca="1">IF(OR($A82="",$A82=0),0,SUMPRODUCT((('Récaptitulatif Résa PARIS 2018'!#REF!:OFFSET($A$2,LastR2,0))='Analyse par appartement'!$A82)*(('Récaptitulatif Résa PARIS 2018'!#REF!:OFFSET($F$2,LastR2,0))='Analyse par appartement'!$A$1)*(('Récaptitulatif Résa PARIS 2018'!#REF!:OFFSET($I$2,LastR2,0)))))</f>
        <v>0</v>
      </c>
      <c r="G82" s="43">
        <f ca="1">IFERROR(IF(A82="",0,INDIRECT("'Récaptitulatif Loyer Paris'!"&amp;ADDRESS(MATCH(A82,'Récaptitulatif Loyer PARIS 2018'!$A:$A,0),MATCH($A$1,'Récaptitulatif Loyer PARIS 2018'!$1:$1,0)+1,4))),0)</f>
        <v>0</v>
      </c>
      <c r="H82" s="90">
        <f ca="1">IFERROR(IF(A82="",0,INDIRECT("'Récaptitulatif Loyer Paris'!"&amp;ADDRESS(MATCH(A82,'Récaptitulatif Loyer PARIS 2018'!$A:$A,0),MATCH($A$1,'Récaptitulatif Loyer PARIS 2018'!$1:$1,0),4))),0)</f>
        <v>0</v>
      </c>
      <c r="I82" s="43">
        <f t="shared" ca="1" si="12"/>
        <v>0</v>
      </c>
      <c r="J82" s="44" t="str">
        <f t="shared" ca="1" si="13"/>
        <v/>
      </c>
      <c r="K82" s="45" t="str">
        <f t="shared" ca="1" si="14"/>
        <v/>
      </c>
    </row>
    <row r="83" spans="1:11" ht="20.149999999999999" customHeight="1" x14ac:dyDescent="0.35">
      <c r="A83" s="12" t="str">
        <f t="array" aca="1" ref="A83" ca="1">IFERROR(INDEX('Récaptitulatif Résa PARIS 2018'!#REF!:OFFSET($A$2,LastR2,0), MATCH(0, IF($A$1='Récaptitulatif Résa PARIS 2018'!#REF!:OFFSET($F$2,LastR2,0), COUNTIF($A$2:$A82, 'Récaptitulatif Résa PARIS 2018'!#REF!:OFFSET($A$2,LastR2,0)), ""), 0)),"")</f>
        <v/>
      </c>
      <c r="B83" s="43">
        <f ca="1">IF(OR($A83="",$A83=0),0,SUMPRODUCT((('Récaptitulatif Résa PARIS 2018'!#REF!:OFFSET($A$2,LastR2,0))='Analyse par appartement'!$A83)*(('Récaptitulatif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3" s="43">
        <f ca="1">IF(OR($A83="",$A83=0),0,SUMPRODUCT((('Récaptitulatif Résa PARIS 2018'!#REF!:OFFSET($A$2,LastR2,0))='Analyse par appartement'!$A83)*(('Récaptitulatif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3" s="43">
        <f ca="1">IF(OR($A83="",$A83=0),0,SUMPRODUCT((('Récaptitulatif Résa PARIS 2018'!#REF!:OFFSET($A$2,LastR2,0))='Analyse par appartement'!$A83)*(('Récaptitulatif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3" s="43">
        <f ca="1">IF(OR($A83="",$A83=0),0,SUMPRODUCT((('Récaptitulatif Résa PARIS 2018'!#REF!:OFFSET($A$2,LastR2,0))='Analyse par appartement'!$A83)*(('Récaptitulatif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3" s="90">
        <f ca="1">IF(OR($A83="",$A83=0),0,SUMPRODUCT((('Récaptitulatif Résa PARIS 2018'!#REF!:OFFSET($A$2,LastR2,0))='Analyse par appartement'!$A83)*(('Récaptitulatif Résa PARIS 2018'!#REF!:OFFSET($F$2,LastR2,0))='Analyse par appartement'!$A$1)*(('Récaptitulatif Résa PARIS 2018'!#REF!:OFFSET($I$2,LastR2,0)))))</f>
        <v>0</v>
      </c>
      <c r="G83" s="43">
        <f ca="1">IFERROR(IF(A83="",0,INDIRECT("'Récaptitulatif Loyer Paris'!"&amp;ADDRESS(MATCH(A83,'Récaptitulatif Loyer PARIS 2018'!$A:$A,0),MATCH($A$1,'Récaptitulatif Loyer PARIS 2018'!$1:$1,0)+1,4))),0)</f>
        <v>0</v>
      </c>
      <c r="H83" s="90">
        <f ca="1">IFERROR(IF(A83="",0,INDIRECT("'Récaptitulatif Loyer Paris'!"&amp;ADDRESS(MATCH(A83,'Récaptitulatif Loyer PARIS 2018'!$A:$A,0),MATCH($A$1,'Récaptitulatif Loyer PARIS 2018'!$1:$1,0),4))),0)</f>
        <v>0</v>
      </c>
      <c r="I83" s="43">
        <f t="shared" ca="1" si="12"/>
        <v>0</v>
      </c>
      <c r="J83" s="44" t="str">
        <f t="shared" ca="1" si="13"/>
        <v/>
      </c>
      <c r="K83" s="45" t="str">
        <f t="shared" ca="1" si="14"/>
        <v/>
      </c>
    </row>
    <row r="84" spans="1:11" ht="20.149999999999999" customHeight="1" x14ac:dyDescent="0.35">
      <c r="A84" s="12" t="str">
        <f t="array" aca="1" ref="A84" ca="1">IFERROR(INDEX('Récaptitulatif Résa PARIS 2018'!#REF!:OFFSET($A$2,LastR2,0), MATCH(0, IF($A$1='Récaptitulatif Résa PARIS 2018'!#REF!:OFFSET($F$2,LastR2,0), COUNTIF($A$2:$A83, 'Récaptitulatif Résa PARIS 2018'!#REF!:OFFSET($A$2,LastR2,0)), ""), 0)),"")</f>
        <v/>
      </c>
      <c r="B84" s="43">
        <f ca="1">IF(OR($A84="",$A84=0),0,SUMPRODUCT((('Récaptitulatif Résa PARIS 2018'!#REF!:OFFSET($A$2,LastR2,0))='Analyse par appartement'!$A84)*(('Récaptitulatif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4" s="43">
        <f ca="1">IF(OR($A84="",$A84=0),0,SUMPRODUCT((('Récaptitulatif Résa PARIS 2018'!#REF!:OFFSET($A$2,LastR2,0))='Analyse par appartement'!$A84)*(('Récaptitulatif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4" s="43">
        <f ca="1">IF(OR($A84="",$A84=0),0,SUMPRODUCT((('Récaptitulatif Résa PARIS 2018'!#REF!:OFFSET($A$2,LastR2,0))='Analyse par appartement'!$A84)*(('Récaptitulatif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4" s="43">
        <f ca="1">IF(OR($A84="",$A84=0),0,SUMPRODUCT((('Récaptitulatif Résa PARIS 2018'!#REF!:OFFSET($A$2,LastR2,0))='Analyse par appartement'!$A84)*(('Récaptitulatif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4" s="90">
        <f ca="1">IF(OR($A84="",$A84=0),0,SUMPRODUCT((('Récaptitulatif Résa PARIS 2018'!#REF!:OFFSET($A$2,LastR2,0))='Analyse par appartement'!$A84)*(('Récaptitulatif Résa PARIS 2018'!#REF!:OFFSET($F$2,LastR2,0))='Analyse par appartement'!$A$1)*(('Récaptitulatif Résa PARIS 2018'!#REF!:OFFSET($I$2,LastR2,0)))))</f>
        <v>0</v>
      </c>
      <c r="G84" s="43">
        <f ca="1">IFERROR(IF(A84="",0,INDIRECT("'Récaptitulatif Loyer Paris'!"&amp;ADDRESS(MATCH(A84,'Récaptitulatif Loyer PARIS 2018'!$A:$A,0),MATCH($A$1,'Récaptitulatif Loyer PARIS 2018'!$1:$1,0)+1,4))),0)</f>
        <v>0</v>
      </c>
      <c r="H84" s="90">
        <f ca="1">IFERROR(IF(A84="",0,INDIRECT("'Récaptitulatif Loyer Paris'!"&amp;ADDRESS(MATCH(A84,'Récaptitulatif Loyer PARIS 2018'!$A:$A,0),MATCH($A$1,'Récaptitulatif Loyer PARIS 2018'!$1:$1,0),4))),0)</f>
        <v>0</v>
      </c>
      <c r="I84" s="43">
        <f t="shared" ca="1" si="12"/>
        <v>0</v>
      </c>
      <c r="J84" s="44" t="str">
        <f t="shared" ca="1" si="13"/>
        <v/>
      </c>
      <c r="K84" s="45" t="str">
        <f t="shared" ca="1" si="14"/>
        <v/>
      </c>
    </row>
    <row r="85" spans="1:11" ht="20.149999999999999" customHeight="1" x14ac:dyDescent="0.35">
      <c r="A85" s="12" t="str">
        <f t="array" aca="1" ref="A85" ca="1">IFERROR(INDEX('Récaptitulatif Résa PARIS 2018'!#REF!:OFFSET($A$2,LastR2,0), MATCH(0, IF($A$1='Récaptitulatif Résa PARIS 2018'!#REF!:OFFSET($F$2,LastR2,0), COUNTIF($A$2:$A84, 'Récaptitulatif Résa PARIS 2018'!#REF!:OFFSET($A$2,LastR2,0)), ""), 0)),"")</f>
        <v/>
      </c>
      <c r="B85" s="43">
        <f ca="1">IF(OR($A85="",$A85=0),0,SUMPRODUCT((('Récaptitulatif Résa PARIS 2018'!#REF!:OFFSET($A$2,LastR2,0))='Analyse par appartement'!$A85)*(('Récaptitulatif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5" s="43">
        <f ca="1">IF(OR($A85="",$A85=0),0,SUMPRODUCT((('Récaptitulatif Résa PARIS 2018'!#REF!:OFFSET($A$2,LastR2,0))='Analyse par appartement'!$A85)*(('Récaptitulatif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5" s="43">
        <f ca="1">IF(OR($A85="",$A85=0),0,SUMPRODUCT((('Récaptitulatif Résa PARIS 2018'!#REF!:OFFSET($A$2,LastR2,0))='Analyse par appartement'!$A85)*(('Récaptitulatif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5" s="43">
        <f ca="1">IF(OR($A85="",$A85=0),0,SUMPRODUCT((('Récaptitulatif Résa PARIS 2018'!#REF!:OFFSET($A$2,LastR2,0))='Analyse par appartement'!$A85)*(('Récaptitulatif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5" s="90">
        <f ca="1">IF(OR($A85="",$A85=0),0,SUMPRODUCT((('Récaptitulatif Résa PARIS 2018'!#REF!:OFFSET($A$2,LastR2,0))='Analyse par appartement'!$A85)*(('Récaptitulatif Résa PARIS 2018'!#REF!:OFFSET($F$2,LastR2,0))='Analyse par appartement'!$A$1)*(('Récaptitulatif Résa PARIS 2018'!#REF!:OFFSET($I$2,LastR2,0)))))</f>
        <v>0</v>
      </c>
      <c r="G85" s="43">
        <f ca="1">IFERROR(IF(A85="",0,INDIRECT("'Récaptitulatif Loyer Paris'!"&amp;ADDRESS(MATCH(A85,'Récaptitulatif Loyer PARIS 2018'!$A:$A,0),MATCH($A$1,'Récaptitulatif Loyer PARIS 2018'!$1:$1,0)+1,4))),0)</f>
        <v>0</v>
      </c>
      <c r="H85" s="90">
        <f ca="1">IFERROR(IF(A85="",0,INDIRECT("'Récaptitulatif Loyer Paris'!"&amp;ADDRESS(MATCH(A85,'Récaptitulatif Loyer PARIS 2018'!$A:$A,0),MATCH($A$1,'Récaptitulatif Loyer PARIS 2018'!$1:$1,0),4))),0)</f>
        <v>0</v>
      </c>
      <c r="I85" s="43">
        <f t="shared" ca="1" si="12"/>
        <v>0</v>
      </c>
      <c r="J85" s="44" t="str">
        <f t="shared" ca="1" si="13"/>
        <v/>
      </c>
      <c r="K85" s="45" t="str">
        <f t="shared" ca="1" si="14"/>
        <v/>
      </c>
    </row>
    <row r="86" spans="1:11" ht="20.149999999999999" customHeight="1" x14ac:dyDescent="0.35">
      <c r="A86" s="12" t="str">
        <f t="array" aca="1" ref="A86" ca="1">IFERROR(INDEX('Récaptitulatif Résa PARIS 2018'!#REF!:OFFSET($A$2,LastR2,0), MATCH(0, IF($A$1='Récaptitulatif Résa PARIS 2018'!#REF!:OFFSET($F$2,LastR2,0), COUNTIF($A$2:$A85, 'Récaptitulatif Résa PARIS 2018'!#REF!:OFFSET($A$2,LastR2,0)), ""), 0)),"")</f>
        <v/>
      </c>
      <c r="B86" s="43">
        <f ca="1">IF(OR($A86="",$A86=0),0,SUMPRODUCT((('Récaptitulatif Résa PARIS 2018'!#REF!:OFFSET($A$2,LastR2,0))='Analyse par appartement'!$A86)*(('Récaptitulatif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6" s="43">
        <f ca="1">IF(OR($A86="",$A86=0),0,SUMPRODUCT((('Récaptitulatif Résa PARIS 2018'!#REF!:OFFSET($A$2,LastR2,0))='Analyse par appartement'!$A86)*(('Récaptitulatif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6" s="43">
        <f ca="1">IF(OR($A86="",$A86=0),0,SUMPRODUCT((('Récaptitulatif Résa PARIS 2018'!#REF!:OFFSET($A$2,LastR2,0))='Analyse par appartement'!$A86)*(('Récaptitulatif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6" s="43">
        <f ca="1">IF(OR($A86="",$A86=0),0,SUMPRODUCT((('Récaptitulatif Résa PARIS 2018'!#REF!:OFFSET($A$2,LastR2,0))='Analyse par appartement'!$A86)*(('Récaptitulatif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6" s="90">
        <f ca="1">IF(OR($A86="",$A86=0),0,SUMPRODUCT((('Récaptitulatif Résa PARIS 2018'!#REF!:OFFSET($A$2,LastR2,0))='Analyse par appartement'!$A86)*(('Récaptitulatif Résa PARIS 2018'!#REF!:OFFSET($F$2,LastR2,0))='Analyse par appartement'!$A$1)*(('Récaptitulatif Résa PARIS 2018'!#REF!:OFFSET($I$2,LastR2,0)))))</f>
        <v>0</v>
      </c>
      <c r="G86" s="43">
        <f ca="1">IFERROR(IF(A86="",0,INDIRECT("'Récaptitulatif Loyer Paris'!"&amp;ADDRESS(MATCH(A86,'Récaptitulatif Loyer PARIS 2018'!$A:$A,0),MATCH($A$1,'Récaptitulatif Loyer PARIS 2018'!$1:$1,0)+1,4))),0)</f>
        <v>0</v>
      </c>
      <c r="H86" s="90">
        <f ca="1">IFERROR(IF(A86="",0,INDIRECT("'Récaptitulatif Loyer Paris'!"&amp;ADDRESS(MATCH(A86,'Récaptitulatif Loyer PARIS 2018'!$A:$A,0),MATCH($A$1,'Récaptitulatif Loyer PARIS 2018'!$1:$1,0),4))),0)</f>
        <v>0</v>
      </c>
      <c r="I86" s="43">
        <f t="shared" ca="1" si="12"/>
        <v>0</v>
      </c>
      <c r="J86" s="44" t="str">
        <f t="shared" ca="1" si="13"/>
        <v/>
      </c>
      <c r="K86" s="45" t="str">
        <f t="shared" ca="1" si="14"/>
        <v/>
      </c>
    </row>
    <row r="87" spans="1:11" ht="20.149999999999999" customHeight="1" x14ac:dyDescent="0.35">
      <c r="A87" s="12" t="str">
        <f t="array" aca="1" ref="A87" ca="1">IFERROR(INDEX('Récaptitulatif Résa PARIS 2018'!#REF!:OFFSET($A$2,LastR2,0), MATCH(0, IF($A$1='Récaptitulatif Résa PARIS 2018'!#REF!:OFFSET($F$2,LastR2,0), COUNTIF($A$2:$A86, 'Récaptitulatif Résa PARIS 2018'!#REF!:OFFSET($A$2,LastR2,0)), ""), 0)),"")</f>
        <v/>
      </c>
      <c r="B87" s="43">
        <f ca="1">IF(OR($A87="",$A87=0),0,SUMPRODUCT((('Récaptitulatif Résa PARIS 2018'!#REF!:OFFSET($A$2,LastR2,0))='Analyse par appartement'!$A87)*(('Récaptitulatif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7" s="43">
        <f ca="1">IF(OR($A87="",$A87=0),0,SUMPRODUCT((('Récaptitulatif Résa PARIS 2018'!#REF!:OFFSET($A$2,LastR2,0))='Analyse par appartement'!$A87)*(('Récaptitulatif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7" s="43">
        <f ca="1">IF(OR($A87="",$A87=0),0,SUMPRODUCT((('Récaptitulatif Résa PARIS 2018'!#REF!:OFFSET($A$2,LastR2,0))='Analyse par appartement'!$A87)*(('Récaptitulatif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7" s="43">
        <f ca="1">IF(OR($A87="",$A87=0),0,SUMPRODUCT((('Récaptitulatif Résa PARIS 2018'!#REF!:OFFSET($A$2,LastR2,0))='Analyse par appartement'!$A87)*(('Récaptitulatif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7" s="90">
        <f ca="1">IF(OR($A87="",$A87=0),0,SUMPRODUCT((('Récaptitulatif Résa PARIS 2018'!#REF!:OFFSET($A$2,LastR2,0))='Analyse par appartement'!$A87)*(('Récaptitulatif Résa PARIS 2018'!#REF!:OFFSET($F$2,LastR2,0))='Analyse par appartement'!$A$1)*(('Récaptitulatif Résa PARIS 2018'!#REF!:OFFSET($I$2,LastR2,0)))))</f>
        <v>0</v>
      </c>
      <c r="G87" s="43">
        <f ca="1">IFERROR(IF(A87="",0,INDIRECT("'Récaptitulatif Loyer Paris'!"&amp;ADDRESS(MATCH(A87,'Récaptitulatif Loyer PARIS 2018'!$A:$A,0),MATCH($A$1,'Récaptitulatif Loyer PARIS 2018'!$1:$1,0)+1,4))),0)</f>
        <v>0</v>
      </c>
      <c r="H87" s="90">
        <f ca="1">IFERROR(IF(A87="",0,INDIRECT("'Récaptitulatif Loyer Paris'!"&amp;ADDRESS(MATCH(A87,'Récaptitulatif Loyer PARIS 2018'!$A:$A,0),MATCH($A$1,'Récaptitulatif Loyer PARIS 2018'!$1:$1,0),4))),0)</f>
        <v>0</v>
      </c>
      <c r="I87" s="43">
        <f t="shared" ca="1" si="12"/>
        <v>0</v>
      </c>
      <c r="J87" s="44" t="str">
        <f t="shared" ca="1" si="13"/>
        <v/>
      </c>
      <c r="K87" s="45" t="str">
        <f t="shared" ca="1" si="14"/>
        <v/>
      </c>
    </row>
    <row r="88" spans="1:11" ht="20.149999999999999" customHeight="1" x14ac:dyDescent="0.35">
      <c r="A88" s="12" t="str">
        <f t="array" aca="1" ref="A88" ca="1">IFERROR(INDEX('Récaptitulatif Résa PARIS 2018'!#REF!:OFFSET($A$2,LastR2,0), MATCH(0, IF($A$1='Récaptitulatif Résa PARIS 2018'!#REF!:OFFSET($F$2,LastR2,0), COUNTIF($A$2:$A87, 'Récaptitulatif Résa PARIS 2018'!#REF!:OFFSET($A$2,LastR2,0)), ""), 0)),"")</f>
        <v/>
      </c>
      <c r="B88" s="43">
        <f ca="1">IF(OR($A88="",$A88=0),0,SUMPRODUCT((('Récaptitulatif Résa PARIS 2018'!#REF!:OFFSET($A$2,LastR2,0))='Analyse par appartement'!$A88)*(('Récaptitulatif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8" s="43">
        <f ca="1">IF(OR($A88="",$A88=0),0,SUMPRODUCT((('Récaptitulatif Résa PARIS 2018'!#REF!:OFFSET($A$2,LastR2,0))='Analyse par appartement'!$A88)*(('Récaptitulatif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8" s="43">
        <f ca="1">IF(OR($A88="",$A88=0),0,SUMPRODUCT((('Récaptitulatif Résa PARIS 2018'!#REF!:OFFSET($A$2,LastR2,0))='Analyse par appartement'!$A88)*(('Récaptitulatif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8" s="43">
        <f ca="1">IF(OR($A88="",$A88=0),0,SUMPRODUCT((('Récaptitulatif Résa PARIS 2018'!#REF!:OFFSET($A$2,LastR2,0))='Analyse par appartement'!$A88)*(('Récaptitulatif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8" s="90">
        <f ca="1">IF(OR($A88="",$A88=0),0,SUMPRODUCT((('Récaptitulatif Résa PARIS 2018'!#REF!:OFFSET($A$2,LastR2,0))='Analyse par appartement'!$A88)*(('Récaptitulatif Résa PARIS 2018'!#REF!:OFFSET($F$2,LastR2,0))='Analyse par appartement'!$A$1)*(('Récaptitulatif Résa PARIS 2018'!#REF!:OFFSET($I$2,LastR2,0)))))</f>
        <v>0</v>
      </c>
      <c r="G88" s="43">
        <f ca="1">IFERROR(IF(A88="",0,INDIRECT("'Récaptitulatif Loyer Paris'!"&amp;ADDRESS(MATCH(A88,'Récaptitulatif Loyer PARIS 2018'!$A:$A,0),MATCH($A$1,'Récaptitulatif Loyer PARIS 2018'!$1:$1,0)+1,4))),0)</f>
        <v>0</v>
      </c>
      <c r="H88" s="90">
        <f ca="1">IFERROR(IF(A88="",0,INDIRECT("'Récaptitulatif Loyer Paris'!"&amp;ADDRESS(MATCH(A88,'Récaptitulatif Loyer PARIS 2018'!$A:$A,0),MATCH($A$1,'Récaptitulatif Loyer PARIS 2018'!$1:$1,0),4))),0)</f>
        <v>0</v>
      </c>
      <c r="I88" s="43">
        <f t="shared" ca="1" si="12"/>
        <v>0</v>
      </c>
      <c r="J88" s="44" t="str">
        <f t="shared" ca="1" si="13"/>
        <v/>
      </c>
      <c r="K88" s="45" t="str">
        <f t="shared" ca="1" si="14"/>
        <v/>
      </c>
    </row>
    <row r="89" spans="1:11" ht="20.149999999999999" customHeight="1" x14ac:dyDescent="0.35">
      <c r="A89" s="12" t="str">
        <f t="array" aca="1" ref="A89" ca="1">IFERROR(INDEX('Récaptitulatif Résa PARIS 2018'!#REF!:OFFSET($A$2,LastR2,0), MATCH(0, IF($A$1='Récaptitulatif Résa PARIS 2018'!#REF!:OFFSET($F$2,LastR2,0), COUNTIF($A$2:$A88, 'Récaptitulatif Résa PARIS 2018'!#REF!:OFFSET($A$2,LastR2,0)), ""), 0)),"")</f>
        <v/>
      </c>
      <c r="B89" s="43">
        <f ca="1">IF(OR($A89="",$A89=0),0,SUMPRODUCT((('Récaptitulatif Résa PARIS 2018'!#REF!:OFFSET($A$2,LastR2,0))='Analyse par appartement'!$A89)*(('Récaptitulatif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89" s="43">
        <f ca="1">IF(OR($A89="",$A89=0),0,SUMPRODUCT((('Récaptitulatif Résa PARIS 2018'!#REF!:OFFSET($A$2,LastR2,0))='Analyse par appartement'!$A89)*(('Récaptitulatif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89" s="43">
        <f ca="1">IF(OR($A89="",$A89=0),0,SUMPRODUCT((('Récaptitulatif Résa PARIS 2018'!#REF!:OFFSET($A$2,LastR2,0))='Analyse par appartement'!$A89)*(('Récaptitulatif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89" s="43">
        <f ca="1">IF(OR($A89="",$A89=0),0,SUMPRODUCT((('Récaptitulatif Résa PARIS 2018'!#REF!:OFFSET($A$2,LastR2,0))='Analyse par appartement'!$A89)*(('Récaptitulatif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89" s="90">
        <f ca="1">IF(OR($A89="",$A89=0),0,SUMPRODUCT((('Récaptitulatif Résa PARIS 2018'!#REF!:OFFSET($A$2,LastR2,0))='Analyse par appartement'!$A89)*(('Récaptitulatif Résa PARIS 2018'!#REF!:OFFSET($F$2,LastR2,0))='Analyse par appartement'!$A$1)*(('Récaptitulatif Résa PARIS 2018'!#REF!:OFFSET($I$2,LastR2,0)))))</f>
        <v>0</v>
      </c>
      <c r="G89" s="43">
        <f ca="1">IFERROR(IF(A89="",0,INDIRECT("'Récaptitulatif Loyer Paris'!"&amp;ADDRESS(MATCH(A89,'Récaptitulatif Loyer PARIS 2018'!$A:$A,0),MATCH($A$1,'Récaptitulatif Loyer PARIS 2018'!$1:$1,0)+1,4))),0)</f>
        <v>0</v>
      </c>
      <c r="H89" s="90">
        <f ca="1">IFERROR(IF(A89="",0,INDIRECT("'Récaptitulatif Loyer Paris'!"&amp;ADDRESS(MATCH(A89,'Récaptitulatif Loyer PARIS 2018'!$A:$A,0),MATCH($A$1,'Récaptitulatif Loyer PARIS 2018'!$1:$1,0),4))),0)</f>
        <v>0</v>
      </c>
      <c r="I89" s="43">
        <f t="shared" ca="1" si="12"/>
        <v>0</v>
      </c>
      <c r="J89" s="44" t="str">
        <f t="shared" ca="1" si="13"/>
        <v/>
      </c>
      <c r="K89" s="45" t="str">
        <f t="shared" ca="1" si="14"/>
        <v/>
      </c>
    </row>
    <row r="90" spans="1:11" ht="20.149999999999999" customHeight="1" x14ac:dyDescent="0.35">
      <c r="A90" s="12" t="str">
        <f t="array" aca="1" ref="A90" ca="1">IFERROR(INDEX('Récaptitulatif Résa PARIS 2018'!#REF!:OFFSET($A$2,LastR2,0), MATCH(0, IF($A$1='Récaptitulatif Résa PARIS 2018'!#REF!:OFFSET($F$2,LastR2,0), COUNTIF($A$2:$A89, 'Récaptitulatif Résa PARIS 2018'!#REF!:OFFSET($A$2,LastR2,0)), ""), 0)),"")</f>
        <v/>
      </c>
      <c r="B90" s="43">
        <f ca="1">IF(OR($A90="",$A90=0),0,SUMPRODUCT((('Récaptitulatif Résa PARIS 2018'!#REF!:OFFSET($A$2,LastR2,0))='Analyse par appartement'!$A90)*(('Récaptitulatif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0" s="43">
        <f ca="1">IF(OR($A90="",$A90=0),0,SUMPRODUCT((('Récaptitulatif Résa PARIS 2018'!#REF!:OFFSET($A$2,LastR2,0))='Analyse par appartement'!$A90)*(('Récaptitulatif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0" s="43">
        <f ca="1">IF(OR($A90="",$A90=0),0,SUMPRODUCT((('Récaptitulatif Résa PARIS 2018'!#REF!:OFFSET($A$2,LastR2,0))='Analyse par appartement'!$A90)*(('Récaptitulatif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0" s="43">
        <f ca="1">IF(OR($A90="",$A90=0),0,SUMPRODUCT((('Récaptitulatif Résa PARIS 2018'!#REF!:OFFSET($A$2,LastR2,0))='Analyse par appartement'!$A90)*(('Récaptitulatif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0" s="90">
        <f ca="1">IF(OR($A90="",$A90=0),0,SUMPRODUCT((('Récaptitulatif Résa PARIS 2018'!#REF!:OFFSET($A$2,LastR2,0))='Analyse par appartement'!$A90)*(('Récaptitulatif Résa PARIS 2018'!#REF!:OFFSET($F$2,LastR2,0))='Analyse par appartement'!$A$1)*(('Récaptitulatif Résa PARIS 2018'!#REF!:OFFSET($I$2,LastR2,0)))))</f>
        <v>0</v>
      </c>
      <c r="G90" s="43">
        <f ca="1">IFERROR(IF(A90="",0,INDIRECT("'Récaptitulatif Loyer Paris'!"&amp;ADDRESS(MATCH(A90,'Récaptitulatif Loyer PARIS 2018'!$A:$A,0),MATCH($A$1,'Récaptitulatif Loyer PARIS 2018'!$1:$1,0)+1,4))),0)</f>
        <v>0</v>
      </c>
      <c r="H90" s="90">
        <f ca="1">IFERROR(IF(A90="",0,INDIRECT("'Récaptitulatif Loyer Paris'!"&amp;ADDRESS(MATCH(A90,'Récaptitulatif Loyer PARIS 2018'!$A:$A,0),MATCH($A$1,'Récaptitulatif Loyer PARIS 2018'!$1:$1,0),4))),0)</f>
        <v>0</v>
      </c>
      <c r="I90" s="43">
        <f t="shared" ca="1" si="12"/>
        <v>0</v>
      </c>
      <c r="J90" s="44" t="str">
        <f t="shared" ca="1" si="13"/>
        <v/>
      </c>
      <c r="K90" s="45" t="str">
        <f t="shared" ca="1" si="14"/>
        <v/>
      </c>
    </row>
    <row r="91" spans="1:11" ht="20.149999999999999" customHeight="1" x14ac:dyDescent="0.35">
      <c r="A91" s="12" t="str">
        <f t="array" aca="1" ref="A91" ca="1">IFERROR(INDEX('Récaptitulatif Résa PARIS 2018'!#REF!:OFFSET($A$2,LastR2,0), MATCH(0, IF($A$1='Récaptitulatif Résa PARIS 2018'!#REF!:OFFSET($F$2,LastR2,0), COUNTIF($A$2:$A90, 'Récaptitulatif Résa PARIS 2018'!#REF!:OFFSET($A$2,LastR2,0)), ""), 0)),"")</f>
        <v/>
      </c>
      <c r="B91" s="43">
        <f ca="1">IF(OR($A91="",$A91=0),0,SUMPRODUCT((('Récaptitulatif Résa PARIS 2018'!#REF!:OFFSET($A$2,LastR2,0))='Analyse par appartement'!$A91)*(('Récaptitulatif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1" s="43">
        <f ca="1">IF(OR($A91="",$A91=0),0,SUMPRODUCT((('Récaptitulatif Résa PARIS 2018'!#REF!:OFFSET($A$2,LastR2,0))='Analyse par appartement'!$A91)*(('Récaptitulatif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1" s="43">
        <f ca="1">IF(OR($A91="",$A91=0),0,SUMPRODUCT((('Récaptitulatif Résa PARIS 2018'!#REF!:OFFSET($A$2,LastR2,0))='Analyse par appartement'!$A91)*(('Récaptitulatif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1" s="43">
        <f ca="1">IF(OR($A91="",$A91=0),0,SUMPRODUCT((('Récaptitulatif Résa PARIS 2018'!#REF!:OFFSET($A$2,LastR2,0))='Analyse par appartement'!$A91)*(('Récaptitulatif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1" s="90">
        <f ca="1">IF(OR($A91="",$A91=0),0,SUMPRODUCT((('Récaptitulatif Résa PARIS 2018'!#REF!:OFFSET($A$2,LastR2,0))='Analyse par appartement'!$A91)*(('Récaptitulatif Résa PARIS 2018'!#REF!:OFFSET($F$2,LastR2,0))='Analyse par appartement'!$A$1)*(('Récaptitulatif Résa PARIS 2018'!#REF!:OFFSET($I$2,LastR2,0)))))</f>
        <v>0</v>
      </c>
      <c r="G91" s="43">
        <f ca="1">IFERROR(IF(A91="",0,INDIRECT("'Récaptitulatif Loyer Paris'!"&amp;ADDRESS(MATCH(A91,'Récaptitulatif Loyer PARIS 2018'!$A:$A,0),MATCH($A$1,'Récaptitulatif Loyer PARIS 2018'!$1:$1,0)+1,4))),0)</f>
        <v>0</v>
      </c>
      <c r="H91" s="90">
        <f ca="1">IFERROR(IF(A91="",0,INDIRECT("'Récaptitulatif Loyer Paris'!"&amp;ADDRESS(MATCH(A91,'Récaptitulatif Loyer PARIS 2018'!$A:$A,0),MATCH($A$1,'Récaptitulatif Loyer PARIS 2018'!$1:$1,0),4))),0)</f>
        <v>0</v>
      </c>
      <c r="I91" s="43">
        <f t="shared" ca="1" si="12"/>
        <v>0</v>
      </c>
      <c r="J91" s="44" t="str">
        <f t="shared" ca="1" si="13"/>
        <v/>
      </c>
      <c r="K91" s="45" t="str">
        <f t="shared" ca="1" si="14"/>
        <v/>
      </c>
    </row>
    <row r="92" spans="1:11" ht="20.149999999999999" customHeight="1" x14ac:dyDescent="0.35">
      <c r="A92" s="12" t="str">
        <f t="array" aca="1" ref="A92" ca="1">IFERROR(INDEX('Récaptitulatif Résa PARIS 2018'!#REF!:OFFSET($A$2,LastR2,0), MATCH(0, IF($A$1='Récaptitulatif Résa PARIS 2018'!#REF!:OFFSET($F$2,LastR2,0), COUNTIF($A$2:$A91, 'Récaptitulatif Résa PARIS 2018'!#REF!:OFFSET($A$2,LastR2,0)), ""), 0)),"")</f>
        <v/>
      </c>
      <c r="B92" s="43">
        <f ca="1">IF(OR($A92="",$A92=0),0,SUMPRODUCT((('Récaptitulatif Résa PARIS 2018'!#REF!:OFFSET($A$2,LastR2,0))='Analyse par appartement'!$A92)*(('Récaptitulatif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2" s="43">
        <f ca="1">IF(OR($A92="",$A92=0),0,SUMPRODUCT((('Récaptitulatif Résa PARIS 2018'!#REF!:OFFSET($A$2,LastR2,0))='Analyse par appartement'!$A92)*(('Récaptitulatif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2" s="43">
        <f ca="1">IF(OR($A92="",$A92=0),0,SUMPRODUCT((('Récaptitulatif Résa PARIS 2018'!#REF!:OFFSET($A$2,LastR2,0))='Analyse par appartement'!$A92)*(('Récaptitulatif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2" s="43">
        <f ca="1">IF(OR($A92="",$A92=0),0,SUMPRODUCT((('Récaptitulatif Résa PARIS 2018'!#REF!:OFFSET($A$2,LastR2,0))='Analyse par appartement'!$A92)*(('Récaptitulatif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2" s="90">
        <f ca="1">IF(OR($A92="",$A92=0),0,SUMPRODUCT((('Récaptitulatif Résa PARIS 2018'!#REF!:OFFSET($A$2,LastR2,0))='Analyse par appartement'!$A92)*(('Récaptitulatif Résa PARIS 2018'!#REF!:OFFSET($F$2,LastR2,0))='Analyse par appartement'!$A$1)*(('Récaptitulatif Résa PARIS 2018'!#REF!:OFFSET($I$2,LastR2,0)))))</f>
        <v>0</v>
      </c>
      <c r="G92" s="43">
        <f ca="1">IFERROR(IF(A92="",0,INDIRECT("'Récaptitulatif Loyer Paris'!"&amp;ADDRESS(MATCH(A92,'Récaptitulatif Loyer PARIS 2018'!$A:$A,0),MATCH($A$1,'Récaptitulatif Loyer PARIS 2018'!$1:$1,0)+1,4))),0)</f>
        <v>0</v>
      </c>
      <c r="H92" s="90">
        <f ca="1">IFERROR(IF(A92="",0,INDIRECT("'Récaptitulatif Loyer Paris'!"&amp;ADDRESS(MATCH(A92,'Récaptitulatif Loyer PARIS 2018'!$A:$A,0),MATCH($A$1,'Récaptitulatif Loyer PARIS 2018'!$1:$1,0),4))),0)</f>
        <v>0</v>
      </c>
      <c r="I92" s="43">
        <f t="shared" ca="1" si="12"/>
        <v>0</v>
      </c>
      <c r="J92" s="44" t="str">
        <f t="shared" ca="1" si="13"/>
        <v/>
      </c>
      <c r="K92" s="45" t="str">
        <f t="shared" ca="1" si="14"/>
        <v/>
      </c>
    </row>
    <row r="93" spans="1:11" ht="20.149999999999999" customHeight="1" x14ac:dyDescent="0.35">
      <c r="A93" s="12" t="str">
        <f t="array" aca="1" ref="A93" ca="1">IFERROR(INDEX('Récaptitulatif Résa PARIS 2018'!#REF!:OFFSET($A$2,LastR2,0), MATCH(0, IF($A$1='Récaptitulatif Résa PARIS 2018'!#REF!:OFFSET($F$2,LastR2,0), COUNTIF($A$2:$A92, 'Récaptitulatif Résa PARIS 2018'!#REF!:OFFSET($A$2,LastR2,0)), ""), 0)),"")</f>
        <v/>
      </c>
      <c r="B93" s="43">
        <f ca="1">IF(OR($A93="",$A93=0),0,SUMPRODUCT((('Récaptitulatif Résa PARIS 2018'!#REF!:OFFSET($A$2,LastR2,0))='Analyse par appartement'!$A93)*(('Récaptitulatif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3" s="43">
        <f ca="1">IF(OR($A93="",$A93=0),0,SUMPRODUCT((('Récaptitulatif Résa PARIS 2018'!#REF!:OFFSET($A$2,LastR2,0))='Analyse par appartement'!$A93)*(('Récaptitulatif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3" s="43">
        <f ca="1">IF(OR($A93="",$A93=0),0,SUMPRODUCT((('Récaptitulatif Résa PARIS 2018'!#REF!:OFFSET($A$2,LastR2,0))='Analyse par appartement'!$A93)*(('Récaptitulatif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3" s="43">
        <f ca="1">IF(OR($A93="",$A93=0),0,SUMPRODUCT((('Récaptitulatif Résa PARIS 2018'!#REF!:OFFSET($A$2,LastR2,0))='Analyse par appartement'!$A93)*(('Récaptitulatif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3" s="90">
        <f ca="1">IF(OR($A93="",$A93=0),0,SUMPRODUCT((('Récaptitulatif Résa PARIS 2018'!#REF!:OFFSET($A$2,LastR2,0))='Analyse par appartement'!$A93)*(('Récaptitulatif Résa PARIS 2018'!#REF!:OFFSET($F$2,LastR2,0))='Analyse par appartement'!$A$1)*(('Récaptitulatif Résa PARIS 2018'!#REF!:OFFSET($I$2,LastR2,0)))))</f>
        <v>0</v>
      </c>
      <c r="G93" s="43">
        <f ca="1">IFERROR(IF(A93="",0,INDIRECT("'Récaptitulatif Loyer Paris'!"&amp;ADDRESS(MATCH(A93,'Récaptitulatif Loyer PARIS 2018'!$A:$A,0),MATCH($A$1,'Récaptitulatif Loyer PARIS 2018'!$1:$1,0)+1,4))),0)</f>
        <v>0</v>
      </c>
      <c r="H93" s="90">
        <f ca="1">IFERROR(IF(A93="",0,INDIRECT("'Récaptitulatif Loyer Paris'!"&amp;ADDRESS(MATCH(A93,'Récaptitulatif Loyer PARIS 2018'!$A:$A,0),MATCH($A$1,'Récaptitulatif Loyer PARIS 2018'!$1:$1,0),4))),0)</f>
        <v>0</v>
      </c>
      <c r="I93" s="43">
        <f t="shared" ca="1" si="12"/>
        <v>0</v>
      </c>
      <c r="J93" s="44" t="str">
        <f t="shared" ca="1" si="13"/>
        <v/>
      </c>
      <c r="K93" s="45" t="str">
        <f t="shared" ca="1" si="14"/>
        <v/>
      </c>
    </row>
    <row r="94" spans="1:11" ht="20.149999999999999" customHeight="1" x14ac:dyDescent="0.35">
      <c r="A94" s="12" t="str">
        <f t="array" aca="1" ref="A94" ca="1">IFERROR(INDEX('Récaptitulatif Résa PARIS 2018'!#REF!:OFFSET($A$2,LastR2,0), MATCH(0, IF($A$1='Récaptitulatif Résa PARIS 2018'!#REF!:OFFSET($F$2,LastR2,0), COUNTIF($A$2:$A93, 'Récaptitulatif Résa PARIS 2018'!#REF!:OFFSET($A$2,LastR2,0)), ""), 0)),"")</f>
        <v/>
      </c>
      <c r="B94" s="43">
        <f ca="1">IF(OR($A94="",$A94=0),0,SUMPRODUCT((('Récaptitulatif Résa PARIS 2018'!#REF!:OFFSET($A$2,LastR2,0))='Analyse par appartement'!$A94)*(('Récaptitulatif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4" s="43">
        <f ca="1">IF(OR($A94="",$A94=0),0,SUMPRODUCT((('Récaptitulatif Résa PARIS 2018'!#REF!:OFFSET($A$2,LastR2,0))='Analyse par appartement'!$A94)*(('Récaptitulatif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4" s="43">
        <f ca="1">IF(OR($A94="",$A94=0),0,SUMPRODUCT((('Récaptitulatif Résa PARIS 2018'!#REF!:OFFSET($A$2,LastR2,0))='Analyse par appartement'!$A94)*(('Récaptitulatif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4" s="43">
        <f ca="1">IF(OR($A94="",$A94=0),0,SUMPRODUCT((('Récaptitulatif Résa PARIS 2018'!#REF!:OFFSET($A$2,LastR2,0))='Analyse par appartement'!$A94)*(('Récaptitulatif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4" s="90">
        <f ca="1">IF(OR($A94="",$A94=0),0,SUMPRODUCT((('Récaptitulatif Résa PARIS 2018'!#REF!:OFFSET($A$2,LastR2,0))='Analyse par appartement'!$A94)*(('Récaptitulatif Résa PARIS 2018'!#REF!:OFFSET($F$2,LastR2,0))='Analyse par appartement'!$A$1)*(('Récaptitulatif Résa PARIS 2018'!#REF!:OFFSET($I$2,LastR2,0)))))</f>
        <v>0</v>
      </c>
      <c r="G94" s="43">
        <f ca="1">IFERROR(IF(A94="",0,INDIRECT("'Récaptitulatif Loyer Paris'!"&amp;ADDRESS(MATCH(A94,'Récaptitulatif Loyer PARIS 2018'!$A:$A,0),MATCH($A$1,'Récaptitulatif Loyer PARIS 2018'!$1:$1,0)+1,4))),0)</f>
        <v>0</v>
      </c>
      <c r="H94" s="90">
        <f ca="1">IFERROR(IF(A94="",0,INDIRECT("'Récaptitulatif Loyer Paris'!"&amp;ADDRESS(MATCH(A94,'Récaptitulatif Loyer PARIS 2018'!$A:$A,0),MATCH($A$1,'Récaptitulatif Loyer PARIS 2018'!$1:$1,0),4))),0)</f>
        <v>0</v>
      </c>
      <c r="I94" s="43">
        <f t="shared" ca="1" si="12"/>
        <v>0</v>
      </c>
      <c r="J94" s="44" t="str">
        <f t="shared" ca="1" si="13"/>
        <v/>
      </c>
      <c r="K94" s="45" t="str">
        <f t="shared" ca="1" si="14"/>
        <v/>
      </c>
    </row>
    <row r="95" spans="1:11" ht="20.149999999999999" customHeight="1" x14ac:dyDescent="0.35">
      <c r="A95" s="12" t="str">
        <f t="array" aca="1" ref="A95" ca="1">IFERROR(INDEX('Récaptitulatif Résa PARIS 2018'!#REF!:OFFSET($A$2,LastR2,0), MATCH(0, IF($A$1='Récaptitulatif Résa PARIS 2018'!#REF!:OFFSET($F$2,LastR2,0), COUNTIF($A$2:$A94, 'Récaptitulatif Résa PARIS 2018'!#REF!:OFFSET($A$2,LastR2,0)), ""), 0)),"")</f>
        <v/>
      </c>
      <c r="B95" s="43">
        <f ca="1">IF(OR($A95="",$A95=0),0,SUMPRODUCT((('Récaptitulatif Résa PARIS 2018'!#REF!:OFFSET($A$2,LastR2,0))='Analyse par appartement'!$A95)*(('Récaptitulatif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5" s="43">
        <f ca="1">IF(OR($A95="",$A95=0),0,SUMPRODUCT((('Récaptitulatif Résa PARIS 2018'!#REF!:OFFSET($A$2,LastR2,0))='Analyse par appartement'!$A95)*(('Récaptitulatif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5" s="43">
        <f ca="1">IF(OR($A95="",$A95=0),0,SUMPRODUCT((('Récaptitulatif Résa PARIS 2018'!#REF!:OFFSET($A$2,LastR2,0))='Analyse par appartement'!$A95)*(('Récaptitulatif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5" s="43">
        <f ca="1">IF(OR($A95="",$A95=0),0,SUMPRODUCT((('Récaptitulatif Résa PARIS 2018'!#REF!:OFFSET($A$2,LastR2,0))='Analyse par appartement'!$A95)*(('Récaptitulatif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5" s="90">
        <f ca="1">IF(OR($A95="",$A95=0),0,SUMPRODUCT((('Récaptitulatif Résa PARIS 2018'!#REF!:OFFSET($A$2,LastR2,0))='Analyse par appartement'!$A95)*(('Récaptitulatif Résa PARIS 2018'!#REF!:OFFSET($F$2,LastR2,0))='Analyse par appartement'!$A$1)*(('Récaptitulatif Résa PARIS 2018'!#REF!:OFFSET($I$2,LastR2,0)))))</f>
        <v>0</v>
      </c>
      <c r="G95" s="43">
        <f ca="1">IFERROR(IF(A95="",0,INDIRECT("'Récaptitulatif Loyer Paris'!"&amp;ADDRESS(MATCH(A95,'Récaptitulatif Loyer PARIS 2018'!$A:$A,0),MATCH($A$1,'Récaptitulatif Loyer PARIS 2018'!$1:$1,0)+1,4))),0)</f>
        <v>0</v>
      </c>
      <c r="H95" s="90">
        <f ca="1">IFERROR(IF(A95="",0,INDIRECT("'Récaptitulatif Loyer Paris'!"&amp;ADDRESS(MATCH(A95,'Récaptitulatif Loyer PARIS 2018'!$A:$A,0),MATCH($A$1,'Récaptitulatif Loyer PARIS 2018'!$1:$1,0),4))),0)</f>
        <v>0</v>
      </c>
      <c r="I95" s="43">
        <f t="shared" ca="1" si="12"/>
        <v>0</v>
      </c>
      <c r="J95" s="44" t="str">
        <f t="shared" ca="1" si="13"/>
        <v/>
      </c>
      <c r="K95" s="45" t="str">
        <f t="shared" ca="1" si="14"/>
        <v/>
      </c>
    </row>
    <row r="96" spans="1:11" ht="20.149999999999999" customHeight="1" x14ac:dyDescent="0.35">
      <c r="A96" s="12" t="str">
        <f t="array" aca="1" ref="A96" ca="1">IFERROR(INDEX('Récaptitulatif Résa PARIS 2018'!#REF!:OFFSET($A$2,LastR2,0), MATCH(0, IF($A$1='Récaptitulatif Résa PARIS 2018'!#REF!:OFFSET($F$2,LastR2,0), COUNTIF($A$2:$A95, 'Récaptitulatif Résa PARIS 2018'!#REF!:OFFSET($A$2,LastR2,0)), ""), 0)),"")</f>
        <v/>
      </c>
      <c r="B96" s="43">
        <f ca="1">IF(OR($A96="",$A96=0),0,SUMPRODUCT((('Récaptitulatif Résa PARIS 2018'!#REF!:OFFSET($A$2,LastR2,0))='Analyse par appartement'!$A96)*(('Récaptitulatif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6" s="43">
        <f ca="1">IF(OR($A96="",$A96=0),0,SUMPRODUCT((('Récaptitulatif Résa PARIS 2018'!#REF!:OFFSET($A$2,LastR2,0))='Analyse par appartement'!$A96)*(('Récaptitulatif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6" s="43">
        <f ca="1">IF(OR($A96="",$A96=0),0,SUMPRODUCT((('Récaptitulatif Résa PARIS 2018'!#REF!:OFFSET($A$2,LastR2,0))='Analyse par appartement'!$A96)*(('Récaptitulatif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6" s="43">
        <f ca="1">IF(OR($A96="",$A96=0),0,SUMPRODUCT((('Récaptitulatif Résa PARIS 2018'!#REF!:OFFSET($A$2,LastR2,0))='Analyse par appartement'!$A96)*(('Récaptitulatif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6" s="90">
        <f ca="1">IF(OR($A96="",$A96=0),0,SUMPRODUCT((('Récaptitulatif Résa PARIS 2018'!#REF!:OFFSET($A$2,LastR2,0))='Analyse par appartement'!$A96)*(('Récaptitulatif Résa PARIS 2018'!#REF!:OFFSET($F$2,LastR2,0))='Analyse par appartement'!$A$1)*(('Récaptitulatif Résa PARIS 2018'!#REF!:OFFSET($I$2,LastR2,0)))))</f>
        <v>0</v>
      </c>
      <c r="G96" s="43">
        <f ca="1">IFERROR(IF(A96="",0,INDIRECT("'Récaptitulatif Loyer Paris'!"&amp;ADDRESS(MATCH(A96,'Récaptitulatif Loyer PARIS 2018'!$A:$A,0),MATCH($A$1,'Récaptitulatif Loyer PARIS 2018'!$1:$1,0)+1,4))),0)</f>
        <v>0</v>
      </c>
      <c r="H96" s="90">
        <f ca="1">IFERROR(IF(A96="",0,INDIRECT("'Récaptitulatif Loyer Paris'!"&amp;ADDRESS(MATCH(A96,'Récaptitulatif Loyer PARIS 2018'!$A:$A,0),MATCH($A$1,'Récaptitulatif Loyer PARIS 2018'!$1:$1,0),4))),0)</f>
        <v>0</v>
      </c>
      <c r="I96" s="43">
        <f t="shared" ca="1" si="12"/>
        <v>0</v>
      </c>
      <c r="J96" s="44" t="str">
        <f t="shared" ca="1" si="13"/>
        <v/>
      </c>
      <c r="K96" s="45" t="str">
        <f t="shared" ca="1" si="14"/>
        <v/>
      </c>
    </row>
    <row r="97" spans="1:11" ht="20.149999999999999" customHeight="1" x14ac:dyDescent="0.35">
      <c r="A97" s="12" t="str">
        <f t="array" aca="1" ref="A97" ca="1">IFERROR(INDEX('Récaptitulatif Résa PARIS 2018'!#REF!:OFFSET($A$2,LastR2,0), MATCH(0, IF($A$1='Récaptitulatif Résa PARIS 2018'!#REF!:OFFSET($F$2,LastR2,0), COUNTIF($A$2:$A96, 'Récaptitulatif Résa PARIS 2018'!#REF!:OFFSET($A$2,LastR2,0)), ""), 0)),"")</f>
        <v/>
      </c>
      <c r="B97" s="43">
        <f ca="1">IF(OR($A97="",$A97=0),0,SUMPRODUCT((('Récaptitulatif Résa PARIS 2018'!#REF!:OFFSET($A$2,LastR2,0))='Analyse par appartement'!$A97)*(('Récaptitulatif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7" s="43">
        <f ca="1">IF(OR($A97="",$A97=0),0,SUMPRODUCT((('Récaptitulatif Résa PARIS 2018'!#REF!:OFFSET($A$2,LastR2,0))='Analyse par appartement'!$A97)*(('Récaptitulatif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7" s="43">
        <f ca="1">IF(OR($A97="",$A97=0),0,SUMPRODUCT((('Récaptitulatif Résa PARIS 2018'!#REF!:OFFSET($A$2,LastR2,0))='Analyse par appartement'!$A97)*(('Récaptitulatif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7" s="43">
        <f ca="1">IF(OR($A97="",$A97=0),0,SUMPRODUCT((('Récaptitulatif Résa PARIS 2018'!#REF!:OFFSET($A$2,LastR2,0))='Analyse par appartement'!$A97)*(('Récaptitulatif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7" s="90">
        <f ca="1">IF(OR($A97="",$A97=0),0,SUMPRODUCT((('Récaptitulatif Résa PARIS 2018'!#REF!:OFFSET($A$2,LastR2,0))='Analyse par appartement'!$A97)*(('Récaptitulatif Résa PARIS 2018'!#REF!:OFFSET($F$2,LastR2,0))='Analyse par appartement'!$A$1)*(('Récaptitulatif Résa PARIS 2018'!#REF!:OFFSET($I$2,LastR2,0)))))</f>
        <v>0</v>
      </c>
      <c r="G97" s="43">
        <f ca="1">IFERROR(IF(A97="",0,INDIRECT("'Récaptitulatif Loyer Paris'!"&amp;ADDRESS(MATCH(A97,'Récaptitulatif Loyer PARIS 2018'!$A:$A,0),MATCH($A$1,'Récaptitulatif Loyer PARIS 2018'!$1:$1,0)+1,4))),0)</f>
        <v>0</v>
      </c>
      <c r="H97" s="90">
        <f ca="1">IFERROR(IF(A97="",0,INDIRECT("'Récaptitulatif Loyer Paris'!"&amp;ADDRESS(MATCH(A97,'Récaptitulatif Loyer PARIS 2018'!$A:$A,0),MATCH($A$1,'Récaptitulatif Loyer PARIS 2018'!$1:$1,0),4))),0)</f>
        <v>0</v>
      </c>
      <c r="I97" s="43">
        <f t="shared" ca="1" si="12"/>
        <v>0</v>
      </c>
      <c r="J97" s="44" t="str">
        <f t="shared" ca="1" si="13"/>
        <v/>
      </c>
      <c r="K97" s="45" t="str">
        <f t="shared" ca="1" si="14"/>
        <v/>
      </c>
    </row>
    <row r="98" spans="1:11" ht="20.149999999999999" customHeight="1" x14ac:dyDescent="0.35">
      <c r="A98" s="12" t="str">
        <f t="array" aca="1" ref="A98" ca="1">IFERROR(INDEX('Récaptitulatif Résa PARIS 2018'!#REF!:OFFSET($A$2,LastR2,0), MATCH(0, IF($A$1='Récaptitulatif Résa PARIS 2018'!#REF!:OFFSET($F$2,LastR2,0), COUNTIF($A$2:$A97, 'Récaptitulatif Résa PARIS 2018'!#REF!:OFFSET($A$2,LastR2,0)), ""), 0)),"")</f>
        <v/>
      </c>
      <c r="B98" s="43">
        <f ca="1">IF(OR($A98="",$A98=0),0,SUMPRODUCT((('Récaptitulatif Résa PARIS 2018'!#REF!:OFFSET($A$2,LastR2,0))='Analyse par appartement'!$A98)*(('Récaptitulatif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8" s="43">
        <f ca="1">IF(OR($A98="",$A98=0),0,SUMPRODUCT((('Récaptitulatif Résa PARIS 2018'!#REF!:OFFSET($A$2,LastR2,0))='Analyse par appartement'!$A98)*(('Récaptitulatif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8" s="43">
        <f ca="1">IF(OR($A98="",$A98=0),0,SUMPRODUCT((('Récaptitulatif Résa PARIS 2018'!#REF!:OFFSET($A$2,LastR2,0))='Analyse par appartement'!$A98)*(('Récaptitulatif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8" s="43">
        <f ca="1">IF(OR($A98="",$A98=0),0,SUMPRODUCT((('Récaptitulatif Résa PARIS 2018'!#REF!:OFFSET($A$2,LastR2,0))='Analyse par appartement'!$A98)*(('Récaptitulatif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8" s="90">
        <f ca="1">IF(OR($A98="",$A98=0),0,SUMPRODUCT((('Récaptitulatif Résa PARIS 2018'!#REF!:OFFSET($A$2,LastR2,0))='Analyse par appartement'!$A98)*(('Récaptitulatif Résa PARIS 2018'!#REF!:OFFSET($F$2,LastR2,0))='Analyse par appartement'!$A$1)*(('Récaptitulatif Résa PARIS 2018'!#REF!:OFFSET($I$2,LastR2,0)))))</f>
        <v>0</v>
      </c>
      <c r="G98" s="43">
        <f ca="1">IFERROR(IF(A98="",0,INDIRECT("'Récaptitulatif Loyer Paris'!"&amp;ADDRESS(MATCH(A98,'Récaptitulatif Loyer PARIS 2018'!$A:$A,0),MATCH($A$1,'Récaptitulatif Loyer PARIS 2018'!$1:$1,0)+1,4))),0)</f>
        <v>0</v>
      </c>
      <c r="H98" s="90">
        <f ca="1">IFERROR(IF(A98="",0,INDIRECT("'Récaptitulatif Loyer Paris'!"&amp;ADDRESS(MATCH(A98,'Récaptitulatif Loyer PARIS 2018'!$A:$A,0),MATCH($A$1,'Récaptitulatif Loyer PARIS 2018'!$1:$1,0),4))),0)</f>
        <v>0</v>
      </c>
      <c r="I98" s="43">
        <f t="shared" ca="1" si="12"/>
        <v>0</v>
      </c>
      <c r="J98" s="44" t="str">
        <f t="shared" ca="1" si="13"/>
        <v/>
      </c>
      <c r="K98" s="45" t="str">
        <f t="shared" ca="1" si="14"/>
        <v/>
      </c>
    </row>
    <row r="99" spans="1:11" ht="20.149999999999999" customHeight="1" x14ac:dyDescent="0.35">
      <c r="A99" s="12" t="str">
        <f t="array" aca="1" ref="A99" ca="1">IFERROR(INDEX('Récaptitulatif Résa PARIS 2018'!#REF!:OFFSET($A$2,LastR2,0), MATCH(0, IF($A$1='Récaptitulatif Résa PARIS 2018'!#REF!:OFFSET($F$2,LastR2,0), COUNTIF($A$2:$A98, 'Récaptitulatif Résa PARIS 2018'!#REF!:OFFSET($A$2,LastR2,0)), ""), 0)),"")</f>
        <v/>
      </c>
      <c r="B99" s="43">
        <f ca="1">IF(OR($A99="",$A99=0),0,SUMPRODUCT((('Récaptitulatif Résa PARIS 2018'!#REF!:OFFSET($A$2,LastR2,0))='Analyse par appartement'!$A99)*(('Récaptitulatif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99" s="43">
        <f ca="1">IF(OR($A99="",$A99=0),0,SUMPRODUCT((('Récaptitulatif Résa PARIS 2018'!#REF!:OFFSET($A$2,LastR2,0))='Analyse par appartement'!$A99)*(('Récaptitulatif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99" s="43">
        <f ca="1">IF(OR($A99="",$A99=0),0,SUMPRODUCT((('Récaptitulatif Résa PARIS 2018'!#REF!:OFFSET($A$2,LastR2,0))='Analyse par appartement'!$A99)*(('Récaptitulatif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99" s="43">
        <f ca="1">IF(OR($A99="",$A99=0),0,SUMPRODUCT((('Récaptitulatif Résa PARIS 2018'!#REF!:OFFSET($A$2,LastR2,0))='Analyse par appartement'!$A99)*(('Récaptitulatif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99" s="90">
        <f ca="1">IF(OR($A99="",$A99=0),0,SUMPRODUCT((('Récaptitulatif Résa PARIS 2018'!#REF!:OFFSET($A$2,LastR2,0))='Analyse par appartement'!$A99)*(('Récaptitulatif Résa PARIS 2018'!#REF!:OFFSET($F$2,LastR2,0))='Analyse par appartement'!$A$1)*(('Récaptitulatif Résa PARIS 2018'!#REF!:OFFSET($I$2,LastR2,0)))))</f>
        <v>0</v>
      </c>
      <c r="G99" s="43">
        <f ca="1">IFERROR(IF(A99="",0,INDIRECT("'Récaptitulatif Loyer Paris'!"&amp;ADDRESS(MATCH(A99,'Récaptitulatif Loyer PARIS 2018'!$A:$A,0),MATCH($A$1,'Récaptitulatif Loyer PARIS 2018'!$1:$1,0)+1,4))),0)</f>
        <v>0</v>
      </c>
      <c r="H99" s="90">
        <f ca="1">IFERROR(IF(A99="",0,INDIRECT("'Récaptitulatif Loyer Paris'!"&amp;ADDRESS(MATCH(A99,'Récaptitulatif Loyer PARIS 2018'!$A:$A,0),MATCH($A$1,'Récaptitulatif Loyer PARIS 2018'!$1:$1,0),4))),0)</f>
        <v>0</v>
      </c>
      <c r="I99" s="43">
        <f t="shared" ca="1" si="12"/>
        <v>0</v>
      </c>
      <c r="J99" s="44" t="str">
        <f t="shared" ca="1" si="13"/>
        <v/>
      </c>
      <c r="K99" s="45" t="str">
        <f t="shared" ca="1" si="14"/>
        <v/>
      </c>
    </row>
    <row r="100" spans="1:11" ht="20.149999999999999" customHeight="1" x14ac:dyDescent="0.35">
      <c r="A100" s="12" t="str">
        <f t="array" aca="1" ref="A100" ca="1">IFERROR(INDEX('Récaptitulatif Résa PARIS 2018'!#REF!:OFFSET($A$2,LastR2,0), MATCH(0, IF($A$1='Récaptitulatif Résa PARIS 2018'!#REF!:OFFSET($F$2,LastR2,0), COUNTIF($A$2:$A99, 'Récaptitulatif Résa PARIS 2018'!#REF!:OFFSET($A$2,LastR2,0)), ""), 0)),"")</f>
        <v/>
      </c>
      <c r="B100" s="43">
        <f ca="1">IF(OR($A100="",$A100=0),0,SUMPRODUCT((('Récaptitulatif Résa PARIS 2018'!#REF!:OFFSET($A$2,LastR2,0))='Analyse par appartement'!$A100)*(('Récaptitulatif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0" s="43">
        <f ca="1">IF(OR($A100="",$A100=0),0,SUMPRODUCT((('Récaptitulatif Résa PARIS 2018'!#REF!:OFFSET($A$2,LastR2,0))='Analyse par appartement'!$A100)*(('Récaptitulatif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0" s="43">
        <f ca="1">IF(OR($A100="",$A100=0),0,SUMPRODUCT((('Récaptitulatif Résa PARIS 2018'!#REF!:OFFSET($A$2,LastR2,0))='Analyse par appartement'!$A100)*(('Récaptitulatif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0" s="43">
        <f ca="1">IF(OR($A100="",$A100=0),0,SUMPRODUCT((('Récaptitulatif Résa PARIS 2018'!#REF!:OFFSET($A$2,LastR2,0))='Analyse par appartement'!$A100)*(('Récaptitulatif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0" s="90">
        <f ca="1">IF(OR($A100="",$A100=0),0,SUMPRODUCT((('Récaptitulatif Résa PARIS 2018'!#REF!:OFFSET($A$2,LastR2,0))='Analyse par appartement'!$A100)*(('Récaptitulatif Résa PARIS 2018'!#REF!:OFFSET($F$2,LastR2,0))='Analyse par appartement'!$A$1)*(('Récaptitulatif Résa PARIS 2018'!#REF!:OFFSET($I$2,LastR2,0)))))</f>
        <v>0</v>
      </c>
      <c r="G100" s="43">
        <f ca="1">IFERROR(IF(A100="",0,INDIRECT("'Récaptitulatif Loyer Paris'!"&amp;ADDRESS(MATCH(A100,'Récaptitulatif Loyer PARIS 2018'!$A:$A,0),MATCH($A$1,'Récaptitulatif Loyer PARIS 2018'!$1:$1,0)+1,4))),0)</f>
        <v>0</v>
      </c>
      <c r="H100" s="90">
        <f ca="1">IFERROR(IF(A100="",0,INDIRECT("'Récaptitulatif Loyer Paris'!"&amp;ADDRESS(MATCH(A100,'Récaptitulatif Loyer PARIS 2018'!$A:$A,0),MATCH($A$1,'Récaptitulatif Loyer PARIS 2018'!$1:$1,0),4))),0)</f>
        <v>0</v>
      </c>
      <c r="I100" s="43">
        <f t="shared" ca="1" si="12"/>
        <v>0</v>
      </c>
      <c r="J100" s="44" t="str">
        <f t="shared" ca="1" si="13"/>
        <v/>
      </c>
      <c r="K100" s="45" t="str">
        <f t="shared" ca="1" si="14"/>
        <v/>
      </c>
    </row>
    <row r="101" spans="1:11" ht="20.149999999999999" customHeight="1" x14ac:dyDescent="0.35">
      <c r="A101" s="12" t="str">
        <f t="array" aca="1" ref="A101" ca="1">IFERROR(INDEX('Récaptitulatif Résa PARIS 2018'!#REF!:OFFSET($A$2,LastR2,0), MATCH(0, IF($A$1='Récaptitulatif Résa PARIS 2018'!#REF!:OFFSET($F$2,LastR2,0), COUNTIF($A$2:$A100, 'Récaptitulatif Résa PARIS 2018'!#REF!:OFFSET($A$2,LastR2,0)), ""), 0)),"")</f>
        <v/>
      </c>
      <c r="B101" s="43">
        <f ca="1">IF(OR($A101="",$A101=0),0,SUMPRODUCT((('Récaptitulatif Résa PARIS 2018'!#REF!:OFFSET($A$2,LastR2,0))='Analyse par appartement'!$A101)*(('Récaptitulatif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1" s="43">
        <f ca="1">IF(OR($A101="",$A101=0),0,SUMPRODUCT((('Récaptitulatif Résa PARIS 2018'!#REF!:OFFSET($A$2,LastR2,0))='Analyse par appartement'!$A101)*(('Récaptitulatif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1" s="43">
        <f ca="1">IF(OR($A101="",$A101=0),0,SUMPRODUCT((('Récaptitulatif Résa PARIS 2018'!#REF!:OFFSET($A$2,LastR2,0))='Analyse par appartement'!$A101)*(('Récaptitulatif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1" s="43">
        <f ca="1">IF(OR($A101="",$A101=0),0,SUMPRODUCT((('Récaptitulatif Résa PARIS 2018'!#REF!:OFFSET($A$2,LastR2,0))='Analyse par appartement'!$A101)*(('Récaptitulatif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1" s="90">
        <f ca="1">IF(OR($A101="",$A101=0),0,SUMPRODUCT((('Récaptitulatif Résa PARIS 2018'!#REF!:OFFSET($A$2,LastR2,0))='Analyse par appartement'!$A101)*(('Récaptitulatif Résa PARIS 2018'!#REF!:OFFSET($F$2,LastR2,0))='Analyse par appartement'!$A$1)*(('Récaptitulatif Résa PARIS 2018'!#REF!:OFFSET($I$2,LastR2,0)))))</f>
        <v>0</v>
      </c>
      <c r="G101" s="43">
        <f ca="1">IFERROR(IF(A101="",0,INDIRECT("'Récaptitulatif Loyer Paris'!"&amp;ADDRESS(MATCH(A101,'Récaptitulatif Loyer PARIS 2018'!$A:$A,0),MATCH($A$1,'Récaptitulatif Loyer PARIS 2018'!$1:$1,0)+1,4))),0)</f>
        <v>0</v>
      </c>
      <c r="H101" s="90">
        <f ca="1">IFERROR(IF(A101="",0,INDIRECT("'Récaptitulatif Loyer Paris'!"&amp;ADDRESS(MATCH(A101,'Récaptitulatif Loyer PARIS 2018'!$A:$A,0),MATCH($A$1,'Récaptitulatif Loyer PARIS 2018'!$1:$1,0),4))),0)</f>
        <v>0</v>
      </c>
      <c r="I101" s="43">
        <f t="shared" ca="1" si="12"/>
        <v>0</v>
      </c>
      <c r="J101" s="44" t="str">
        <f t="shared" ca="1" si="13"/>
        <v/>
      </c>
      <c r="K101" s="45" t="str">
        <f t="shared" ca="1" si="14"/>
        <v/>
      </c>
    </row>
    <row r="102" spans="1:11" ht="20.149999999999999" customHeight="1" x14ac:dyDescent="0.35">
      <c r="A102" s="12" t="str">
        <f t="array" aca="1" ref="A102" ca="1">IFERROR(INDEX('Récaptitulatif Résa PARIS 2018'!#REF!:OFFSET($A$2,LastR2,0), MATCH(0, IF($A$1='Récaptitulatif Résa PARIS 2018'!#REF!:OFFSET($F$2,LastR2,0), COUNTIF($A$2:$A101, 'Récaptitulatif Résa PARIS 2018'!#REF!:OFFSET($A$2,LastR2,0)), ""), 0)),"")</f>
        <v/>
      </c>
      <c r="B102" s="43">
        <f ca="1">IF(OR($A102="",$A102=0),0,SUMPRODUCT((('Récaptitulatif Résa PARIS 2018'!#REF!:OFFSET($A$2,LastR2,0))='Analyse par appartement'!$A102)*(('Récaptitulatif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2" s="43">
        <f ca="1">IF(OR($A102="",$A102=0),0,SUMPRODUCT((('Récaptitulatif Résa PARIS 2018'!#REF!:OFFSET($A$2,LastR2,0))='Analyse par appartement'!$A102)*(('Récaptitulatif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2" s="43">
        <f ca="1">IF(OR($A102="",$A102=0),0,SUMPRODUCT((('Récaptitulatif Résa PARIS 2018'!#REF!:OFFSET($A$2,LastR2,0))='Analyse par appartement'!$A102)*(('Récaptitulatif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2" s="43">
        <f ca="1">IF(OR($A102="",$A102=0),0,SUMPRODUCT((('Récaptitulatif Résa PARIS 2018'!#REF!:OFFSET($A$2,LastR2,0))='Analyse par appartement'!$A102)*(('Récaptitulatif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2" s="90">
        <f ca="1">IF(OR($A102="",$A102=0),0,SUMPRODUCT((('Récaptitulatif Résa PARIS 2018'!#REF!:OFFSET($A$2,LastR2,0))='Analyse par appartement'!$A102)*(('Récaptitulatif Résa PARIS 2018'!#REF!:OFFSET($F$2,LastR2,0))='Analyse par appartement'!$A$1)*(('Récaptitulatif Résa PARIS 2018'!#REF!:OFFSET($I$2,LastR2,0)))))</f>
        <v>0</v>
      </c>
      <c r="G102" s="43">
        <f ca="1">IFERROR(IF(A102="",0,INDIRECT("'Récaptitulatif Loyer Paris'!"&amp;ADDRESS(MATCH(A102,'Récaptitulatif Loyer PARIS 2018'!$A:$A,0),MATCH($A$1,'Récaptitulatif Loyer PARIS 2018'!$1:$1,0)+1,4))),0)</f>
        <v>0</v>
      </c>
      <c r="H102" s="90">
        <f ca="1">IFERROR(IF(A102="",0,INDIRECT("'Récaptitulatif Loyer Paris'!"&amp;ADDRESS(MATCH(A102,'Récaptitulatif Loyer PARIS 2018'!$A:$A,0),MATCH($A$1,'Récaptitulatif Loyer PARIS 2018'!$1:$1,0),4))),0)</f>
        <v>0</v>
      </c>
      <c r="I102" s="43">
        <f t="shared" ca="1" si="12"/>
        <v>0</v>
      </c>
      <c r="J102" s="44" t="str">
        <f t="shared" ca="1" si="13"/>
        <v/>
      </c>
      <c r="K102" s="45" t="str">
        <f t="shared" ca="1" si="14"/>
        <v/>
      </c>
    </row>
    <row r="103" spans="1:11" ht="20.149999999999999" customHeight="1" x14ac:dyDescent="0.35">
      <c r="A103" s="12" t="str">
        <f t="array" aca="1" ref="A103" ca="1">IFERROR(INDEX('Récaptitulatif Résa PARIS 2018'!#REF!:OFFSET($A$2,LastR2,0), MATCH(0, IF($A$1='Récaptitulatif Résa PARIS 2018'!#REF!:OFFSET($F$2,LastR2,0), COUNTIF($A$2:$A102, 'Récaptitulatif Résa PARIS 2018'!#REF!:OFFSET($A$2,LastR2,0)), ""), 0)),"")</f>
        <v/>
      </c>
      <c r="B103" s="43">
        <f ca="1">IF(OR($A103="",$A103=0),0,SUMPRODUCT((('Récaptitulatif Résa PARIS 2018'!#REF!:OFFSET($A$2,LastR2,0))='Analyse par appartement'!$A103)*(('Récaptitulatif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3" s="43">
        <f ca="1">IF(OR($A103="",$A103=0),0,SUMPRODUCT((('Récaptitulatif Résa PARIS 2018'!#REF!:OFFSET($A$2,LastR2,0))='Analyse par appartement'!$A103)*(('Récaptitulatif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3" s="43">
        <f ca="1">IF(OR($A103="",$A103=0),0,SUMPRODUCT((('Récaptitulatif Résa PARIS 2018'!#REF!:OFFSET($A$2,LastR2,0))='Analyse par appartement'!$A103)*(('Récaptitulatif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3" s="43">
        <f ca="1">IF(OR($A103="",$A103=0),0,SUMPRODUCT((('Récaptitulatif Résa PARIS 2018'!#REF!:OFFSET($A$2,LastR2,0))='Analyse par appartement'!$A103)*(('Récaptitulatif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3" s="90">
        <f ca="1">IF(OR($A103="",$A103=0),0,SUMPRODUCT((('Récaptitulatif Résa PARIS 2018'!#REF!:OFFSET($A$2,LastR2,0))='Analyse par appartement'!$A103)*(('Récaptitulatif Résa PARIS 2018'!#REF!:OFFSET($F$2,LastR2,0))='Analyse par appartement'!$A$1)*(('Récaptitulatif Résa PARIS 2018'!#REF!:OFFSET($I$2,LastR2,0)))))</f>
        <v>0</v>
      </c>
      <c r="G103" s="43">
        <f ca="1">IFERROR(IF(A103="",0,INDIRECT("'Récaptitulatif Loyer Paris'!"&amp;ADDRESS(MATCH(A103,'Récaptitulatif Loyer PARIS 2018'!$A:$A,0),MATCH($A$1,'Récaptitulatif Loyer PARIS 2018'!$1:$1,0)+1,4))),0)</f>
        <v>0</v>
      </c>
      <c r="H103" s="90">
        <f ca="1">IFERROR(IF(A103="",0,INDIRECT("'Récaptitulatif Loyer Paris'!"&amp;ADDRESS(MATCH(A103,'Récaptitulatif Loyer PARIS 2018'!$A:$A,0),MATCH($A$1,'Récaptitulatif Loyer PARIS 2018'!$1:$1,0),4))),0)</f>
        <v>0</v>
      </c>
      <c r="I103" s="43">
        <f t="shared" ca="1" si="12"/>
        <v>0</v>
      </c>
      <c r="J103" s="44" t="str">
        <f t="shared" ca="1" si="13"/>
        <v/>
      </c>
      <c r="K103" s="45" t="str">
        <f t="shared" ca="1" si="14"/>
        <v/>
      </c>
    </row>
    <row r="104" spans="1:11" ht="20.149999999999999" customHeight="1" x14ac:dyDescent="0.35">
      <c r="A104" s="12" t="str">
        <f t="array" aca="1" ref="A104" ca="1">IFERROR(INDEX('Récaptitulatif Résa PARIS 2018'!#REF!:OFFSET($A$2,LastR2,0), MATCH(0, IF($A$1='Récaptitulatif Résa PARIS 2018'!#REF!:OFFSET($F$2,LastR2,0), COUNTIF($A$2:$A103, 'Récaptitulatif Résa PARIS 2018'!#REF!:OFFSET($A$2,LastR2,0)), ""), 0)),"")</f>
        <v/>
      </c>
      <c r="B104" s="43">
        <f ca="1">IF(OR($A104="",$A104=0),0,SUMPRODUCT((('Récaptitulatif Résa PARIS 2018'!#REF!:OFFSET($A$2,LastR2,0))='Analyse par appartement'!$A104)*(('Récaptitulatif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4" s="43">
        <f ca="1">IF(OR($A104="",$A104=0),0,SUMPRODUCT((('Récaptitulatif Résa PARIS 2018'!#REF!:OFFSET($A$2,LastR2,0))='Analyse par appartement'!$A104)*(('Récaptitulatif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4" s="43">
        <f ca="1">IF(OR($A104="",$A104=0),0,SUMPRODUCT((('Récaptitulatif Résa PARIS 2018'!#REF!:OFFSET($A$2,LastR2,0))='Analyse par appartement'!$A104)*(('Récaptitulatif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4" s="43">
        <f ca="1">IF(OR($A104="",$A104=0),0,SUMPRODUCT((('Récaptitulatif Résa PARIS 2018'!#REF!:OFFSET($A$2,LastR2,0))='Analyse par appartement'!$A104)*(('Récaptitulatif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4" s="90">
        <f ca="1">IF(OR($A104="",$A104=0),0,SUMPRODUCT((('Récaptitulatif Résa PARIS 2018'!#REF!:OFFSET($A$2,LastR2,0))='Analyse par appartement'!$A104)*(('Récaptitulatif Résa PARIS 2018'!#REF!:OFFSET($F$2,LastR2,0))='Analyse par appartement'!$A$1)*(('Récaptitulatif Résa PARIS 2018'!#REF!:OFFSET($I$2,LastR2,0)))))</f>
        <v>0</v>
      </c>
      <c r="G104" s="43">
        <f ca="1">IFERROR(IF(A104="",0,INDIRECT("'Récaptitulatif Loyer Paris'!"&amp;ADDRESS(MATCH(A104,'Récaptitulatif Loyer PARIS 2018'!$A:$A,0),MATCH($A$1,'Récaptitulatif Loyer PARIS 2018'!$1:$1,0)+1,4))),0)</f>
        <v>0</v>
      </c>
      <c r="H104" s="90">
        <f ca="1">IFERROR(IF(A104="",0,INDIRECT("'Récaptitulatif Loyer Paris'!"&amp;ADDRESS(MATCH(A104,'Récaptitulatif Loyer PARIS 2018'!$A:$A,0),MATCH($A$1,'Récaptitulatif Loyer PARIS 2018'!$1:$1,0),4))),0)</f>
        <v>0</v>
      </c>
      <c r="I104" s="43">
        <f t="shared" ca="1" si="12"/>
        <v>0</v>
      </c>
      <c r="J104" s="44" t="str">
        <f t="shared" ca="1" si="13"/>
        <v/>
      </c>
      <c r="K104" s="45" t="str">
        <f t="shared" ca="1" si="14"/>
        <v/>
      </c>
    </row>
    <row r="105" spans="1:11" ht="20.149999999999999" customHeight="1" x14ac:dyDescent="0.35">
      <c r="A105" s="12" t="str">
        <f t="array" aca="1" ref="A105" ca="1">IFERROR(INDEX('Récaptitulatif Résa PARIS 2018'!#REF!:OFFSET($A$2,LastR2,0), MATCH(0, IF($A$1='Récaptitulatif Résa PARIS 2018'!#REF!:OFFSET($F$2,LastR2,0), COUNTIF($A$2:$A104, 'Récaptitulatif Résa PARIS 2018'!#REF!:OFFSET($A$2,LastR2,0)), ""), 0)),"")</f>
        <v/>
      </c>
      <c r="B105" s="43">
        <f ca="1">IF(OR($A105="",$A105=0),0,SUMPRODUCT((('Récaptitulatif Résa PARIS 2018'!#REF!:OFFSET($A$2,LastR2,0))='Analyse par appartement'!$A105)*(('Récaptitulatif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5" s="43">
        <f ca="1">IF(OR($A105="",$A105=0),0,SUMPRODUCT((('Récaptitulatif Résa PARIS 2018'!#REF!:OFFSET($A$2,LastR2,0))='Analyse par appartement'!$A105)*(('Récaptitulatif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5" s="43">
        <f ca="1">IF(OR($A105="",$A105=0),0,SUMPRODUCT((('Récaptitulatif Résa PARIS 2018'!#REF!:OFFSET($A$2,LastR2,0))='Analyse par appartement'!$A105)*(('Récaptitulatif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5" s="43">
        <f ca="1">IF(OR($A105="",$A105=0),0,SUMPRODUCT((('Récaptitulatif Résa PARIS 2018'!#REF!:OFFSET($A$2,LastR2,0))='Analyse par appartement'!$A105)*(('Récaptitulatif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5" s="90">
        <f ca="1">IF(OR($A105="",$A105=0),0,SUMPRODUCT((('Récaptitulatif Résa PARIS 2018'!#REF!:OFFSET($A$2,LastR2,0))='Analyse par appartement'!$A105)*(('Récaptitulatif Résa PARIS 2018'!#REF!:OFFSET($F$2,LastR2,0))='Analyse par appartement'!$A$1)*(('Récaptitulatif Résa PARIS 2018'!#REF!:OFFSET($I$2,LastR2,0)))))</f>
        <v>0</v>
      </c>
      <c r="G105" s="43">
        <f ca="1">IFERROR(IF(A105="",0,INDIRECT("'Récaptitulatif Loyer Paris'!"&amp;ADDRESS(MATCH(A105,'Récaptitulatif Loyer PARIS 2018'!$A:$A,0),MATCH($A$1,'Récaptitulatif Loyer PARIS 2018'!$1:$1,0)+1,4))),0)</f>
        <v>0</v>
      </c>
      <c r="H105" s="90">
        <f ca="1">IFERROR(IF(A105="",0,INDIRECT("'Récaptitulatif Loyer Paris'!"&amp;ADDRESS(MATCH(A105,'Récaptitulatif Loyer PARIS 2018'!$A:$A,0),MATCH($A$1,'Récaptitulatif Loyer PARIS 2018'!$1:$1,0),4))),0)</f>
        <v>0</v>
      </c>
      <c r="I105" s="43">
        <f t="shared" ca="1" si="12"/>
        <v>0</v>
      </c>
      <c r="J105" s="44" t="str">
        <f t="shared" ca="1" si="13"/>
        <v/>
      </c>
      <c r="K105" s="45" t="str">
        <f t="shared" ca="1" si="14"/>
        <v/>
      </c>
    </row>
    <row r="106" spans="1:11" ht="20.149999999999999" customHeight="1" x14ac:dyDescent="0.35">
      <c r="A106" s="12" t="str">
        <f t="array" aca="1" ref="A106" ca="1">IFERROR(INDEX('Récaptitulatif Résa PARIS 2018'!#REF!:OFFSET($A$2,LastR2,0), MATCH(0, IF($A$1='Récaptitulatif Résa PARIS 2018'!#REF!:OFFSET($F$2,LastR2,0), COUNTIF($A$2:$A105, 'Récaptitulatif Résa PARIS 2018'!#REF!:OFFSET($A$2,LastR2,0)), ""), 0)),"")</f>
        <v/>
      </c>
      <c r="B106" s="43">
        <f ca="1">IF(OR($A106="",$A106=0),0,SUMPRODUCT((('Récaptitulatif Résa PARIS 2018'!#REF!:OFFSET($A$2,LastR2,0))='Analyse par appartement'!$A106)*(('Récaptitulatif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6" s="43">
        <f ca="1">IF(OR($A106="",$A106=0),0,SUMPRODUCT((('Récaptitulatif Résa PARIS 2018'!#REF!:OFFSET($A$2,LastR2,0))='Analyse par appartement'!$A106)*(('Récaptitulatif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6" s="43">
        <f ca="1">IF(OR($A106="",$A106=0),0,SUMPRODUCT((('Récaptitulatif Résa PARIS 2018'!#REF!:OFFSET($A$2,LastR2,0))='Analyse par appartement'!$A106)*(('Récaptitulatif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6" s="43">
        <f ca="1">IF(OR($A106="",$A106=0),0,SUMPRODUCT((('Récaptitulatif Résa PARIS 2018'!#REF!:OFFSET($A$2,LastR2,0))='Analyse par appartement'!$A106)*(('Récaptitulatif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6" s="90">
        <f ca="1">IF(OR($A106="",$A106=0),0,SUMPRODUCT((('Récaptitulatif Résa PARIS 2018'!#REF!:OFFSET($A$2,LastR2,0))='Analyse par appartement'!$A106)*(('Récaptitulatif Résa PARIS 2018'!#REF!:OFFSET($F$2,LastR2,0))='Analyse par appartement'!$A$1)*(('Récaptitulatif Résa PARIS 2018'!#REF!:OFFSET($I$2,LastR2,0)))))</f>
        <v>0</v>
      </c>
      <c r="G106" s="43">
        <f ca="1">IFERROR(IF(A106="",0,INDIRECT("'Récaptitulatif Loyer Paris'!"&amp;ADDRESS(MATCH(A106,'Récaptitulatif Loyer PARIS 2018'!$A:$A,0),MATCH($A$1,'Récaptitulatif Loyer PARIS 2018'!$1:$1,0)+1,4))),0)</f>
        <v>0</v>
      </c>
      <c r="H106" s="90">
        <f ca="1">IFERROR(IF(A106="",0,INDIRECT("'Récaptitulatif Loyer Paris'!"&amp;ADDRESS(MATCH(A106,'Récaptitulatif Loyer PARIS 2018'!$A:$A,0),MATCH($A$1,'Récaptitulatif Loyer PARIS 2018'!$1:$1,0),4))),0)</f>
        <v>0</v>
      </c>
      <c r="I106" s="43">
        <f t="shared" ca="1" si="12"/>
        <v>0</v>
      </c>
      <c r="J106" s="44" t="str">
        <f t="shared" ca="1" si="13"/>
        <v/>
      </c>
      <c r="K106" s="45" t="str">
        <f t="shared" ca="1" si="14"/>
        <v/>
      </c>
    </row>
    <row r="107" spans="1:11" ht="20.149999999999999" customHeight="1" x14ac:dyDescent="0.35">
      <c r="A107" s="12" t="str">
        <f t="array" aca="1" ref="A107" ca="1">IFERROR(INDEX('Récaptitulatif Résa PARIS 2018'!#REF!:OFFSET($A$2,LastR2,0), MATCH(0, IF($A$1='Récaptitulatif Résa PARIS 2018'!#REF!:OFFSET($F$2,LastR2,0), COUNTIF($A$2:$A106, 'Récaptitulatif Résa PARIS 2018'!#REF!:OFFSET($A$2,LastR2,0)), ""), 0)),"")</f>
        <v/>
      </c>
      <c r="B107" s="43">
        <f ca="1">IF(OR($A107="",$A107=0),0,SUMPRODUCT((('Récaptitulatif Résa PARIS 2018'!#REF!:OFFSET($A$2,LastR2,0))='Analyse par appartement'!$A107)*(('Récaptitulatif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7" s="43">
        <f ca="1">IF(OR($A107="",$A107=0),0,SUMPRODUCT((('Récaptitulatif Résa PARIS 2018'!#REF!:OFFSET($A$2,LastR2,0))='Analyse par appartement'!$A107)*(('Récaptitulatif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7" s="43">
        <f ca="1">IF(OR($A107="",$A107=0),0,SUMPRODUCT((('Récaptitulatif Résa PARIS 2018'!#REF!:OFFSET($A$2,LastR2,0))='Analyse par appartement'!$A107)*(('Récaptitulatif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7" s="43">
        <f ca="1">IF(OR($A107="",$A107=0),0,SUMPRODUCT((('Récaptitulatif Résa PARIS 2018'!#REF!:OFFSET($A$2,LastR2,0))='Analyse par appartement'!$A107)*(('Récaptitulatif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7" s="90">
        <f ca="1">IF(OR($A107="",$A107=0),0,SUMPRODUCT((('Récaptitulatif Résa PARIS 2018'!#REF!:OFFSET($A$2,LastR2,0))='Analyse par appartement'!$A107)*(('Récaptitulatif Résa PARIS 2018'!#REF!:OFFSET($F$2,LastR2,0))='Analyse par appartement'!$A$1)*(('Récaptitulatif Résa PARIS 2018'!#REF!:OFFSET($I$2,LastR2,0)))))</f>
        <v>0</v>
      </c>
      <c r="G107" s="43">
        <f ca="1">IFERROR(IF(A107="",0,INDIRECT("'Récaptitulatif Loyer Paris'!"&amp;ADDRESS(MATCH(A107,'Récaptitulatif Loyer PARIS 2018'!$A:$A,0),MATCH($A$1,'Récaptitulatif Loyer PARIS 2018'!$1:$1,0)+1,4))),0)</f>
        <v>0</v>
      </c>
      <c r="H107" s="90">
        <f ca="1">IFERROR(IF(A107="",0,INDIRECT("'Récaptitulatif Loyer Paris'!"&amp;ADDRESS(MATCH(A107,'Récaptitulatif Loyer PARIS 2018'!$A:$A,0),MATCH($A$1,'Récaptitulatif Loyer PARIS 2018'!$1:$1,0),4))),0)</f>
        <v>0</v>
      </c>
      <c r="I107" s="43">
        <f t="shared" ca="1" si="12"/>
        <v>0</v>
      </c>
      <c r="J107" s="44" t="str">
        <f t="shared" ca="1" si="13"/>
        <v/>
      </c>
      <c r="K107" s="45" t="str">
        <f t="shared" ca="1" si="14"/>
        <v/>
      </c>
    </row>
    <row r="108" spans="1:11" ht="20.149999999999999" customHeight="1" x14ac:dyDescent="0.35">
      <c r="A108" s="12" t="str">
        <f t="array" aca="1" ref="A108" ca="1">IFERROR(INDEX('Récaptitulatif Résa PARIS 2018'!#REF!:OFFSET($A$2,LastR2,0), MATCH(0, IF($A$1='Récaptitulatif Résa PARIS 2018'!#REF!:OFFSET($F$2,LastR2,0), COUNTIF($A$2:$A107, 'Récaptitulatif Résa PARIS 2018'!#REF!:OFFSET($A$2,LastR2,0)), ""), 0)),"")</f>
        <v/>
      </c>
      <c r="B108" s="43">
        <f ca="1">IF(OR($A108="",$A108=0),0,SUMPRODUCT((('Récaptitulatif Résa PARIS 2018'!#REF!:OFFSET($A$2,LastR2,0))='Analyse par appartement'!$A108)*(('Récaptitulatif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8" s="43">
        <f ca="1">IF(OR($A108="",$A108=0),0,SUMPRODUCT((('Récaptitulatif Résa PARIS 2018'!#REF!:OFFSET($A$2,LastR2,0))='Analyse par appartement'!$A108)*(('Récaptitulatif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8" s="43">
        <f ca="1">IF(OR($A108="",$A108=0),0,SUMPRODUCT((('Récaptitulatif Résa PARIS 2018'!#REF!:OFFSET($A$2,LastR2,0))='Analyse par appartement'!$A108)*(('Récaptitulatif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8" s="43">
        <f ca="1">IF(OR($A108="",$A108=0),0,SUMPRODUCT((('Récaptitulatif Résa PARIS 2018'!#REF!:OFFSET($A$2,LastR2,0))='Analyse par appartement'!$A108)*(('Récaptitulatif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8" s="90">
        <f ca="1">IF(OR($A108="",$A108=0),0,SUMPRODUCT((('Récaptitulatif Résa PARIS 2018'!#REF!:OFFSET($A$2,LastR2,0))='Analyse par appartement'!$A108)*(('Récaptitulatif Résa PARIS 2018'!#REF!:OFFSET($F$2,LastR2,0))='Analyse par appartement'!$A$1)*(('Récaptitulatif Résa PARIS 2018'!#REF!:OFFSET($I$2,LastR2,0)))))</f>
        <v>0</v>
      </c>
      <c r="G108" s="43">
        <f ca="1">IFERROR(IF(A108="",0,INDIRECT("'Récaptitulatif Loyer Paris'!"&amp;ADDRESS(MATCH(A108,'Récaptitulatif Loyer PARIS 2018'!$A:$A,0),MATCH($A$1,'Récaptitulatif Loyer PARIS 2018'!$1:$1,0)+1,4))),0)</f>
        <v>0</v>
      </c>
      <c r="H108" s="90">
        <f ca="1">IFERROR(IF(A108="",0,INDIRECT("'Récaptitulatif Loyer Paris'!"&amp;ADDRESS(MATCH(A108,'Récaptitulatif Loyer PARIS 2018'!$A:$A,0),MATCH($A$1,'Récaptitulatif Loyer PARIS 2018'!$1:$1,0),4))),0)</f>
        <v>0</v>
      </c>
      <c r="I108" s="43">
        <f t="shared" ca="1" si="12"/>
        <v>0</v>
      </c>
      <c r="J108" s="44" t="str">
        <f t="shared" ca="1" si="13"/>
        <v/>
      </c>
      <c r="K108" s="45" t="str">
        <f t="shared" ca="1" si="14"/>
        <v/>
      </c>
    </row>
    <row r="109" spans="1:11" ht="20.149999999999999" customHeight="1" x14ac:dyDescent="0.35">
      <c r="A109" s="12" t="str">
        <f t="array" aca="1" ref="A109" ca="1">IFERROR(INDEX('Récaptitulatif Résa PARIS 2018'!#REF!:OFFSET($A$2,LastR2,0), MATCH(0, IF($A$1='Récaptitulatif Résa PARIS 2018'!#REF!:OFFSET($F$2,LastR2,0), COUNTIF($A$2:$A108, 'Récaptitulatif Résa PARIS 2018'!#REF!:OFFSET($A$2,LastR2,0)), ""), 0)),"")</f>
        <v/>
      </c>
      <c r="B109" s="43">
        <f ca="1">IF(OR($A109="",$A109=0),0,SUMPRODUCT((('Récaptitulatif Résa PARIS 2018'!#REF!:OFFSET($A$2,LastR2,0))='Analyse par appartement'!$A109)*(('Récaptitulatif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09" s="43">
        <f ca="1">IF(OR($A109="",$A109=0),0,SUMPRODUCT((('Récaptitulatif Résa PARIS 2018'!#REF!:OFFSET($A$2,LastR2,0))='Analyse par appartement'!$A109)*(('Récaptitulatif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09" s="43">
        <f ca="1">IF(OR($A109="",$A109=0),0,SUMPRODUCT((('Récaptitulatif Résa PARIS 2018'!#REF!:OFFSET($A$2,LastR2,0))='Analyse par appartement'!$A109)*(('Récaptitulatif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09" s="43">
        <f ca="1">IF(OR($A109="",$A109=0),0,SUMPRODUCT((('Récaptitulatif Résa PARIS 2018'!#REF!:OFFSET($A$2,LastR2,0))='Analyse par appartement'!$A109)*(('Récaptitulatif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09" s="90">
        <f ca="1">IF(OR($A109="",$A109=0),0,SUMPRODUCT((('Récaptitulatif Résa PARIS 2018'!#REF!:OFFSET($A$2,LastR2,0))='Analyse par appartement'!$A109)*(('Récaptitulatif Résa PARIS 2018'!#REF!:OFFSET($F$2,LastR2,0))='Analyse par appartement'!$A$1)*(('Récaptitulatif Résa PARIS 2018'!#REF!:OFFSET($I$2,LastR2,0)))))</f>
        <v>0</v>
      </c>
      <c r="G109" s="43">
        <f ca="1">IFERROR(IF(A109="",0,INDIRECT("'Récaptitulatif Loyer Paris'!"&amp;ADDRESS(MATCH(A109,'Récaptitulatif Loyer PARIS 2018'!$A:$A,0),MATCH($A$1,'Récaptitulatif Loyer PARIS 2018'!$1:$1,0)+1,4))),0)</f>
        <v>0</v>
      </c>
      <c r="H109" s="90">
        <f ca="1">IFERROR(IF(A109="",0,INDIRECT("'Récaptitulatif Loyer Paris'!"&amp;ADDRESS(MATCH(A109,'Récaptitulatif Loyer PARIS 2018'!$A:$A,0),MATCH($A$1,'Récaptitulatif Loyer PARIS 2018'!$1:$1,0),4))),0)</f>
        <v>0</v>
      </c>
      <c r="I109" s="43">
        <f t="shared" ca="1" si="12"/>
        <v>0</v>
      </c>
      <c r="J109" s="44" t="str">
        <f t="shared" ca="1" si="13"/>
        <v/>
      </c>
      <c r="K109" s="45" t="str">
        <f t="shared" ca="1" si="14"/>
        <v/>
      </c>
    </row>
    <row r="110" spans="1:11" ht="20.149999999999999" customHeight="1" x14ac:dyDescent="0.35">
      <c r="A110" s="12" t="str">
        <f t="array" aca="1" ref="A110" ca="1">IFERROR(INDEX('Récaptitulatif Résa PARIS 2018'!#REF!:OFFSET($A$2,LastR2,0), MATCH(0, IF($A$1='Récaptitulatif Résa PARIS 2018'!#REF!:OFFSET($F$2,LastR2,0), COUNTIF($A$2:$A109, 'Récaptitulatif Résa PARIS 2018'!#REF!:OFFSET($A$2,LastR2,0)), ""), 0)),"")</f>
        <v/>
      </c>
      <c r="B110" s="43">
        <f ca="1">IF(OR($A110="",$A110=0),0,SUMPRODUCT((('Récaptitulatif Résa PARIS 2018'!#REF!:OFFSET($A$2,LastR2,0))='Analyse par appartement'!$A110)*(('Récaptitulatif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0" s="43">
        <f ca="1">IF(OR($A110="",$A110=0),0,SUMPRODUCT((('Récaptitulatif Résa PARIS 2018'!#REF!:OFFSET($A$2,LastR2,0))='Analyse par appartement'!$A110)*(('Récaptitulatif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0" s="43">
        <f ca="1">IF(OR($A110="",$A110=0),0,SUMPRODUCT((('Récaptitulatif Résa PARIS 2018'!#REF!:OFFSET($A$2,LastR2,0))='Analyse par appartement'!$A110)*(('Récaptitulatif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0" s="43">
        <f ca="1">IF(OR($A110="",$A110=0),0,SUMPRODUCT((('Récaptitulatif Résa PARIS 2018'!#REF!:OFFSET($A$2,LastR2,0))='Analyse par appartement'!$A110)*(('Récaptitulatif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0" s="90">
        <f ca="1">IF(OR($A110="",$A110=0),0,SUMPRODUCT((('Récaptitulatif Résa PARIS 2018'!#REF!:OFFSET($A$2,LastR2,0))='Analyse par appartement'!$A110)*(('Récaptitulatif Résa PARIS 2018'!#REF!:OFFSET($F$2,LastR2,0))='Analyse par appartement'!$A$1)*(('Récaptitulatif Résa PARIS 2018'!#REF!:OFFSET($I$2,LastR2,0)))))</f>
        <v>0</v>
      </c>
      <c r="G110" s="43">
        <f ca="1">IFERROR(IF(A110="",0,INDIRECT("'Récaptitulatif Loyer Paris'!"&amp;ADDRESS(MATCH(A110,'Récaptitulatif Loyer PARIS 2018'!$A:$A,0),MATCH($A$1,'Récaptitulatif Loyer PARIS 2018'!$1:$1,0)+1,4))),0)</f>
        <v>0</v>
      </c>
      <c r="H110" s="90">
        <f ca="1">IFERROR(IF(A110="",0,INDIRECT("'Récaptitulatif Loyer Paris'!"&amp;ADDRESS(MATCH(A110,'Récaptitulatif Loyer PARIS 2018'!$A:$A,0),MATCH($A$1,'Récaptitulatif Loyer PARIS 2018'!$1:$1,0),4))),0)</f>
        <v>0</v>
      </c>
      <c r="I110" s="43">
        <f t="shared" ca="1" si="12"/>
        <v>0</v>
      </c>
      <c r="J110" s="44" t="str">
        <f t="shared" ca="1" si="13"/>
        <v/>
      </c>
      <c r="K110" s="45" t="str">
        <f t="shared" ca="1" si="14"/>
        <v/>
      </c>
    </row>
    <row r="111" spans="1:11" ht="20.149999999999999" customHeight="1" x14ac:dyDescent="0.35">
      <c r="A111" s="12" t="str">
        <f t="array" aca="1" ref="A111" ca="1">IFERROR(INDEX('Récaptitulatif Résa PARIS 2018'!#REF!:OFFSET($A$2,LastR2,0), MATCH(0, IF($A$1='Récaptitulatif Résa PARIS 2018'!#REF!:OFFSET($F$2,LastR2,0), COUNTIF($A$2:$A110, 'Récaptitulatif Résa PARIS 2018'!#REF!:OFFSET($A$2,LastR2,0)), ""), 0)),"")</f>
        <v/>
      </c>
      <c r="B111" s="43">
        <f ca="1">IF(OR($A111="",$A111=0),0,SUMPRODUCT((('Récaptitulatif Résa PARIS 2018'!#REF!:OFFSET($A$2,LastR2,0))='Analyse par appartement'!$A111)*(('Récaptitulatif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1" s="43">
        <f ca="1">IF(OR($A111="",$A111=0),0,SUMPRODUCT((('Récaptitulatif Résa PARIS 2018'!#REF!:OFFSET($A$2,LastR2,0))='Analyse par appartement'!$A111)*(('Récaptitulatif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1" s="43">
        <f ca="1">IF(OR($A111="",$A111=0),0,SUMPRODUCT((('Récaptitulatif Résa PARIS 2018'!#REF!:OFFSET($A$2,LastR2,0))='Analyse par appartement'!$A111)*(('Récaptitulatif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1" s="43">
        <f ca="1">IF(OR($A111="",$A111=0),0,SUMPRODUCT((('Récaptitulatif Résa PARIS 2018'!#REF!:OFFSET($A$2,LastR2,0))='Analyse par appartement'!$A111)*(('Récaptitulatif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1" s="90">
        <f ca="1">IF(OR($A111="",$A111=0),0,SUMPRODUCT((('Récaptitulatif Résa PARIS 2018'!#REF!:OFFSET($A$2,LastR2,0))='Analyse par appartement'!$A111)*(('Récaptitulatif Résa PARIS 2018'!#REF!:OFFSET($F$2,LastR2,0))='Analyse par appartement'!$A$1)*(('Récaptitulatif Résa PARIS 2018'!#REF!:OFFSET($I$2,LastR2,0)))))</f>
        <v>0</v>
      </c>
      <c r="G111" s="43">
        <f ca="1">IFERROR(IF(A111="",0,INDIRECT("'Récaptitulatif Loyer Paris'!"&amp;ADDRESS(MATCH(A111,'Récaptitulatif Loyer PARIS 2018'!$A:$A,0),MATCH($A$1,'Récaptitulatif Loyer PARIS 2018'!$1:$1,0)+1,4))),0)</f>
        <v>0</v>
      </c>
      <c r="H111" s="90">
        <f ca="1">IFERROR(IF(A111="",0,INDIRECT("'Récaptitulatif Loyer Paris'!"&amp;ADDRESS(MATCH(A111,'Récaptitulatif Loyer PARIS 2018'!$A:$A,0),MATCH($A$1,'Récaptitulatif Loyer PARIS 2018'!$1:$1,0),4))),0)</f>
        <v>0</v>
      </c>
      <c r="I111" s="43">
        <f t="shared" ca="1" si="12"/>
        <v>0</v>
      </c>
      <c r="J111" s="44" t="str">
        <f t="shared" ca="1" si="13"/>
        <v/>
      </c>
      <c r="K111" s="45" t="str">
        <f t="shared" ca="1" si="14"/>
        <v/>
      </c>
    </row>
    <row r="112" spans="1:11" ht="20.149999999999999" customHeight="1" x14ac:dyDescent="0.35">
      <c r="A112" s="12" t="str">
        <f t="array" aca="1" ref="A112" ca="1">IFERROR(INDEX('Récaptitulatif Résa PARIS 2018'!#REF!:OFFSET($A$2,LastR2,0), MATCH(0, IF($A$1='Récaptitulatif Résa PARIS 2018'!#REF!:OFFSET($F$2,LastR2,0), COUNTIF($A$2:$A111, 'Récaptitulatif Résa PARIS 2018'!#REF!:OFFSET($A$2,LastR2,0)), ""), 0)),"")</f>
        <v/>
      </c>
      <c r="B112" s="43">
        <f ca="1">IF(OR($A112="",$A112=0),0,SUMPRODUCT((('Récaptitulatif Résa PARIS 2018'!#REF!:OFFSET($A$2,LastR2,0))='Analyse par appartement'!$A112)*(('Récaptitulatif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2" s="43">
        <f ca="1">IF(OR($A112="",$A112=0),0,SUMPRODUCT((('Récaptitulatif Résa PARIS 2018'!#REF!:OFFSET($A$2,LastR2,0))='Analyse par appartement'!$A112)*(('Récaptitulatif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2" s="43">
        <f ca="1">IF(OR($A112="",$A112=0),0,SUMPRODUCT((('Récaptitulatif Résa PARIS 2018'!#REF!:OFFSET($A$2,LastR2,0))='Analyse par appartement'!$A112)*(('Récaptitulatif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2" s="43">
        <f ca="1">IF(OR($A112="",$A112=0),0,SUMPRODUCT((('Récaptitulatif Résa PARIS 2018'!#REF!:OFFSET($A$2,LastR2,0))='Analyse par appartement'!$A112)*(('Récaptitulatif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2" s="90">
        <f ca="1">IF(OR($A112="",$A112=0),0,SUMPRODUCT((('Récaptitulatif Résa PARIS 2018'!#REF!:OFFSET($A$2,LastR2,0))='Analyse par appartement'!$A112)*(('Récaptitulatif Résa PARIS 2018'!#REF!:OFFSET($F$2,LastR2,0))='Analyse par appartement'!$A$1)*(('Récaptitulatif Résa PARIS 2018'!#REF!:OFFSET($I$2,LastR2,0)))))</f>
        <v>0</v>
      </c>
      <c r="G112" s="43">
        <f ca="1">IFERROR(IF(A112="",0,INDIRECT("'Récaptitulatif Loyer Paris'!"&amp;ADDRESS(MATCH(A112,'Récaptitulatif Loyer PARIS 2018'!$A:$A,0),MATCH($A$1,'Récaptitulatif Loyer PARIS 2018'!$1:$1,0)+1,4))),0)</f>
        <v>0</v>
      </c>
      <c r="H112" s="90">
        <f ca="1">IFERROR(IF(A112="",0,INDIRECT("'Récaptitulatif Loyer Paris'!"&amp;ADDRESS(MATCH(A112,'Récaptitulatif Loyer PARIS 2018'!$A:$A,0),MATCH($A$1,'Récaptitulatif Loyer PARIS 2018'!$1:$1,0),4))),0)</f>
        <v>0</v>
      </c>
      <c r="I112" s="43">
        <f t="shared" ca="1" si="12"/>
        <v>0</v>
      </c>
      <c r="J112" s="44" t="str">
        <f t="shared" ca="1" si="13"/>
        <v/>
      </c>
      <c r="K112" s="45" t="str">
        <f t="shared" ca="1" si="14"/>
        <v/>
      </c>
    </row>
    <row r="113" spans="1:11" ht="20.149999999999999" customHeight="1" x14ac:dyDescent="0.35">
      <c r="A113" s="12" t="str">
        <f t="array" aca="1" ref="A113" ca="1">IFERROR(INDEX('Récaptitulatif Résa PARIS 2018'!#REF!:OFFSET($A$2,LastR2,0), MATCH(0, IF($A$1='Récaptitulatif Résa PARIS 2018'!#REF!:OFFSET($F$2,LastR2,0), COUNTIF($A$2:$A112, 'Récaptitulatif Résa PARIS 2018'!#REF!:OFFSET($A$2,LastR2,0)), ""), 0)),"")</f>
        <v/>
      </c>
      <c r="B113" s="43">
        <f ca="1">IF(OR($A113="",$A113=0),0,SUMPRODUCT((('Récaptitulatif Résa PARIS 2018'!#REF!:OFFSET($A$2,LastR2,0))='Analyse par appartement'!$A113)*(('Récaptitulatif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3" s="43">
        <f ca="1">IF(OR($A113="",$A113=0),0,SUMPRODUCT((('Récaptitulatif Résa PARIS 2018'!#REF!:OFFSET($A$2,LastR2,0))='Analyse par appartement'!$A113)*(('Récaptitulatif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3" s="43">
        <f ca="1">IF(OR($A113="",$A113=0),0,SUMPRODUCT((('Récaptitulatif Résa PARIS 2018'!#REF!:OFFSET($A$2,LastR2,0))='Analyse par appartement'!$A113)*(('Récaptitulatif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3" s="43">
        <f ca="1">IF(OR($A113="",$A113=0),0,SUMPRODUCT((('Récaptitulatif Résa PARIS 2018'!#REF!:OFFSET($A$2,LastR2,0))='Analyse par appartement'!$A113)*(('Récaptitulatif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3" s="90">
        <f ca="1">IF(OR($A113="",$A113=0),0,SUMPRODUCT((('Récaptitulatif Résa PARIS 2018'!#REF!:OFFSET($A$2,LastR2,0))='Analyse par appartement'!$A113)*(('Récaptitulatif Résa PARIS 2018'!#REF!:OFFSET($F$2,LastR2,0))='Analyse par appartement'!$A$1)*(('Récaptitulatif Résa PARIS 2018'!#REF!:OFFSET($I$2,LastR2,0)))))</f>
        <v>0</v>
      </c>
      <c r="G113" s="43">
        <f ca="1">IFERROR(IF(A113="",0,INDIRECT("'Récaptitulatif Loyer Paris'!"&amp;ADDRESS(MATCH(A113,'Récaptitulatif Loyer PARIS 2018'!$A:$A,0),MATCH($A$1,'Récaptitulatif Loyer PARIS 2018'!$1:$1,0)+1,4))),0)</f>
        <v>0</v>
      </c>
      <c r="H113" s="90">
        <f ca="1">IFERROR(IF(A113="",0,INDIRECT("'Récaptitulatif Loyer Paris'!"&amp;ADDRESS(MATCH(A113,'Récaptitulatif Loyer PARIS 2018'!$A:$A,0),MATCH($A$1,'Récaptitulatif Loyer PARIS 2018'!$1:$1,0),4))),0)</f>
        <v>0</v>
      </c>
      <c r="I113" s="43">
        <f t="shared" ca="1" si="12"/>
        <v>0</v>
      </c>
      <c r="J113" s="44" t="str">
        <f t="shared" ca="1" si="13"/>
        <v/>
      </c>
      <c r="K113" s="45" t="str">
        <f t="shared" ca="1" si="14"/>
        <v/>
      </c>
    </row>
    <row r="114" spans="1:11" ht="20.149999999999999" customHeight="1" x14ac:dyDescent="0.35">
      <c r="A114" s="12" t="str">
        <f t="array" aca="1" ref="A114" ca="1">IFERROR(INDEX('Récaptitulatif Résa PARIS 2018'!#REF!:OFFSET($A$2,LastR2,0), MATCH(0, IF($A$1='Récaptitulatif Résa PARIS 2018'!#REF!:OFFSET($F$2,LastR2,0), COUNTIF($A$2:$A113, 'Récaptitulatif Résa PARIS 2018'!#REF!:OFFSET($A$2,LastR2,0)), ""), 0)),"")</f>
        <v/>
      </c>
      <c r="B114" s="43">
        <f ca="1">IF(OR($A114="",$A114=0),0,SUMPRODUCT((('Récaptitulatif Résa PARIS 2018'!#REF!:OFFSET($A$2,LastR2,0))='Analyse par appartement'!$A114)*(('Récaptitulatif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4" s="43">
        <f ca="1">IF(OR($A114="",$A114=0),0,SUMPRODUCT((('Récaptitulatif Résa PARIS 2018'!#REF!:OFFSET($A$2,LastR2,0))='Analyse par appartement'!$A114)*(('Récaptitulatif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4" s="43">
        <f ca="1">IF(OR($A114="",$A114=0),0,SUMPRODUCT((('Récaptitulatif Résa PARIS 2018'!#REF!:OFFSET($A$2,LastR2,0))='Analyse par appartement'!$A114)*(('Récaptitulatif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4" s="43">
        <f ca="1">IF(OR($A114="",$A114=0),0,SUMPRODUCT((('Récaptitulatif Résa PARIS 2018'!#REF!:OFFSET($A$2,LastR2,0))='Analyse par appartement'!$A114)*(('Récaptitulatif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4" s="90">
        <f ca="1">IF(OR($A114="",$A114=0),0,SUMPRODUCT((('Récaptitulatif Résa PARIS 2018'!#REF!:OFFSET($A$2,LastR2,0))='Analyse par appartement'!$A114)*(('Récaptitulatif Résa PARIS 2018'!#REF!:OFFSET($F$2,LastR2,0))='Analyse par appartement'!$A$1)*(('Récaptitulatif Résa PARIS 2018'!#REF!:OFFSET($I$2,LastR2,0)))))</f>
        <v>0</v>
      </c>
      <c r="G114" s="43">
        <f ca="1">IFERROR(IF(A114="",0,INDIRECT("'Récaptitulatif Loyer Paris'!"&amp;ADDRESS(MATCH(A114,'Récaptitulatif Loyer PARIS 2018'!$A:$A,0),MATCH($A$1,'Récaptitulatif Loyer PARIS 2018'!$1:$1,0)+1,4))),0)</f>
        <v>0</v>
      </c>
      <c r="H114" s="90">
        <f ca="1">IFERROR(IF(A114="",0,INDIRECT("'Récaptitulatif Loyer Paris'!"&amp;ADDRESS(MATCH(A114,'Récaptitulatif Loyer PARIS 2018'!$A:$A,0),MATCH($A$1,'Récaptitulatif Loyer PARIS 2018'!$1:$1,0),4))),0)</f>
        <v>0</v>
      </c>
      <c r="I114" s="43">
        <f t="shared" ca="1" si="12"/>
        <v>0</v>
      </c>
      <c r="J114" s="44" t="str">
        <f t="shared" ca="1" si="13"/>
        <v/>
      </c>
      <c r="K114" s="45" t="str">
        <f t="shared" ca="1" si="14"/>
        <v/>
      </c>
    </row>
    <row r="115" spans="1:11" ht="20.149999999999999" customHeight="1" x14ac:dyDescent="0.35">
      <c r="A115" s="12" t="str">
        <f t="array" aca="1" ref="A115" ca="1">IFERROR(INDEX('Récaptitulatif Résa PARIS 2018'!#REF!:OFFSET($A$2,LastR2,0), MATCH(0, IF($A$1='Récaptitulatif Résa PARIS 2018'!#REF!:OFFSET($F$2,LastR2,0), COUNTIF($A$2:$A114, 'Récaptitulatif Résa PARIS 2018'!#REF!:OFFSET($A$2,LastR2,0)), ""), 0)),"")</f>
        <v/>
      </c>
      <c r="B115" s="43">
        <f ca="1">IF(OR($A115="",$A115=0),0,SUMPRODUCT((('Récaptitulatif Résa PARIS 2018'!#REF!:OFFSET($A$2,LastR2,0))='Analyse par appartement'!$A115)*(('Récaptitulatif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5" s="43">
        <f ca="1">IF(OR($A115="",$A115=0),0,SUMPRODUCT((('Récaptitulatif Résa PARIS 2018'!#REF!:OFFSET($A$2,LastR2,0))='Analyse par appartement'!$A115)*(('Récaptitulatif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5" s="43">
        <f ca="1">IF(OR($A115="",$A115=0),0,SUMPRODUCT((('Récaptitulatif Résa PARIS 2018'!#REF!:OFFSET($A$2,LastR2,0))='Analyse par appartement'!$A115)*(('Récaptitulatif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5" s="43">
        <f ca="1">IF(OR($A115="",$A115=0),0,SUMPRODUCT((('Récaptitulatif Résa PARIS 2018'!#REF!:OFFSET($A$2,LastR2,0))='Analyse par appartement'!$A115)*(('Récaptitulatif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5" s="90">
        <f ca="1">IF(OR($A115="",$A115=0),0,SUMPRODUCT((('Récaptitulatif Résa PARIS 2018'!#REF!:OFFSET($A$2,LastR2,0))='Analyse par appartement'!$A115)*(('Récaptitulatif Résa PARIS 2018'!#REF!:OFFSET($F$2,LastR2,0))='Analyse par appartement'!$A$1)*(('Récaptitulatif Résa PARIS 2018'!#REF!:OFFSET($I$2,LastR2,0)))))</f>
        <v>0</v>
      </c>
      <c r="G115" s="43">
        <f ca="1">IFERROR(IF(A115="",0,INDIRECT("'Récaptitulatif Loyer Paris'!"&amp;ADDRESS(MATCH(A115,'Récaptitulatif Loyer PARIS 2018'!$A:$A,0),MATCH($A$1,'Récaptitulatif Loyer PARIS 2018'!$1:$1,0)+1,4))),0)</f>
        <v>0</v>
      </c>
      <c r="H115" s="90">
        <f ca="1">IFERROR(IF(A115="",0,INDIRECT("'Récaptitulatif Loyer Paris'!"&amp;ADDRESS(MATCH(A115,'Récaptitulatif Loyer PARIS 2018'!$A:$A,0),MATCH($A$1,'Récaptitulatif Loyer PARIS 2018'!$1:$1,0),4))),0)</f>
        <v>0</v>
      </c>
      <c r="I115" s="43">
        <f t="shared" ca="1" si="12"/>
        <v>0</v>
      </c>
      <c r="J115" s="44" t="str">
        <f t="shared" ca="1" si="13"/>
        <v/>
      </c>
      <c r="K115" s="45" t="str">
        <f t="shared" ca="1" si="14"/>
        <v/>
      </c>
    </row>
    <row r="116" spans="1:11" ht="20.149999999999999" customHeight="1" x14ac:dyDescent="0.35">
      <c r="A116" s="12" t="str">
        <f t="array" aca="1" ref="A116" ca="1">IFERROR(INDEX('Récaptitulatif Résa PARIS 2018'!#REF!:OFFSET($A$2,LastR2,0), MATCH(0, IF($A$1='Récaptitulatif Résa PARIS 2018'!#REF!:OFFSET($F$2,LastR2,0), COUNTIF($A$2:$A115, 'Récaptitulatif Résa PARIS 2018'!#REF!:OFFSET($A$2,LastR2,0)), ""), 0)),"")</f>
        <v/>
      </c>
      <c r="B116" s="43">
        <f ca="1">IF(OR($A116="",$A116=0),0,SUMPRODUCT((('Récaptitulatif Résa PARIS 2018'!#REF!:OFFSET($A$2,LastR2,0))='Analyse par appartement'!$A116)*(('Récaptitulatif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6" s="43">
        <f ca="1">IF(OR($A116="",$A116=0),0,SUMPRODUCT((('Récaptitulatif Résa PARIS 2018'!#REF!:OFFSET($A$2,LastR2,0))='Analyse par appartement'!$A116)*(('Récaptitulatif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6" s="43">
        <f ca="1">IF(OR($A116="",$A116=0),0,SUMPRODUCT((('Récaptitulatif Résa PARIS 2018'!#REF!:OFFSET($A$2,LastR2,0))='Analyse par appartement'!$A116)*(('Récaptitulatif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6" s="43">
        <f ca="1">IF(OR($A116="",$A116=0),0,SUMPRODUCT((('Récaptitulatif Résa PARIS 2018'!#REF!:OFFSET($A$2,LastR2,0))='Analyse par appartement'!$A116)*(('Récaptitulatif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6" s="90">
        <f ca="1">IF(OR($A116="",$A116=0),0,SUMPRODUCT((('Récaptitulatif Résa PARIS 2018'!#REF!:OFFSET($A$2,LastR2,0))='Analyse par appartement'!$A116)*(('Récaptitulatif Résa PARIS 2018'!#REF!:OFFSET($F$2,LastR2,0))='Analyse par appartement'!$A$1)*(('Récaptitulatif Résa PARIS 2018'!#REF!:OFFSET($I$2,LastR2,0)))))</f>
        <v>0</v>
      </c>
      <c r="G116" s="43">
        <f ca="1">IFERROR(IF(A116="",0,INDIRECT("'Récaptitulatif Loyer Paris'!"&amp;ADDRESS(MATCH(A116,'Récaptitulatif Loyer PARIS 2018'!$A:$A,0),MATCH($A$1,'Récaptitulatif Loyer PARIS 2018'!$1:$1,0)+1,4))),0)</f>
        <v>0</v>
      </c>
      <c r="H116" s="90">
        <f ca="1">IFERROR(IF(A116="",0,INDIRECT("'Récaptitulatif Loyer Paris'!"&amp;ADDRESS(MATCH(A116,'Récaptitulatif Loyer PARIS 2018'!$A:$A,0),MATCH($A$1,'Récaptitulatif Loyer PARIS 2018'!$1:$1,0),4))),0)</f>
        <v>0</v>
      </c>
      <c r="I116" s="43">
        <f t="shared" ca="1" si="12"/>
        <v>0</v>
      </c>
      <c r="J116" s="44" t="str">
        <f t="shared" ca="1" si="13"/>
        <v/>
      </c>
      <c r="K116" s="45" t="str">
        <f t="shared" ca="1" si="14"/>
        <v/>
      </c>
    </row>
    <row r="117" spans="1:11" ht="20.149999999999999" customHeight="1" x14ac:dyDescent="0.35">
      <c r="A117" s="12" t="str">
        <f t="array" aca="1" ref="A117" ca="1">IFERROR(INDEX('Récaptitulatif Résa PARIS 2018'!#REF!:OFFSET($A$2,LastR2,0), MATCH(0, IF($A$1='Récaptitulatif Résa PARIS 2018'!#REF!:OFFSET($F$2,LastR2,0), COUNTIF($A$2:$A116, 'Récaptitulatif Résa PARIS 2018'!#REF!:OFFSET($A$2,LastR2,0)), ""), 0)),"")</f>
        <v/>
      </c>
      <c r="B117" s="43">
        <f ca="1">IF(OR($A117="",$A117=0),0,SUMPRODUCT((('Récaptitulatif Résa PARIS 2018'!#REF!:OFFSET($A$2,LastR2,0))='Analyse par appartement'!$A117)*(('Récaptitulatif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7" s="43">
        <f ca="1">IF(OR($A117="",$A117=0),0,SUMPRODUCT((('Récaptitulatif Résa PARIS 2018'!#REF!:OFFSET($A$2,LastR2,0))='Analyse par appartement'!$A117)*(('Récaptitulatif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7" s="43">
        <f ca="1">IF(OR($A117="",$A117=0),0,SUMPRODUCT((('Récaptitulatif Résa PARIS 2018'!#REF!:OFFSET($A$2,LastR2,0))='Analyse par appartement'!$A117)*(('Récaptitulatif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7" s="43">
        <f ca="1">IF(OR($A117="",$A117=0),0,SUMPRODUCT((('Récaptitulatif Résa PARIS 2018'!#REF!:OFFSET($A$2,LastR2,0))='Analyse par appartement'!$A117)*(('Récaptitulatif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7" s="90">
        <f ca="1">IF(OR($A117="",$A117=0),0,SUMPRODUCT((('Récaptitulatif Résa PARIS 2018'!#REF!:OFFSET($A$2,LastR2,0))='Analyse par appartement'!$A117)*(('Récaptitulatif Résa PARIS 2018'!#REF!:OFFSET($F$2,LastR2,0))='Analyse par appartement'!$A$1)*(('Récaptitulatif Résa PARIS 2018'!#REF!:OFFSET($I$2,LastR2,0)))))</f>
        <v>0</v>
      </c>
      <c r="G117" s="43">
        <f ca="1">IFERROR(IF(A117="",0,INDIRECT("'Récaptitulatif Loyer Paris'!"&amp;ADDRESS(MATCH(A117,'Récaptitulatif Loyer PARIS 2018'!$A:$A,0),MATCH($A$1,'Récaptitulatif Loyer PARIS 2018'!$1:$1,0)+1,4))),0)</f>
        <v>0</v>
      </c>
      <c r="H117" s="90">
        <f ca="1">IFERROR(IF(A117="",0,INDIRECT("'Récaptitulatif Loyer Paris'!"&amp;ADDRESS(MATCH(A117,'Récaptitulatif Loyer PARIS 2018'!$A:$A,0),MATCH($A$1,'Récaptitulatif Loyer PARIS 2018'!$1:$1,0),4))),0)</f>
        <v>0</v>
      </c>
      <c r="I117" s="43">
        <f t="shared" ca="1" si="12"/>
        <v>0</v>
      </c>
      <c r="J117" s="44" t="str">
        <f t="shared" ca="1" si="13"/>
        <v/>
      </c>
      <c r="K117" s="45" t="str">
        <f t="shared" ca="1" si="14"/>
        <v/>
      </c>
    </row>
    <row r="118" spans="1:11" ht="20.149999999999999" customHeight="1" x14ac:dyDescent="0.35">
      <c r="A118" s="12" t="str">
        <f t="array" aca="1" ref="A118" ca="1">IFERROR(INDEX('Récaptitulatif Résa PARIS 2018'!#REF!:OFFSET($A$2,LastR2,0), MATCH(0, IF($A$1='Récaptitulatif Résa PARIS 2018'!#REF!:OFFSET($F$2,LastR2,0), COUNTIF($A$2:$A117, 'Récaptitulatif Résa PARIS 2018'!#REF!:OFFSET($A$2,LastR2,0)), ""), 0)),"")</f>
        <v/>
      </c>
      <c r="B118" s="43">
        <f ca="1">IF(OR($A118="",$A118=0),0,SUMPRODUCT((('Récaptitulatif Résa PARIS 2018'!#REF!:OFFSET($A$2,LastR2,0))='Analyse par appartement'!$A118)*(('Récaptitulatif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8" s="43">
        <f ca="1">IF(OR($A118="",$A118=0),0,SUMPRODUCT((('Récaptitulatif Résa PARIS 2018'!#REF!:OFFSET($A$2,LastR2,0))='Analyse par appartement'!$A118)*(('Récaptitulatif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8" s="43">
        <f ca="1">IF(OR($A118="",$A118=0),0,SUMPRODUCT((('Récaptitulatif Résa PARIS 2018'!#REF!:OFFSET($A$2,LastR2,0))='Analyse par appartement'!$A118)*(('Récaptitulatif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8" s="43">
        <f ca="1">IF(OR($A118="",$A118=0),0,SUMPRODUCT((('Récaptitulatif Résa PARIS 2018'!#REF!:OFFSET($A$2,LastR2,0))='Analyse par appartement'!$A118)*(('Récaptitulatif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8" s="90">
        <f ca="1">IF(OR($A118="",$A118=0),0,SUMPRODUCT((('Récaptitulatif Résa PARIS 2018'!#REF!:OFFSET($A$2,LastR2,0))='Analyse par appartement'!$A118)*(('Récaptitulatif Résa PARIS 2018'!#REF!:OFFSET($F$2,LastR2,0))='Analyse par appartement'!$A$1)*(('Récaptitulatif Résa PARIS 2018'!#REF!:OFFSET($I$2,LastR2,0)))))</f>
        <v>0</v>
      </c>
      <c r="G118" s="43">
        <f ca="1">IFERROR(IF(A118="",0,INDIRECT("'Récaptitulatif Loyer Paris'!"&amp;ADDRESS(MATCH(A118,'Récaptitulatif Loyer PARIS 2018'!$A:$A,0),MATCH($A$1,'Récaptitulatif Loyer PARIS 2018'!$1:$1,0)+1,4))),0)</f>
        <v>0</v>
      </c>
      <c r="H118" s="90">
        <f ca="1">IFERROR(IF(A118="",0,INDIRECT("'Récaptitulatif Loyer Paris'!"&amp;ADDRESS(MATCH(A118,'Récaptitulatif Loyer PARIS 2018'!$A:$A,0),MATCH($A$1,'Récaptitulatif Loyer PARIS 2018'!$1:$1,0),4))),0)</f>
        <v>0</v>
      </c>
      <c r="I118" s="43">
        <f t="shared" ca="1" si="12"/>
        <v>0</v>
      </c>
      <c r="J118" s="44" t="str">
        <f t="shared" ca="1" si="13"/>
        <v/>
      </c>
      <c r="K118" s="45" t="str">
        <f t="shared" ca="1" si="14"/>
        <v/>
      </c>
    </row>
    <row r="119" spans="1:11" ht="20.149999999999999" customHeight="1" x14ac:dyDescent="0.35">
      <c r="A119" s="12" t="str">
        <f t="array" aca="1" ref="A119" ca="1">IFERROR(INDEX('Récaptitulatif Résa PARIS 2018'!#REF!:OFFSET($A$2,LastR2,0), MATCH(0, IF($A$1='Récaptitulatif Résa PARIS 2018'!#REF!:OFFSET($F$2,LastR2,0), COUNTIF($A$2:$A118, 'Récaptitulatif Résa PARIS 2018'!#REF!:OFFSET($A$2,LastR2,0)), ""), 0)),"")</f>
        <v/>
      </c>
      <c r="B119" s="43">
        <f ca="1">IF(OR($A119="",$A119=0),0,SUMPRODUCT((('Récaptitulatif Résa PARIS 2018'!#REF!:OFFSET($A$2,LastR2,0))='Analyse par appartement'!$A119)*(('Récaptitulatif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19" s="43">
        <f ca="1">IF(OR($A119="",$A119=0),0,SUMPRODUCT((('Récaptitulatif Résa PARIS 2018'!#REF!:OFFSET($A$2,LastR2,0))='Analyse par appartement'!$A119)*(('Récaptitulatif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19" s="43">
        <f ca="1">IF(OR($A119="",$A119=0),0,SUMPRODUCT((('Récaptitulatif Résa PARIS 2018'!#REF!:OFFSET($A$2,LastR2,0))='Analyse par appartement'!$A119)*(('Récaptitulatif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19" s="43">
        <f ca="1">IF(OR($A119="",$A119=0),0,SUMPRODUCT((('Récaptitulatif Résa PARIS 2018'!#REF!:OFFSET($A$2,LastR2,0))='Analyse par appartement'!$A119)*(('Récaptitulatif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19" s="90">
        <f ca="1">IF(OR($A119="",$A119=0),0,SUMPRODUCT((('Récaptitulatif Résa PARIS 2018'!#REF!:OFFSET($A$2,LastR2,0))='Analyse par appartement'!$A119)*(('Récaptitulatif Résa PARIS 2018'!#REF!:OFFSET($F$2,LastR2,0))='Analyse par appartement'!$A$1)*(('Récaptitulatif Résa PARIS 2018'!#REF!:OFFSET($I$2,LastR2,0)))))</f>
        <v>0</v>
      </c>
      <c r="G119" s="43">
        <f ca="1">IFERROR(IF(A119="",0,INDIRECT("'Récaptitulatif Loyer Paris'!"&amp;ADDRESS(MATCH(A119,'Récaptitulatif Loyer PARIS 2018'!$A:$A,0),MATCH($A$1,'Récaptitulatif Loyer PARIS 2018'!$1:$1,0)+1,4))),0)</f>
        <v>0</v>
      </c>
      <c r="H119" s="90">
        <f ca="1">IFERROR(IF(A119="",0,INDIRECT("'Récaptitulatif Loyer Paris'!"&amp;ADDRESS(MATCH(A119,'Récaptitulatif Loyer PARIS 2018'!$A:$A,0),MATCH($A$1,'Récaptitulatif Loyer PARIS 2018'!$1:$1,0),4))),0)</f>
        <v>0</v>
      </c>
      <c r="I119" s="43">
        <f t="shared" ca="1" si="12"/>
        <v>0</v>
      </c>
      <c r="J119" s="44" t="str">
        <f t="shared" ca="1" si="13"/>
        <v/>
      </c>
      <c r="K119" s="45" t="str">
        <f t="shared" ca="1" si="14"/>
        <v/>
      </c>
    </row>
    <row r="120" spans="1:11" ht="20.149999999999999" customHeight="1" x14ac:dyDescent="0.35">
      <c r="A120" s="12" t="str">
        <f t="array" aca="1" ref="A120" ca="1">IFERROR(INDEX('Récaptitulatif Résa PARIS 2018'!#REF!:OFFSET($A$2,LastR2,0), MATCH(0, IF($A$1='Récaptitulatif Résa PARIS 2018'!#REF!:OFFSET($F$2,LastR2,0), COUNTIF($A$2:$A119, 'Récaptitulatif Résa PARIS 2018'!#REF!:OFFSET($A$2,LastR2,0)), ""), 0)),"")</f>
        <v/>
      </c>
      <c r="B120" s="43">
        <f ca="1">IF(OR($A120="",$A120=0),0,SUMPRODUCT((('Récaptitulatif Résa PARIS 2018'!#REF!:OFFSET($A$2,LastR2,0))='Analyse par appartement'!$A120)*(('Récaptitulatif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0" s="43">
        <f ca="1">IF(OR($A120="",$A120=0),0,SUMPRODUCT((('Récaptitulatif Résa PARIS 2018'!#REF!:OFFSET($A$2,LastR2,0))='Analyse par appartement'!$A120)*(('Récaptitulatif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0" s="43">
        <f ca="1">IF(OR($A120="",$A120=0),0,SUMPRODUCT((('Récaptitulatif Résa PARIS 2018'!#REF!:OFFSET($A$2,LastR2,0))='Analyse par appartement'!$A120)*(('Récaptitulatif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0" s="43">
        <f ca="1">IF(OR($A120="",$A120=0),0,SUMPRODUCT((('Récaptitulatif Résa PARIS 2018'!#REF!:OFFSET($A$2,LastR2,0))='Analyse par appartement'!$A120)*(('Récaptitulatif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0" s="90">
        <f ca="1">IF(OR($A120="",$A120=0),0,SUMPRODUCT((('Récaptitulatif Résa PARIS 2018'!#REF!:OFFSET($A$2,LastR2,0))='Analyse par appartement'!$A120)*(('Récaptitulatif Résa PARIS 2018'!#REF!:OFFSET($F$2,LastR2,0))='Analyse par appartement'!$A$1)*(('Récaptitulatif Résa PARIS 2018'!#REF!:OFFSET($I$2,LastR2,0)))))</f>
        <v>0</v>
      </c>
      <c r="G120" s="43">
        <f ca="1">IFERROR(IF(A120="",0,INDIRECT("'Récaptitulatif Loyer Paris'!"&amp;ADDRESS(MATCH(A120,'Récaptitulatif Loyer PARIS 2018'!$A:$A,0),MATCH($A$1,'Récaptitulatif Loyer PARIS 2018'!$1:$1,0)+1,4))),0)</f>
        <v>0</v>
      </c>
      <c r="H120" s="90">
        <f ca="1">IFERROR(IF(A120="",0,INDIRECT("'Récaptitulatif Loyer Paris'!"&amp;ADDRESS(MATCH(A120,'Récaptitulatif Loyer PARIS 2018'!$A:$A,0),MATCH($A$1,'Récaptitulatif Loyer PARIS 2018'!$1:$1,0),4))),0)</f>
        <v>0</v>
      </c>
      <c r="I120" s="43">
        <f t="shared" ca="1" si="12"/>
        <v>0</v>
      </c>
      <c r="J120" s="44" t="str">
        <f t="shared" ca="1" si="13"/>
        <v/>
      </c>
      <c r="K120" s="45" t="str">
        <f t="shared" ca="1" si="14"/>
        <v/>
      </c>
    </row>
    <row r="121" spans="1:11" ht="20.149999999999999" customHeight="1" x14ac:dyDescent="0.35">
      <c r="A121" s="12" t="str">
        <f t="array" aca="1" ref="A121" ca="1">IFERROR(INDEX('Récaptitulatif Résa PARIS 2018'!#REF!:OFFSET($A$2,LastR2,0), MATCH(0, IF($A$1='Récaptitulatif Résa PARIS 2018'!#REF!:OFFSET($F$2,LastR2,0), COUNTIF($A$2:$A120, 'Récaptitulatif Résa PARIS 2018'!#REF!:OFFSET($A$2,LastR2,0)), ""), 0)),"")</f>
        <v/>
      </c>
      <c r="B121" s="43">
        <f ca="1">IF(OR($A121="",$A121=0),0,SUMPRODUCT((('Récaptitulatif Résa PARIS 2018'!#REF!:OFFSET($A$2,LastR2,0))='Analyse par appartement'!$A121)*(('Récaptitulatif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1" s="43">
        <f ca="1">IF(OR($A121="",$A121=0),0,SUMPRODUCT((('Récaptitulatif Résa PARIS 2018'!#REF!:OFFSET($A$2,LastR2,0))='Analyse par appartement'!$A121)*(('Récaptitulatif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1" s="43">
        <f ca="1">IF(OR($A121="",$A121=0),0,SUMPRODUCT((('Récaptitulatif Résa PARIS 2018'!#REF!:OFFSET($A$2,LastR2,0))='Analyse par appartement'!$A121)*(('Récaptitulatif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1" s="43">
        <f ca="1">IF(OR($A121="",$A121=0),0,SUMPRODUCT((('Récaptitulatif Résa PARIS 2018'!#REF!:OFFSET($A$2,LastR2,0))='Analyse par appartement'!$A121)*(('Récaptitulatif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1" s="90">
        <f ca="1">IF(OR($A121="",$A121=0),0,SUMPRODUCT((('Récaptitulatif Résa PARIS 2018'!#REF!:OFFSET($A$2,LastR2,0))='Analyse par appartement'!$A121)*(('Récaptitulatif Résa PARIS 2018'!#REF!:OFFSET($F$2,LastR2,0))='Analyse par appartement'!$A$1)*(('Récaptitulatif Résa PARIS 2018'!#REF!:OFFSET($I$2,LastR2,0)))))</f>
        <v>0</v>
      </c>
      <c r="G121" s="43">
        <f ca="1">IFERROR(IF(A121="",0,INDIRECT("'Récaptitulatif Loyer Paris'!"&amp;ADDRESS(MATCH(A121,'Récaptitulatif Loyer PARIS 2018'!$A:$A,0),MATCH($A$1,'Récaptitulatif Loyer PARIS 2018'!$1:$1,0)+1,4))),0)</f>
        <v>0</v>
      </c>
      <c r="H121" s="90">
        <f ca="1">IFERROR(IF(A121="",0,INDIRECT("'Récaptitulatif Loyer Paris'!"&amp;ADDRESS(MATCH(A121,'Récaptitulatif Loyer PARIS 2018'!$A:$A,0),MATCH($A$1,'Récaptitulatif Loyer PARIS 2018'!$1:$1,0),4))),0)</f>
        <v>0</v>
      </c>
      <c r="I121" s="43">
        <f t="shared" ca="1" si="12"/>
        <v>0</v>
      </c>
      <c r="J121" s="44" t="str">
        <f t="shared" ca="1" si="13"/>
        <v/>
      </c>
      <c r="K121" s="45" t="str">
        <f t="shared" ca="1" si="14"/>
        <v/>
      </c>
    </row>
    <row r="122" spans="1:11" ht="20.149999999999999" customHeight="1" x14ac:dyDescent="0.35">
      <c r="A122" s="12" t="str">
        <f t="array" aca="1" ref="A122" ca="1">IFERROR(INDEX('Récaptitulatif Résa PARIS 2018'!#REF!:OFFSET($A$2,LastR2,0), MATCH(0, IF($A$1='Récaptitulatif Résa PARIS 2018'!#REF!:OFFSET($F$2,LastR2,0), COUNTIF($A$2:$A121, 'Récaptitulatif Résa PARIS 2018'!#REF!:OFFSET($A$2,LastR2,0)), ""), 0)),"")</f>
        <v/>
      </c>
      <c r="B122" s="43">
        <f ca="1">IF(OR($A122="",$A122=0),0,SUMPRODUCT((('Récaptitulatif Résa PARIS 2018'!#REF!:OFFSET($A$2,LastR2,0))='Analyse par appartement'!$A122)*(('Récaptitulatif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2" s="43">
        <f ca="1">IF(OR($A122="",$A122=0),0,SUMPRODUCT((('Récaptitulatif Résa PARIS 2018'!#REF!:OFFSET($A$2,LastR2,0))='Analyse par appartement'!$A122)*(('Récaptitulatif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2" s="43">
        <f ca="1">IF(OR($A122="",$A122=0),0,SUMPRODUCT((('Récaptitulatif Résa PARIS 2018'!#REF!:OFFSET($A$2,LastR2,0))='Analyse par appartement'!$A122)*(('Récaptitulatif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2" s="43">
        <f ca="1">IF(OR($A122="",$A122=0),0,SUMPRODUCT((('Récaptitulatif Résa PARIS 2018'!#REF!:OFFSET($A$2,LastR2,0))='Analyse par appartement'!$A122)*(('Récaptitulatif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2" s="90">
        <f ca="1">IF(OR($A122="",$A122=0),0,SUMPRODUCT((('Récaptitulatif Résa PARIS 2018'!#REF!:OFFSET($A$2,LastR2,0))='Analyse par appartement'!$A122)*(('Récaptitulatif Résa PARIS 2018'!#REF!:OFFSET($F$2,LastR2,0))='Analyse par appartement'!$A$1)*(('Récaptitulatif Résa PARIS 2018'!#REF!:OFFSET($I$2,LastR2,0)))))</f>
        <v>0</v>
      </c>
      <c r="G122" s="43">
        <f ca="1">IFERROR(IF(A122="",0,INDIRECT("'Récaptitulatif Loyer Paris'!"&amp;ADDRESS(MATCH(A122,'Récaptitulatif Loyer PARIS 2018'!$A:$A,0),MATCH($A$1,'Récaptitulatif Loyer PARIS 2018'!$1:$1,0)+1,4))),0)</f>
        <v>0</v>
      </c>
      <c r="H122" s="90">
        <f ca="1">IFERROR(IF(A122="",0,INDIRECT("'Récaptitulatif Loyer Paris'!"&amp;ADDRESS(MATCH(A122,'Récaptitulatif Loyer PARIS 2018'!$A:$A,0),MATCH($A$1,'Récaptitulatif Loyer PARIS 2018'!$1:$1,0),4))),0)</f>
        <v>0</v>
      </c>
      <c r="I122" s="43">
        <f t="shared" ca="1" si="12"/>
        <v>0</v>
      </c>
      <c r="J122" s="44" t="str">
        <f t="shared" ca="1" si="13"/>
        <v/>
      </c>
      <c r="K122" s="45" t="str">
        <f t="shared" ca="1" si="14"/>
        <v/>
      </c>
    </row>
    <row r="123" spans="1:11" ht="20.149999999999999" customHeight="1" x14ac:dyDescent="0.35">
      <c r="A123" s="12" t="str">
        <f t="array" aca="1" ref="A123" ca="1">IFERROR(INDEX('Récaptitulatif Résa PARIS 2018'!#REF!:OFFSET($A$2,LastR2,0), MATCH(0, IF($A$1='Récaptitulatif Résa PARIS 2018'!#REF!:OFFSET($F$2,LastR2,0), COUNTIF($A$2:$A122, 'Récaptitulatif Résa PARIS 2018'!#REF!:OFFSET($A$2,LastR2,0)), ""), 0)),"")</f>
        <v/>
      </c>
      <c r="B123" s="43">
        <f ca="1">IF(OR($A123="",$A123=0),0,SUMPRODUCT((('Récaptitulatif Résa PARIS 2018'!#REF!:OFFSET($A$2,LastR2,0))='Analyse par appartement'!$A123)*(('Récaptitulatif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3" s="43">
        <f ca="1">IF(OR($A123="",$A123=0),0,SUMPRODUCT((('Récaptitulatif Résa PARIS 2018'!#REF!:OFFSET($A$2,LastR2,0))='Analyse par appartement'!$A123)*(('Récaptitulatif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3" s="43">
        <f ca="1">IF(OR($A123="",$A123=0),0,SUMPRODUCT((('Récaptitulatif Résa PARIS 2018'!#REF!:OFFSET($A$2,LastR2,0))='Analyse par appartement'!$A123)*(('Récaptitulatif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3" s="43">
        <f ca="1">IF(OR($A123="",$A123=0),0,SUMPRODUCT((('Récaptitulatif Résa PARIS 2018'!#REF!:OFFSET($A$2,LastR2,0))='Analyse par appartement'!$A123)*(('Récaptitulatif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3" s="90">
        <f ca="1">IF(OR($A123="",$A123=0),0,SUMPRODUCT((('Récaptitulatif Résa PARIS 2018'!#REF!:OFFSET($A$2,LastR2,0))='Analyse par appartement'!$A123)*(('Récaptitulatif Résa PARIS 2018'!#REF!:OFFSET($F$2,LastR2,0))='Analyse par appartement'!$A$1)*(('Récaptitulatif Résa PARIS 2018'!#REF!:OFFSET($I$2,LastR2,0)))))</f>
        <v>0</v>
      </c>
      <c r="G123" s="43">
        <f ca="1">IFERROR(IF(A123="",0,INDIRECT("'Récaptitulatif Loyer Paris'!"&amp;ADDRESS(MATCH(A123,'Récaptitulatif Loyer PARIS 2018'!$A:$A,0),MATCH($A$1,'Récaptitulatif Loyer PARIS 2018'!$1:$1,0)+1,4))),0)</f>
        <v>0</v>
      </c>
      <c r="H123" s="90">
        <f ca="1">IFERROR(IF(A123="",0,INDIRECT("'Récaptitulatif Loyer Paris'!"&amp;ADDRESS(MATCH(A123,'Récaptitulatif Loyer PARIS 2018'!$A:$A,0),MATCH($A$1,'Récaptitulatif Loyer PARIS 2018'!$1:$1,0),4))),0)</f>
        <v>0</v>
      </c>
      <c r="I123" s="43">
        <f t="shared" ca="1" si="12"/>
        <v>0</v>
      </c>
      <c r="J123" s="44" t="str">
        <f t="shared" ca="1" si="13"/>
        <v/>
      </c>
      <c r="K123" s="45" t="str">
        <f t="shared" ca="1" si="14"/>
        <v/>
      </c>
    </row>
    <row r="124" spans="1:11" ht="20.149999999999999" customHeight="1" x14ac:dyDescent="0.35">
      <c r="A124" s="12" t="str">
        <f t="array" aca="1" ref="A124" ca="1">IFERROR(INDEX('Récaptitulatif Résa PARIS 2018'!#REF!:OFFSET($A$2,LastR2,0), MATCH(0, IF($A$1='Récaptitulatif Résa PARIS 2018'!#REF!:OFFSET($F$2,LastR2,0), COUNTIF($A$2:$A123, 'Récaptitulatif Résa PARIS 2018'!#REF!:OFFSET($A$2,LastR2,0)), ""), 0)),"")</f>
        <v/>
      </c>
      <c r="B124" s="43">
        <f ca="1">IF(OR($A124="",$A124=0),0,SUMPRODUCT((('Récaptitulatif Résa PARIS 2018'!#REF!:OFFSET($A$2,LastR2,0))='Analyse par appartement'!$A124)*(('Récaptitulatif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4" s="43">
        <f ca="1">IF(OR($A124="",$A124=0),0,SUMPRODUCT((('Récaptitulatif Résa PARIS 2018'!#REF!:OFFSET($A$2,LastR2,0))='Analyse par appartement'!$A124)*(('Récaptitulatif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4" s="43">
        <f ca="1">IF(OR($A124="",$A124=0),0,SUMPRODUCT((('Récaptitulatif Résa PARIS 2018'!#REF!:OFFSET($A$2,LastR2,0))='Analyse par appartement'!$A124)*(('Récaptitulatif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4" s="43">
        <f ca="1">IF(OR($A124="",$A124=0),0,SUMPRODUCT((('Récaptitulatif Résa PARIS 2018'!#REF!:OFFSET($A$2,LastR2,0))='Analyse par appartement'!$A124)*(('Récaptitulatif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4" s="90">
        <f ca="1">IF(OR($A124="",$A124=0),0,SUMPRODUCT((('Récaptitulatif Résa PARIS 2018'!#REF!:OFFSET($A$2,LastR2,0))='Analyse par appartement'!$A124)*(('Récaptitulatif Résa PARIS 2018'!#REF!:OFFSET($F$2,LastR2,0))='Analyse par appartement'!$A$1)*(('Récaptitulatif Résa PARIS 2018'!#REF!:OFFSET($I$2,LastR2,0)))))</f>
        <v>0</v>
      </c>
      <c r="G124" s="43">
        <f ca="1">IFERROR(IF(A124="",0,INDIRECT("'Récaptitulatif Loyer Paris'!"&amp;ADDRESS(MATCH(A124,'Récaptitulatif Loyer PARIS 2018'!$A:$A,0),MATCH($A$1,'Récaptitulatif Loyer PARIS 2018'!$1:$1,0)+1,4))),0)</f>
        <v>0</v>
      </c>
      <c r="H124" s="90">
        <f ca="1">IFERROR(IF(A124="",0,INDIRECT("'Récaptitulatif Loyer Paris'!"&amp;ADDRESS(MATCH(A124,'Récaptitulatif Loyer PARIS 2018'!$A:$A,0),MATCH($A$1,'Récaptitulatif Loyer PARIS 2018'!$1:$1,0),4))),0)</f>
        <v>0</v>
      </c>
      <c r="I124" s="43">
        <f t="shared" ca="1" si="12"/>
        <v>0</v>
      </c>
      <c r="J124" s="44" t="str">
        <f t="shared" ca="1" si="13"/>
        <v/>
      </c>
      <c r="K124" s="45" t="str">
        <f t="shared" ca="1" si="14"/>
        <v/>
      </c>
    </row>
    <row r="125" spans="1:11" ht="20.149999999999999" customHeight="1" x14ac:dyDescent="0.35">
      <c r="A125" s="12" t="str">
        <f t="array" aca="1" ref="A125" ca="1">IFERROR(INDEX('Récaptitulatif Résa PARIS 2018'!#REF!:OFFSET($A$2,LastR2,0), MATCH(0, IF($A$1='Récaptitulatif Résa PARIS 2018'!#REF!:OFFSET($F$2,LastR2,0), COUNTIF($A$2:$A124, 'Récaptitulatif Résa PARIS 2018'!#REF!:OFFSET($A$2,LastR2,0)), ""), 0)),"")</f>
        <v/>
      </c>
      <c r="B125" s="43">
        <f ca="1">IF(OR($A125="",$A125=0),0,SUMPRODUCT((('Récaptitulatif Résa PARIS 2018'!#REF!:OFFSET($A$2,LastR2,0))='Analyse par appartement'!$A125)*(('Récaptitulatif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5" s="43">
        <f ca="1">IF(OR($A125="",$A125=0),0,SUMPRODUCT((('Récaptitulatif Résa PARIS 2018'!#REF!:OFFSET($A$2,LastR2,0))='Analyse par appartement'!$A125)*(('Récaptitulatif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5" s="43">
        <f ca="1">IF(OR($A125="",$A125=0),0,SUMPRODUCT((('Récaptitulatif Résa PARIS 2018'!#REF!:OFFSET($A$2,LastR2,0))='Analyse par appartement'!$A125)*(('Récaptitulatif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5" s="43">
        <f ca="1">IF(OR($A125="",$A125=0),0,SUMPRODUCT((('Récaptitulatif Résa PARIS 2018'!#REF!:OFFSET($A$2,LastR2,0))='Analyse par appartement'!$A125)*(('Récaptitulatif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5" s="90">
        <f ca="1">IF(OR($A125="",$A125=0),0,SUMPRODUCT((('Récaptitulatif Résa PARIS 2018'!#REF!:OFFSET($A$2,LastR2,0))='Analyse par appartement'!$A125)*(('Récaptitulatif Résa PARIS 2018'!#REF!:OFFSET($F$2,LastR2,0))='Analyse par appartement'!$A$1)*(('Récaptitulatif Résa PARIS 2018'!#REF!:OFFSET($I$2,LastR2,0)))))</f>
        <v>0</v>
      </c>
      <c r="G125" s="43">
        <f ca="1">IFERROR(IF(A125="",0,INDIRECT("'Récaptitulatif Loyer Paris'!"&amp;ADDRESS(MATCH(A125,'Récaptitulatif Loyer PARIS 2018'!$A:$A,0),MATCH($A$1,'Récaptitulatif Loyer PARIS 2018'!$1:$1,0)+1,4))),0)</f>
        <v>0</v>
      </c>
      <c r="H125" s="90">
        <f ca="1">IFERROR(IF(A125="",0,INDIRECT("'Récaptitulatif Loyer Paris'!"&amp;ADDRESS(MATCH(A125,'Récaptitulatif Loyer PARIS 2018'!$A:$A,0),MATCH($A$1,'Récaptitulatif Loyer PARIS 2018'!$1:$1,0),4))),0)</f>
        <v>0</v>
      </c>
      <c r="I125" s="43">
        <f t="shared" ca="1" si="12"/>
        <v>0</v>
      </c>
      <c r="J125" s="44" t="str">
        <f t="shared" ca="1" si="13"/>
        <v/>
      </c>
      <c r="K125" s="45" t="str">
        <f t="shared" ca="1" si="14"/>
        <v/>
      </c>
    </row>
    <row r="126" spans="1:11" ht="20.149999999999999" customHeight="1" x14ac:dyDescent="0.35">
      <c r="A126" s="12" t="str">
        <f t="array" aca="1" ref="A126" ca="1">IFERROR(INDEX('Récaptitulatif Résa PARIS 2018'!#REF!:OFFSET($A$2,LastR2,0), MATCH(0, IF($A$1='Récaptitulatif Résa PARIS 2018'!#REF!:OFFSET($F$2,LastR2,0), COUNTIF($A$2:$A125, 'Récaptitulatif Résa PARIS 2018'!#REF!:OFFSET($A$2,LastR2,0)), ""), 0)),"")</f>
        <v/>
      </c>
      <c r="B126" s="43">
        <f ca="1">IF(OR($A126="",$A126=0),0,SUMPRODUCT((('Récaptitulatif Résa PARIS 2018'!#REF!:OFFSET($A$2,LastR2,0))='Analyse par appartement'!$A126)*(('Récaptitulatif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6" s="43">
        <f ca="1">IF(OR($A126="",$A126=0),0,SUMPRODUCT((('Récaptitulatif Résa PARIS 2018'!#REF!:OFFSET($A$2,LastR2,0))='Analyse par appartement'!$A126)*(('Récaptitulatif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6" s="43">
        <f ca="1">IF(OR($A126="",$A126=0),0,SUMPRODUCT((('Récaptitulatif Résa PARIS 2018'!#REF!:OFFSET($A$2,LastR2,0))='Analyse par appartement'!$A126)*(('Récaptitulatif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6" s="43">
        <f ca="1">IF(OR($A126="",$A126=0),0,SUMPRODUCT((('Récaptitulatif Résa PARIS 2018'!#REF!:OFFSET($A$2,LastR2,0))='Analyse par appartement'!$A126)*(('Récaptitulatif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6" s="90">
        <f ca="1">IF(OR($A126="",$A126=0),0,SUMPRODUCT((('Récaptitulatif Résa PARIS 2018'!#REF!:OFFSET($A$2,LastR2,0))='Analyse par appartement'!$A126)*(('Récaptitulatif Résa PARIS 2018'!#REF!:OFFSET($F$2,LastR2,0))='Analyse par appartement'!$A$1)*(('Récaptitulatif Résa PARIS 2018'!#REF!:OFFSET($I$2,LastR2,0)))))</f>
        <v>0</v>
      </c>
      <c r="G126" s="43">
        <f ca="1">IFERROR(IF(A126="",0,INDIRECT("'Récaptitulatif Loyer Paris'!"&amp;ADDRESS(MATCH(A126,'Récaptitulatif Loyer PARIS 2018'!$A:$A,0),MATCH($A$1,'Récaptitulatif Loyer PARIS 2018'!$1:$1,0)+1,4))),0)</f>
        <v>0</v>
      </c>
      <c r="H126" s="90">
        <f ca="1">IFERROR(IF(A126="",0,INDIRECT("'Récaptitulatif Loyer Paris'!"&amp;ADDRESS(MATCH(A126,'Récaptitulatif Loyer PARIS 2018'!$A:$A,0),MATCH($A$1,'Récaptitulatif Loyer PARIS 2018'!$1:$1,0),4))),0)</f>
        <v>0</v>
      </c>
      <c r="I126" s="43">
        <f t="shared" ca="1" si="12"/>
        <v>0</v>
      </c>
      <c r="J126" s="44" t="str">
        <f t="shared" ca="1" si="13"/>
        <v/>
      </c>
      <c r="K126" s="45" t="str">
        <f t="shared" ca="1" si="14"/>
        <v/>
      </c>
    </row>
    <row r="127" spans="1:11" ht="20.149999999999999" customHeight="1" x14ac:dyDescent="0.35">
      <c r="A127" s="12" t="str">
        <f t="array" aca="1" ref="A127" ca="1">IFERROR(INDEX('Récaptitulatif Résa PARIS 2018'!#REF!:OFFSET($A$2,LastR2,0), MATCH(0, IF($A$1='Récaptitulatif Résa PARIS 2018'!#REF!:OFFSET($F$2,LastR2,0), COUNTIF($A$2:$A126, 'Récaptitulatif Résa PARIS 2018'!#REF!:OFFSET($A$2,LastR2,0)), ""), 0)),"")</f>
        <v/>
      </c>
      <c r="B127" s="43">
        <f ca="1">IF(OR($A127="",$A127=0),0,SUMPRODUCT((('Récaptitulatif Résa PARIS 2018'!#REF!:OFFSET($A$2,LastR2,0))='Analyse par appartement'!$A127)*(('Récaptitulatif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7" s="43">
        <f ca="1">IF(OR($A127="",$A127=0),0,SUMPRODUCT((('Récaptitulatif Résa PARIS 2018'!#REF!:OFFSET($A$2,LastR2,0))='Analyse par appartement'!$A127)*(('Récaptitulatif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7" s="43">
        <f ca="1">IF(OR($A127="",$A127=0),0,SUMPRODUCT((('Récaptitulatif Résa PARIS 2018'!#REF!:OFFSET($A$2,LastR2,0))='Analyse par appartement'!$A127)*(('Récaptitulatif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7" s="43">
        <f ca="1">IF(OR($A127="",$A127=0),0,SUMPRODUCT((('Récaptitulatif Résa PARIS 2018'!#REF!:OFFSET($A$2,LastR2,0))='Analyse par appartement'!$A127)*(('Récaptitulatif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7" s="90">
        <f ca="1">IF(OR($A127="",$A127=0),0,SUMPRODUCT((('Récaptitulatif Résa PARIS 2018'!#REF!:OFFSET($A$2,LastR2,0))='Analyse par appartement'!$A127)*(('Récaptitulatif Résa PARIS 2018'!#REF!:OFFSET($F$2,LastR2,0))='Analyse par appartement'!$A$1)*(('Récaptitulatif Résa PARIS 2018'!#REF!:OFFSET($I$2,LastR2,0)))))</f>
        <v>0</v>
      </c>
      <c r="G127" s="43">
        <f ca="1">IFERROR(IF(A127="",0,INDIRECT("'Récaptitulatif Loyer Paris'!"&amp;ADDRESS(MATCH(A127,'Récaptitulatif Loyer PARIS 2018'!$A:$A,0),MATCH($A$1,'Récaptitulatif Loyer PARIS 2018'!$1:$1,0)+1,4))),0)</f>
        <v>0</v>
      </c>
      <c r="H127" s="90">
        <f ca="1">IFERROR(IF(A127="",0,INDIRECT("'Récaptitulatif Loyer Paris'!"&amp;ADDRESS(MATCH(A127,'Récaptitulatif Loyer PARIS 2018'!$A:$A,0),MATCH($A$1,'Récaptitulatif Loyer PARIS 2018'!$1:$1,0),4))),0)</f>
        <v>0</v>
      </c>
      <c r="I127" s="43">
        <f t="shared" ca="1" si="12"/>
        <v>0</v>
      </c>
      <c r="J127" s="44" t="str">
        <f t="shared" ca="1" si="13"/>
        <v/>
      </c>
      <c r="K127" s="45" t="str">
        <f t="shared" ca="1" si="14"/>
        <v/>
      </c>
    </row>
    <row r="128" spans="1:11" ht="20.149999999999999" customHeight="1" x14ac:dyDescent="0.35">
      <c r="A128" s="12" t="str">
        <f t="array" aca="1" ref="A128" ca="1">IFERROR(INDEX('Récaptitulatif Résa PARIS 2018'!#REF!:OFFSET($A$2,LastR2,0), MATCH(0, IF($A$1='Récaptitulatif Résa PARIS 2018'!#REF!:OFFSET($F$2,LastR2,0), COUNTIF($A$2:$A127, 'Récaptitulatif Résa PARIS 2018'!#REF!:OFFSET($A$2,LastR2,0)), ""), 0)),"")</f>
        <v/>
      </c>
      <c r="B128" s="43">
        <f ca="1">IF(OR($A128="",$A128=0),0,SUMPRODUCT((('Récaptitulatif Résa PARIS 2018'!#REF!:OFFSET($A$2,LastR2,0))='Analyse par appartement'!$A128)*(('Récaptitulatif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8" s="43">
        <f ca="1">IF(OR($A128="",$A128=0),0,SUMPRODUCT((('Récaptitulatif Résa PARIS 2018'!#REF!:OFFSET($A$2,LastR2,0))='Analyse par appartement'!$A128)*(('Récaptitulatif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8" s="43">
        <f ca="1">IF(OR($A128="",$A128=0),0,SUMPRODUCT((('Récaptitulatif Résa PARIS 2018'!#REF!:OFFSET($A$2,LastR2,0))='Analyse par appartement'!$A128)*(('Récaptitulatif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8" s="43">
        <f ca="1">IF(OR($A128="",$A128=0),0,SUMPRODUCT((('Récaptitulatif Résa PARIS 2018'!#REF!:OFFSET($A$2,LastR2,0))='Analyse par appartement'!$A128)*(('Récaptitulatif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8" s="90">
        <f ca="1">IF(OR($A128="",$A128=0),0,SUMPRODUCT((('Récaptitulatif Résa PARIS 2018'!#REF!:OFFSET($A$2,LastR2,0))='Analyse par appartement'!$A128)*(('Récaptitulatif Résa PARIS 2018'!#REF!:OFFSET($F$2,LastR2,0))='Analyse par appartement'!$A$1)*(('Récaptitulatif Résa PARIS 2018'!#REF!:OFFSET($I$2,LastR2,0)))))</f>
        <v>0</v>
      </c>
      <c r="G128" s="43">
        <f ca="1">IFERROR(IF(A128="",0,INDIRECT("'Récaptitulatif Loyer Paris'!"&amp;ADDRESS(MATCH(A128,'Récaptitulatif Loyer PARIS 2018'!$A:$A,0),MATCH($A$1,'Récaptitulatif Loyer PARIS 2018'!$1:$1,0)+1,4))),0)</f>
        <v>0</v>
      </c>
      <c r="H128" s="90">
        <f ca="1">IFERROR(IF(A128="",0,INDIRECT("'Récaptitulatif Loyer Paris'!"&amp;ADDRESS(MATCH(A128,'Récaptitulatif Loyer PARIS 2018'!$A:$A,0),MATCH($A$1,'Récaptitulatif Loyer PARIS 2018'!$1:$1,0),4))),0)</f>
        <v>0</v>
      </c>
      <c r="I128" s="43">
        <f t="shared" ca="1" si="12"/>
        <v>0</v>
      </c>
      <c r="J128" s="44" t="str">
        <f t="shared" ca="1" si="13"/>
        <v/>
      </c>
      <c r="K128" s="45" t="str">
        <f t="shared" ca="1" si="14"/>
        <v/>
      </c>
    </row>
    <row r="129" spans="1:11" ht="20.149999999999999" customHeight="1" x14ac:dyDescent="0.35">
      <c r="A129" s="12" t="str">
        <f t="array" aca="1" ref="A129" ca="1">IFERROR(INDEX('Récaptitulatif Résa PARIS 2018'!#REF!:OFFSET($A$2,LastR2,0), MATCH(0, IF($A$1='Récaptitulatif Résa PARIS 2018'!#REF!:OFFSET($F$2,LastR2,0), COUNTIF($A$2:$A128, 'Récaptitulatif Résa PARIS 2018'!#REF!:OFFSET($A$2,LastR2,0)), ""), 0)),"")</f>
        <v/>
      </c>
      <c r="B129" s="43">
        <f ca="1">IF(OR($A129="",$A129=0),0,SUMPRODUCT((('Récaptitulatif Résa PARIS 2018'!#REF!:OFFSET($A$2,LastR2,0))='Analyse par appartement'!$A129)*(('Récaptitulatif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29" s="43">
        <f ca="1">IF(OR($A129="",$A129=0),0,SUMPRODUCT((('Récaptitulatif Résa PARIS 2018'!#REF!:OFFSET($A$2,LastR2,0))='Analyse par appartement'!$A129)*(('Récaptitulatif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29" s="43">
        <f ca="1">IF(OR($A129="",$A129=0),0,SUMPRODUCT((('Récaptitulatif Résa PARIS 2018'!#REF!:OFFSET($A$2,LastR2,0))='Analyse par appartement'!$A129)*(('Récaptitulatif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29" s="43">
        <f ca="1">IF(OR($A129="",$A129=0),0,SUMPRODUCT((('Récaptitulatif Résa PARIS 2018'!#REF!:OFFSET($A$2,LastR2,0))='Analyse par appartement'!$A129)*(('Récaptitulatif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29" s="90">
        <f ca="1">IF(OR($A129="",$A129=0),0,SUMPRODUCT((('Récaptitulatif Résa PARIS 2018'!#REF!:OFFSET($A$2,LastR2,0))='Analyse par appartement'!$A129)*(('Récaptitulatif Résa PARIS 2018'!#REF!:OFFSET($F$2,LastR2,0))='Analyse par appartement'!$A$1)*(('Récaptitulatif Résa PARIS 2018'!#REF!:OFFSET($I$2,LastR2,0)))))</f>
        <v>0</v>
      </c>
      <c r="G129" s="43">
        <f ca="1">IFERROR(IF(A129="",0,INDIRECT("'Récaptitulatif Loyer Paris'!"&amp;ADDRESS(MATCH(A129,'Récaptitulatif Loyer PARIS 2018'!$A:$A,0),MATCH($A$1,'Récaptitulatif Loyer PARIS 2018'!$1:$1,0)+1,4))),0)</f>
        <v>0</v>
      </c>
      <c r="H129" s="90">
        <f ca="1">IFERROR(IF(A129="",0,INDIRECT("'Récaptitulatif Loyer Paris'!"&amp;ADDRESS(MATCH(A129,'Récaptitulatif Loyer PARIS 2018'!$A:$A,0),MATCH($A$1,'Récaptitulatif Loyer PARIS 2018'!$1:$1,0),4))),0)</f>
        <v>0</v>
      </c>
      <c r="I129" s="43">
        <f t="shared" ca="1" si="12"/>
        <v>0</v>
      </c>
      <c r="J129" s="44" t="str">
        <f t="shared" ca="1" si="13"/>
        <v/>
      </c>
      <c r="K129" s="45" t="str">
        <f t="shared" ca="1" si="14"/>
        <v/>
      </c>
    </row>
    <row r="130" spans="1:11" ht="20.149999999999999" customHeight="1" x14ac:dyDescent="0.35">
      <c r="A130" s="12" t="str">
        <f t="array" aca="1" ref="A130" ca="1">IFERROR(INDEX('Récaptitulatif Résa PARIS 2018'!#REF!:OFFSET($A$2,LastR2,0), MATCH(0, IF($A$1='Récaptitulatif Résa PARIS 2018'!#REF!:OFFSET($F$2,LastR2,0), COUNTIF($A$2:$A129, 'Récaptitulatif Résa PARIS 2018'!#REF!:OFFSET($A$2,LastR2,0)), ""), 0)),"")</f>
        <v/>
      </c>
      <c r="B130" s="43">
        <f ca="1">IF(OR($A130="",$A130=0),0,SUMPRODUCT((('Récaptitulatif Résa PARIS 2018'!#REF!:OFFSET($A$2,LastR2,0))='Analyse par appartement'!$A130)*(('Récaptitulatif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0" s="43">
        <f ca="1">IF(OR($A130="",$A130=0),0,SUMPRODUCT((('Récaptitulatif Résa PARIS 2018'!#REF!:OFFSET($A$2,LastR2,0))='Analyse par appartement'!$A130)*(('Récaptitulatif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0" s="43">
        <f ca="1">IF(OR($A130="",$A130=0),0,SUMPRODUCT((('Récaptitulatif Résa PARIS 2018'!#REF!:OFFSET($A$2,LastR2,0))='Analyse par appartement'!$A130)*(('Récaptitulatif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0" s="43">
        <f ca="1">IF(OR($A130="",$A130=0),0,SUMPRODUCT((('Récaptitulatif Résa PARIS 2018'!#REF!:OFFSET($A$2,LastR2,0))='Analyse par appartement'!$A130)*(('Récaptitulatif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0" s="90">
        <f ca="1">IF(OR($A130="",$A130=0),0,SUMPRODUCT((('Récaptitulatif Résa PARIS 2018'!#REF!:OFFSET($A$2,LastR2,0))='Analyse par appartement'!$A130)*(('Récaptitulatif Résa PARIS 2018'!#REF!:OFFSET($F$2,LastR2,0))='Analyse par appartement'!$A$1)*(('Récaptitulatif Résa PARIS 2018'!#REF!:OFFSET($I$2,LastR2,0)))))</f>
        <v>0</v>
      </c>
      <c r="G130" s="43">
        <f ca="1">IFERROR(IF(A130="",0,INDIRECT("'Récaptitulatif Loyer Paris'!"&amp;ADDRESS(MATCH(A130,'Récaptitulatif Loyer PARIS 2018'!$A:$A,0),MATCH($A$1,'Récaptitulatif Loyer PARIS 2018'!$1:$1,0)+1,4))),0)</f>
        <v>0</v>
      </c>
      <c r="H130" s="90">
        <f ca="1">IFERROR(IF(A130="",0,INDIRECT("'Récaptitulatif Loyer Paris'!"&amp;ADDRESS(MATCH(A130,'Récaptitulatif Loyer PARIS 2018'!$A:$A,0),MATCH($A$1,'Récaptitulatif Loyer PARIS 2018'!$1:$1,0),4))),0)</f>
        <v>0</v>
      </c>
      <c r="I130" s="43">
        <f t="shared" ca="1" si="12"/>
        <v>0</v>
      </c>
      <c r="J130" s="44" t="str">
        <f t="shared" ca="1" si="13"/>
        <v/>
      </c>
      <c r="K130" s="45" t="str">
        <f t="shared" ca="1" si="14"/>
        <v/>
      </c>
    </row>
    <row r="131" spans="1:11" ht="20.149999999999999" customHeight="1" x14ac:dyDescent="0.35">
      <c r="A131" s="12" t="str">
        <f t="array" aca="1" ref="A131" ca="1">IFERROR(INDEX('Récaptitulatif Résa PARIS 2018'!#REF!:OFFSET($A$2,LastR2,0), MATCH(0, IF($A$1='Récaptitulatif Résa PARIS 2018'!#REF!:OFFSET($F$2,LastR2,0), COUNTIF($A$2:$A130, 'Récaptitulatif Résa PARIS 2018'!#REF!:OFFSET($A$2,LastR2,0)), ""), 0)),"")</f>
        <v/>
      </c>
      <c r="B131" s="43">
        <f ca="1">IF(OR($A131="",$A131=0),0,SUMPRODUCT((('Récaptitulatif Résa PARIS 2018'!#REF!:OFFSET($A$2,LastR2,0))='Analyse par appartement'!$A131)*(('Récaptitulatif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1" s="43">
        <f ca="1">IF(OR($A131="",$A131=0),0,SUMPRODUCT((('Récaptitulatif Résa PARIS 2018'!#REF!:OFFSET($A$2,LastR2,0))='Analyse par appartement'!$A131)*(('Récaptitulatif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1" s="43">
        <f ca="1">IF(OR($A131="",$A131=0),0,SUMPRODUCT((('Récaptitulatif Résa PARIS 2018'!#REF!:OFFSET($A$2,LastR2,0))='Analyse par appartement'!$A131)*(('Récaptitulatif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1" s="43">
        <f ca="1">IF(OR($A131="",$A131=0),0,SUMPRODUCT((('Récaptitulatif Résa PARIS 2018'!#REF!:OFFSET($A$2,LastR2,0))='Analyse par appartement'!$A131)*(('Récaptitulatif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1" s="90">
        <f ca="1">IF(OR($A131="",$A131=0),0,SUMPRODUCT((('Récaptitulatif Résa PARIS 2018'!#REF!:OFFSET($A$2,LastR2,0))='Analyse par appartement'!$A131)*(('Récaptitulatif Résa PARIS 2018'!#REF!:OFFSET($F$2,LastR2,0))='Analyse par appartement'!$A$1)*(('Récaptitulatif Résa PARIS 2018'!#REF!:OFFSET($I$2,LastR2,0)))))</f>
        <v>0</v>
      </c>
      <c r="G131" s="43">
        <f ca="1">IFERROR(IF(A131="",0,INDIRECT("'Récaptitulatif Loyer Paris'!"&amp;ADDRESS(MATCH(A131,'Récaptitulatif Loyer PARIS 2018'!$A:$A,0),MATCH($A$1,'Récaptitulatif Loyer PARIS 2018'!$1:$1,0)+1,4))),0)</f>
        <v>0</v>
      </c>
      <c r="H131" s="90">
        <f ca="1">IFERROR(IF(A131="",0,INDIRECT("'Récaptitulatif Loyer Paris'!"&amp;ADDRESS(MATCH(A131,'Récaptitulatif Loyer PARIS 2018'!$A:$A,0),MATCH($A$1,'Récaptitulatif Loyer PARIS 2018'!$1:$1,0),4))),0)</f>
        <v>0</v>
      </c>
      <c r="I131" s="43">
        <f t="shared" ca="1" si="12"/>
        <v>0</v>
      </c>
      <c r="J131" s="44" t="str">
        <f t="shared" ca="1" si="13"/>
        <v/>
      </c>
      <c r="K131" s="45" t="str">
        <f t="shared" ca="1" si="14"/>
        <v/>
      </c>
    </row>
    <row r="132" spans="1:11" ht="20.149999999999999" customHeight="1" x14ac:dyDescent="0.35">
      <c r="A132" s="12" t="str">
        <f t="array" aca="1" ref="A132" ca="1">IFERROR(INDEX('Récaptitulatif Résa PARIS 2018'!#REF!:OFFSET($A$2,LastR2,0), MATCH(0, IF($A$1='Récaptitulatif Résa PARIS 2018'!#REF!:OFFSET($F$2,LastR2,0), COUNTIF($A$2:$A131, 'Récaptitulatif Résa PARIS 2018'!#REF!:OFFSET($A$2,LastR2,0)), ""), 0)),"")</f>
        <v/>
      </c>
      <c r="B132" s="43">
        <f ca="1">IF(OR($A132="",$A132=0),0,SUMPRODUCT((('Récaptitulatif Résa PARIS 2018'!#REF!:OFFSET($A$2,LastR2,0))='Analyse par appartement'!$A132)*(('Récaptitulatif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2" s="43">
        <f ca="1">IF(OR($A132="",$A132=0),0,SUMPRODUCT((('Récaptitulatif Résa PARIS 2018'!#REF!:OFFSET($A$2,LastR2,0))='Analyse par appartement'!$A132)*(('Récaptitulatif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2" s="43">
        <f ca="1">IF(OR($A132="",$A132=0),0,SUMPRODUCT((('Récaptitulatif Résa PARIS 2018'!#REF!:OFFSET($A$2,LastR2,0))='Analyse par appartement'!$A132)*(('Récaptitulatif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2" s="43">
        <f ca="1">IF(OR($A132="",$A132=0),0,SUMPRODUCT((('Récaptitulatif Résa PARIS 2018'!#REF!:OFFSET($A$2,LastR2,0))='Analyse par appartement'!$A132)*(('Récaptitulatif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2" s="90">
        <f ca="1">IF(OR($A132="",$A132=0),0,SUMPRODUCT((('Récaptitulatif Résa PARIS 2018'!#REF!:OFFSET($A$2,LastR2,0))='Analyse par appartement'!$A132)*(('Récaptitulatif Résa PARIS 2018'!#REF!:OFFSET($F$2,LastR2,0))='Analyse par appartement'!$A$1)*(('Récaptitulatif Résa PARIS 2018'!#REF!:OFFSET($I$2,LastR2,0)))))</f>
        <v>0</v>
      </c>
      <c r="G132" s="43">
        <f ca="1">IFERROR(IF(A132="",0,INDIRECT("'Récaptitulatif Loyer Paris'!"&amp;ADDRESS(MATCH(A132,'Récaptitulatif Loyer PARIS 2018'!$A:$A,0),MATCH($A$1,'Récaptitulatif Loyer PARIS 2018'!$1:$1,0)+1,4))),0)</f>
        <v>0</v>
      </c>
      <c r="H132" s="90">
        <f ca="1">IFERROR(IF(A132="",0,INDIRECT("'Récaptitulatif Loyer Paris'!"&amp;ADDRESS(MATCH(A132,'Récaptitulatif Loyer PARIS 2018'!$A:$A,0),MATCH($A$1,'Récaptitulatif Loyer PARIS 2018'!$1:$1,0),4))),0)</f>
        <v>0</v>
      </c>
      <c r="I132" s="43">
        <f t="shared" ca="1" si="12"/>
        <v>0</v>
      </c>
      <c r="J132" s="44" t="str">
        <f t="shared" ca="1" si="13"/>
        <v/>
      </c>
      <c r="K132" s="45" t="str">
        <f t="shared" ca="1" si="14"/>
        <v/>
      </c>
    </row>
    <row r="133" spans="1:11" ht="20.149999999999999" customHeight="1" x14ac:dyDescent="0.35">
      <c r="A133" s="12" t="str">
        <f t="array" aca="1" ref="A133" ca="1">IFERROR(INDEX('Récaptitulatif Résa PARIS 2018'!#REF!:OFFSET($A$2,LastR2,0), MATCH(0, IF($A$1='Récaptitulatif Résa PARIS 2018'!#REF!:OFFSET($F$2,LastR2,0), COUNTIF($A$2:$A132, 'Récaptitulatif Résa PARIS 2018'!#REF!:OFFSET($A$2,LastR2,0)), ""), 0)),"")</f>
        <v/>
      </c>
      <c r="B133" s="43">
        <f ca="1">IF(OR($A133="",$A133=0),0,SUMPRODUCT((('Récaptitulatif Résa PARIS 2018'!#REF!:OFFSET($A$2,LastR2,0))='Analyse par appartement'!$A133)*(('Récaptitulatif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3" s="43">
        <f ca="1">IF(OR($A133="",$A133=0),0,SUMPRODUCT((('Récaptitulatif Résa PARIS 2018'!#REF!:OFFSET($A$2,LastR2,0))='Analyse par appartement'!$A133)*(('Récaptitulatif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3" s="43">
        <f ca="1">IF(OR($A133="",$A133=0),0,SUMPRODUCT((('Récaptitulatif Résa PARIS 2018'!#REF!:OFFSET($A$2,LastR2,0))='Analyse par appartement'!$A133)*(('Récaptitulatif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3" s="43">
        <f ca="1">IF(OR($A133="",$A133=0),0,SUMPRODUCT((('Récaptitulatif Résa PARIS 2018'!#REF!:OFFSET($A$2,LastR2,0))='Analyse par appartement'!$A133)*(('Récaptitulatif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3" s="90">
        <f ca="1">IF(OR($A133="",$A133=0),0,SUMPRODUCT((('Récaptitulatif Résa PARIS 2018'!#REF!:OFFSET($A$2,LastR2,0))='Analyse par appartement'!$A133)*(('Récaptitulatif Résa PARIS 2018'!#REF!:OFFSET($F$2,LastR2,0))='Analyse par appartement'!$A$1)*(('Récaptitulatif Résa PARIS 2018'!#REF!:OFFSET($I$2,LastR2,0)))))</f>
        <v>0</v>
      </c>
      <c r="G133" s="43">
        <f ca="1">IFERROR(IF(A133="",0,INDIRECT("'Récaptitulatif Loyer Paris'!"&amp;ADDRESS(MATCH(A133,'Récaptitulatif Loyer PARIS 2018'!$A:$A,0),MATCH($A$1,'Récaptitulatif Loyer PARIS 2018'!$1:$1,0)+1,4))),0)</f>
        <v>0</v>
      </c>
      <c r="H133" s="90">
        <f ca="1">IFERROR(IF(A133="",0,INDIRECT("'Récaptitulatif Loyer Paris'!"&amp;ADDRESS(MATCH(A133,'Récaptitulatif Loyer PARIS 2018'!$A:$A,0),MATCH($A$1,'Récaptitulatif Loyer PARIS 2018'!$1:$1,0),4))),0)</f>
        <v>0</v>
      </c>
      <c r="I133" s="43">
        <f t="shared" ca="1" si="12"/>
        <v>0</v>
      </c>
      <c r="J133" s="44" t="str">
        <f t="shared" ca="1" si="13"/>
        <v/>
      </c>
      <c r="K133" s="45" t="str">
        <f t="shared" ca="1" si="14"/>
        <v/>
      </c>
    </row>
    <row r="134" spans="1:11" ht="20.149999999999999" customHeight="1" x14ac:dyDescent="0.35">
      <c r="A134" s="12" t="str">
        <f t="array" aca="1" ref="A134" ca="1">IFERROR(INDEX('Récaptitulatif Résa PARIS 2018'!#REF!:OFFSET($A$2,LastR2,0), MATCH(0, IF($A$1='Récaptitulatif Résa PARIS 2018'!#REF!:OFFSET($F$2,LastR2,0), COUNTIF($A$2:$A133, 'Récaptitulatif Résa PARIS 2018'!#REF!:OFFSET($A$2,LastR2,0)), ""), 0)),"")</f>
        <v/>
      </c>
      <c r="B134" s="43">
        <f ca="1">IF(OR($A134="",$A134=0),0,SUMPRODUCT((('Récaptitulatif Résa PARIS 2018'!#REF!:OFFSET($A$2,LastR2,0))='Analyse par appartement'!$A134)*(('Récaptitulatif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4" s="43">
        <f ca="1">IF(OR($A134="",$A134=0),0,SUMPRODUCT((('Récaptitulatif Résa PARIS 2018'!#REF!:OFFSET($A$2,LastR2,0))='Analyse par appartement'!$A134)*(('Récaptitulatif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4" s="43">
        <f ca="1">IF(OR($A134="",$A134=0),0,SUMPRODUCT((('Récaptitulatif Résa PARIS 2018'!#REF!:OFFSET($A$2,LastR2,0))='Analyse par appartement'!$A134)*(('Récaptitulatif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4" s="43">
        <f ca="1">IF(OR($A134="",$A134=0),0,SUMPRODUCT((('Récaptitulatif Résa PARIS 2018'!#REF!:OFFSET($A$2,LastR2,0))='Analyse par appartement'!$A134)*(('Récaptitulatif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4" s="90">
        <f ca="1">IF(OR($A134="",$A134=0),0,SUMPRODUCT((('Récaptitulatif Résa PARIS 2018'!#REF!:OFFSET($A$2,LastR2,0))='Analyse par appartement'!$A134)*(('Récaptitulatif Résa PARIS 2018'!#REF!:OFFSET($F$2,LastR2,0))='Analyse par appartement'!$A$1)*(('Récaptitulatif Résa PARIS 2018'!#REF!:OFFSET($I$2,LastR2,0)))))</f>
        <v>0</v>
      </c>
      <c r="G134" s="43">
        <f ca="1">IFERROR(IF(A134="",0,INDIRECT("'Récaptitulatif Loyer Paris'!"&amp;ADDRESS(MATCH(A134,'Récaptitulatif Loyer PARIS 2018'!$A:$A,0),MATCH($A$1,'Récaptitulatif Loyer PARIS 2018'!$1:$1,0)+1,4))),0)</f>
        <v>0</v>
      </c>
      <c r="H134" s="90">
        <f ca="1">IFERROR(IF(A134="",0,INDIRECT("'Récaptitulatif Loyer Paris'!"&amp;ADDRESS(MATCH(A134,'Récaptitulatif Loyer PARIS 2018'!$A:$A,0),MATCH($A$1,'Récaptitulatif Loyer PARIS 2018'!$1:$1,0),4))),0)</f>
        <v>0</v>
      </c>
      <c r="I134" s="43">
        <f t="shared" ca="1" si="12"/>
        <v>0</v>
      </c>
      <c r="J134" s="44" t="str">
        <f t="shared" ca="1" si="13"/>
        <v/>
      </c>
      <c r="K134" s="45" t="str">
        <f t="shared" ca="1" si="14"/>
        <v/>
      </c>
    </row>
    <row r="135" spans="1:11" ht="20.149999999999999" customHeight="1" x14ac:dyDescent="0.35">
      <c r="A135" s="12" t="str">
        <f t="array" aca="1" ref="A135" ca="1">IFERROR(INDEX('Récaptitulatif Résa PARIS 2018'!#REF!:OFFSET($A$2,LastR2,0), MATCH(0, IF($A$1='Récaptitulatif Résa PARIS 2018'!#REF!:OFFSET($F$2,LastR2,0), COUNTIF($A$2:$A134, 'Récaptitulatif Résa PARIS 2018'!#REF!:OFFSET($A$2,LastR2,0)), ""), 0)),"")</f>
        <v/>
      </c>
      <c r="B135" s="43">
        <f ca="1">IF(OR($A135="",$A135=0),0,SUMPRODUCT((('Récaptitulatif Résa PARIS 2018'!#REF!:OFFSET($A$2,LastR2,0))='Analyse par appartement'!$A135)*(('Récaptitulatif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5" s="43">
        <f ca="1">IF(OR($A135="",$A135=0),0,SUMPRODUCT((('Récaptitulatif Résa PARIS 2018'!#REF!:OFFSET($A$2,LastR2,0))='Analyse par appartement'!$A135)*(('Récaptitulatif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5" s="43">
        <f ca="1">IF(OR($A135="",$A135=0),0,SUMPRODUCT((('Récaptitulatif Résa PARIS 2018'!#REF!:OFFSET($A$2,LastR2,0))='Analyse par appartement'!$A135)*(('Récaptitulatif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5" s="43">
        <f ca="1">IF(OR($A135="",$A135=0),0,SUMPRODUCT((('Récaptitulatif Résa PARIS 2018'!#REF!:OFFSET($A$2,LastR2,0))='Analyse par appartement'!$A135)*(('Récaptitulatif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5" s="90">
        <f ca="1">IF(OR($A135="",$A135=0),0,SUMPRODUCT((('Récaptitulatif Résa PARIS 2018'!#REF!:OFFSET($A$2,LastR2,0))='Analyse par appartement'!$A135)*(('Récaptitulatif Résa PARIS 2018'!#REF!:OFFSET($F$2,LastR2,0))='Analyse par appartement'!$A$1)*(('Récaptitulatif Résa PARIS 2018'!#REF!:OFFSET($I$2,LastR2,0)))))</f>
        <v>0</v>
      </c>
      <c r="G135" s="43">
        <f ca="1">IFERROR(IF(A135="",0,INDIRECT("'Récaptitulatif Loyer Paris'!"&amp;ADDRESS(MATCH(A135,'Récaptitulatif Loyer PARIS 2018'!$A:$A,0),MATCH($A$1,'Récaptitulatif Loyer PARIS 2018'!$1:$1,0)+1,4))),0)</f>
        <v>0</v>
      </c>
      <c r="H135" s="90">
        <f ca="1">IFERROR(IF(A135="",0,INDIRECT("'Récaptitulatif Loyer Paris'!"&amp;ADDRESS(MATCH(A135,'Récaptitulatif Loyer PARIS 2018'!$A:$A,0),MATCH($A$1,'Récaptitulatif Loyer PARIS 2018'!$1:$1,0),4))),0)</f>
        <v>0</v>
      </c>
      <c r="I135" s="43">
        <f t="shared" ca="1" si="12"/>
        <v>0</v>
      </c>
      <c r="J135" s="44" t="str">
        <f t="shared" ca="1" si="13"/>
        <v/>
      </c>
      <c r="K135" s="45" t="str">
        <f t="shared" ca="1" si="14"/>
        <v/>
      </c>
    </row>
    <row r="136" spans="1:11" ht="20.149999999999999" customHeight="1" x14ac:dyDescent="0.35">
      <c r="A136" s="12" t="str">
        <f t="array" aca="1" ref="A136" ca="1">IFERROR(INDEX('Récaptitulatif Résa PARIS 2018'!#REF!:OFFSET($A$2,LastR2,0), MATCH(0, IF($A$1='Récaptitulatif Résa PARIS 2018'!#REF!:OFFSET($F$2,LastR2,0), COUNTIF($A$2:$A135, 'Récaptitulatif Résa PARIS 2018'!#REF!:OFFSET($A$2,LastR2,0)), ""), 0)),"")</f>
        <v/>
      </c>
      <c r="B136" s="43">
        <f ca="1">IF(OR($A136="",$A136=0),0,SUMPRODUCT((('Récaptitulatif Résa PARIS 2018'!#REF!:OFFSET($A$2,LastR2,0))='Analyse par appartement'!$A136)*(('Récaptitulatif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6" s="43">
        <f ca="1">IF(OR($A136="",$A136=0),0,SUMPRODUCT((('Récaptitulatif Résa PARIS 2018'!#REF!:OFFSET($A$2,LastR2,0))='Analyse par appartement'!$A136)*(('Récaptitulatif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6" s="43">
        <f ca="1">IF(OR($A136="",$A136=0),0,SUMPRODUCT((('Récaptitulatif Résa PARIS 2018'!#REF!:OFFSET($A$2,LastR2,0))='Analyse par appartement'!$A136)*(('Récaptitulatif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6" s="43">
        <f ca="1">IF(OR($A136="",$A136=0),0,SUMPRODUCT((('Récaptitulatif Résa PARIS 2018'!#REF!:OFFSET($A$2,LastR2,0))='Analyse par appartement'!$A136)*(('Récaptitulatif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6" s="90">
        <f ca="1">IF(OR($A136="",$A136=0),0,SUMPRODUCT((('Récaptitulatif Résa PARIS 2018'!#REF!:OFFSET($A$2,LastR2,0))='Analyse par appartement'!$A136)*(('Récaptitulatif Résa PARIS 2018'!#REF!:OFFSET($F$2,LastR2,0))='Analyse par appartement'!$A$1)*(('Récaptitulatif Résa PARIS 2018'!#REF!:OFFSET($I$2,LastR2,0)))))</f>
        <v>0</v>
      </c>
      <c r="G136" s="43">
        <f ca="1">IFERROR(IF(A136="",0,INDIRECT("'Récaptitulatif Loyer Paris'!"&amp;ADDRESS(MATCH(A136,'Récaptitulatif Loyer PARIS 2018'!$A:$A,0),MATCH($A$1,'Récaptitulatif Loyer PARIS 2018'!$1:$1,0)+1,4))),0)</f>
        <v>0</v>
      </c>
      <c r="H136" s="90">
        <f ca="1">IFERROR(IF(A136="",0,INDIRECT("'Récaptitulatif Loyer Paris'!"&amp;ADDRESS(MATCH(A136,'Récaptitulatif Loyer PARIS 2018'!$A:$A,0),MATCH($A$1,'Récaptitulatif Loyer PARIS 2018'!$1:$1,0),4))),0)</f>
        <v>0</v>
      </c>
      <c r="I136" s="43">
        <f t="shared" ca="1" si="12"/>
        <v>0</v>
      </c>
      <c r="J136" s="44" t="str">
        <f t="shared" ca="1" si="13"/>
        <v/>
      </c>
      <c r="K136" s="45" t="str">
        <f t="shared" ca="1" si="14"/>
        <v/>
      </c>
    </row>
    <row r="137" spans="1:11" ht="20.149999999999999" customHeight="1" x14ac:dyDescent="0.35">
      <c r="A137" s="12" t="str">
        <f t="array" aca="1" ref="A137" ca="1">IFERROR(INDEX('Récaptitulatif Résa PARIS 2018'!#REF!:OFFSET($A$2,LastR2,0), MATCH(0, IF($A$1='Récaptitulatif Résa PARIS 2018'!#REF!:OFFSET($F$2,LastR2,0), COUNTIF($A$2:$A136, 'Récaptitulatif Résa PARIS 2018'!#REF!:OFFSET($A$2,LastR2,0)), ""), 0)),"")</f>
        <v/>
      </c>
      <c r="B137" s="43">
        <f ca="1">IF(OR($A137="",$A137=0),0,SUMPRODUCT((('Récaptitulatif Résa PARIS 2018'!#REF!:OFFSET($A$2,LastR2,0))='Analyse par appartement'!$A137)*(('Récaptitulatif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7" s="43">
        <f ca="1">IF(OR($A137="",$A137=0),0,SUMPRODUCT((('Récaptitulatif Résa PARIS 2018'!#REF!:OFFSET($A$2,LastR2,0))='Analyse par appartement'!$A137)*(('Récaptitulatif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7" s="43">
        <f ca="1">IF(OR($A137="",$A137=0),0,SUMPRODUCT((('Récaptitulatif Résa PARIS 2018'!#REF!:OFFSET($A$2,LastR2,0))='Analyse par appartement'!$A137)*(('Récaptitulatif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7" s="43">
        <f ca="1">IF(OR($A137="",$A137=0),0,SUMPRODUCT((('Récaptitulatif Résa PARIS 2018'!#REF!:OFFSET($A$2,LastR2,0))='Analyse par appartement'!$A137)*(('Récaptitulatif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7" s="90">
        <f ca="1">IF(OR($A137="",$A137=0),0,SUMPRODUCT((('Récaptitulatif Résa PARIS 2018'!#REF!:OFFSET($A$2,LastR2,0))='Analyse par appartement'!$A137)*(('Récaptitulatif Résa PARIS 2018'!#REF!:OFFSET($F$2,LastR2,0))='Analyse par appartement'!$A$1)*(('Récaptitulatif Résa PARIS 2018'!#REF!:OFFSET($I$2,LastR2,0)))))</f>
        <v>0</v>
      </c>
      <c r="G137" s="43">
        <f ca="1">IFERROR(IF(A137="",0,INDIRECT("'Récaptitulatif Loyer Paris'!"&amp;ADDRESS(MATCH(A137,'Récaptitulatif Loyer PARIS 2018'!$A:$A,0),MATCH($A$1,'Récaptitulatif Loyer PARIS 2018'!$1:$1,0)+1,4))),0)</f>
        <v>0</v>
      </c>
      <c r="H137" s="90">
        <f ca="1">IFERROR(IF(A137="",0,INDIRECT("'Récaptitulatif Loyer Paris'!"&amp;ADDRESS(MATCH(A137,'Récaptitulatif Loyer PARIS 2018'!$A:$A,0),MATCH($A$1,'Récaptitulatif Loyer PARIS 2018'!$1:$1,0),4))),0)</f>
        <v>0</v>
      </c>
      <c r="I137" s="43">
        <f t="shared" ca="1" si="12"/>
        <v>0</v>
      </c>
      <c r="J137" s="44" t="str">
        <f t="shared" ca="1" si="13"/>
        <v/>
      </c>
      <c r="K137" s="45" t="str">
        <f t="shared" ca="1" si="14"/>
        <v/>
      </c>
    </row>
    <row r="138" spans="1:11" ht="20.149999999999999" customHeight="1" x14ac:dyDescent="0.35">
      <c r="A138" s="12" t="str">
        <f t="array" aca="1" ref="A138" ca="1">IFERROR(INDEX('Récaptitulatif Résa PARIS 2018'!#REF!:OFFSET($A$2,LastR2,0), MATCH(0, IF($A$1='Récaptitulatif Résa PARIS 2018'!#REF!:OFFSET($F$2,LastR2,0), COUNTIF($A$2:$A137, 'Récaptitulatif Résa PARIS 2018'!#REF!:OFFSET($A$2,LastR2,0)), ""), 0)),"")</f>
        <v/>
      </c>
      <c r="B138" s="43">
        <f ca="1">IF(OR($A138="",$A138=0),0,SUMPRODUCT((('Récaptitulatif Résa PARIS 2018'!#REF!:OFFSET($A$2,LastR2,0))='Analyse par appartement'!$A138)*(('Récaptitulatif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8" s="43">
        <f ca="1">IF(OR($A138="",$A138=0),0,SUMPRODUCT((('Récaptitulatif Résa PARIS 2018'!#REF!:OFFSET($A$2,LastR2,0))='Analyse par appartement'!$A138)*(('Récaptitulatif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8" s="43">
        <f ca="1">IF(OR($A138="",$A138=0),0,SUMPRODUCT((('Récaptitulatif Résa PARIS 2018'!#REF!:OFFSET($A$2,LastR2,0))='Analyse par appartement'!$A138)*(('Récaptitulatif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8" s="43">
        <f ca="1">IF(OR($A138="",$A138=0),0,SUMPRODUCT((('Récaptitulatif Résa PARIS 2018'!#REF!:OFFSET($A$2,LastR2,0))='Analyse par appartement'!$A138)*(('Récaptitulatif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8" s="90">
        <f ca="1">IF(OR($A138="",$A138=0),0,SUMPRODUCT((('Récaptitulatif Résa PARIS 2018'!#REF!:OFFSET($A$2,LastR2,0))='Analyse par appartement'!$A138)*(('Récaptitulatif Résa PARIS 2018'!#REF!:OFFSET($F$2,LastR2,0))='Analyse par appartement'!$A$1)*(('Récaptitulatif Résa PARIS 2018'!#REF!:OFFSET($I$2,LastR2,0)))))</f>
        <v>0</v>
      </c>
      <c r="G138" s="43">
        <f ca="1">IFERROR(IF(A138="",0,INDIRECT("'Récaptitulatif Loyer Paris'!"&amp;ADDRESS(MATCH(A138,'Récaptitulatif Loyer PARIS 2018'!$A:$A,0),MATCH($A$1,'Récaptitulatif Loyer PARIS 2018'!$1:$1,0)+1,4))),0)</f>
        <v>0</v>
      </c>
      <c r="H138" s="90">
        <f ca="1">IFERROR(IF(A138="",0,INDIRECT("'Récaptitulatif Loyer Paris'!"&amp;ADDRESS(MATCH(A138,'Récaptitulatif Loyer PARIS 2018'!$A:$A,0),MATCH($A$1,'Récaptitulatif Loyer PARIS 2018'!$1:$1,0),4))),0)</f>
        <v>0</v>
      </c>
      <c r="I138" s="43">
        <f t="shared" ca="1" si="12"/>
        <v>0</v>
      </c>
      <c r="J138" s="44" t="str">
        <f t="shared" ca="1" si="13"/>
        <v/>
      </c>
      <c r="K138" s="45" t="str">
        <f t="shared" ca="1" si="14"/>
        <v/>
      </c>
    </row>
    <row r="139" spans="1:11" ht="20.149999999999999" customHeight="1" x14ac:dyDescent="0.35">
      <c r="A139" s="12" t="str">
        <f t="array" aca="1" ref="A139" ca="1">IFERROR(INDEX('Récaptitulatif Résa PARIS 2018'!#REF!:OFFSET($A$2,LastR2,0), MATCH(0, IF($A$1='Récaptitulatif Résa PARIS 2018'!#REF!:OFFSET($F$2,LastR2,0), COUNTIF($A$2:$A138, 'Récaptitulatif Résa PARIS 2018'!#REF!:OFFSET($A$2,LastR2,0)), ""), 0)),"")</f>
        <v/>
      </c>
      <c r="B139" s="43">
        <f ca="1">IF(OR($A139="",$A139=0),0,SUMPRODUCT((('Récaptitulatif Résa PARIS 2018'!#REF!:OFFSET($A$2,LastR2,0))='Analyse par appartement'!$A139)*(('Récaptitulatif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39" s="43">
        <f ca="1">IF(OR($A139="",$A139=0),0,SUMPRODUCT((('Récaptitulatif Résa PARIS 2018'!#REF!:OFFSET($A$2,LastR2,0))='Analyse par appartement'!$A139)*(('Récaptitulatif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39" s="43">
        <f ca="1">IF(OR($A139="",$A139=0),0,SUMPRODUCT((('Récaptitulatif Résa PARIS 2018'!#REF!:OFFSET($A$2,LastR2,0))='Analyse par appartement'!$A139)*(('Récaptitulatif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39" s="43">
        <f ca="1">IF(OR($A139="",$A139=0),0,SUMPRODUCT((('Récaptitulatif Résa PARIS 2018'!#REF!:OFFSET($A$2,LastR2,0))='Analyse par appartement'!$A139)*(('Récaptitulatif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39" s="90">
        <f ca="1">IF(OR($A139="",$A139=0),0,SUMPRODUCT((('Récaptitulatif Résa PARIS 2018'!#REF!:OFFSET($A$2,LastR2,0))='Analyse par appartement'!$A139)*(('Récaptitulatif Résa PARIS 2018'!#REF!:OFFSET($F$2,LastR2,0))='Analyse par appartement'!$A$1)*(('Récaptitulatif Résa PARIS 2018'!#REF!:OFFSET($I$2,LastR2,0)))))</f>
        <v>0</v>
      </c>
      <c r="G139" s="43">
        <f ca="1">IFERROR(IF(A139="",0,INDIRECT("'Récaptitulatif Loyer Paris'!"&amp;ADDRESS(MATCH(A139,'Récaptitulatif Loyer PARIS 2018'!$A:$A,0),MATCH($A$1,'Récaptitulatif Loyer PARIS 2018'!$1:$1,0)+1,4))),0)</f>
        <v>0</v>
      </c>
      <c r="H139" s="90">
        <f ca="1">IFERROR(IF(A139="",0,INDIRECT("'Récaptitulatif Loyer Paris'!"&amp;ADDRESS(MATCH(A139,'Récaptitulatif Loyer PARIS 2018'!$A:$A,0),MATCH($A$1,'Récaptitulatif Loyer PARIS 2018'!$1:$1,0),4))),0)</f>
        <v>0</v>
      </c>
      <c r="I139" s="43">
        <f t="shared" ca="1" si="12"/>
        <v>0</v>
      </c>
      <c r="J139" s="44" t="str">
        <f t="shared" ca="1" si="13"/>
        <v/>
      </c>
      <c r="K139" s="45" t="str">
        <f t="shared" ca="1" si="14"/>
        <v/>
      </c>
    </row>
    <row r="140" spans="1:11" ht="20.149999999999999" customHeight="1" x14ac:dyDescent="0.35">
      <c r="A140" s="12" t="str">
        <f t="array" aca="1" ref="A140" ca="1">IFERROR(INDEX('Récaptitulatif Résa PARIS 2018'!#REF!:OFFSET($A$2,LastR2,0), MATCH(0, IF($A$1='Récaptitulatif Résa PARIS 2018'!#REF!:OFFSET($F$2,LastR2,0), COUNTIF($A$2:$A139, 'Récaptitulatif Résa PARIS 2018'!#REF!:OFFSET($A$2,LastR2,0)), ""), 0)),"")</f>
        <v/>
      </c>
      <c r="B140" s="43">
        <f ca="1">IF(OR($A140="",$A140=0),0,SUMPRODUCT((('Récaptitulatif Résa PARIS 2018'!#REF!:OFFSET($A$2,LastR2,0))='Analyse par appartement'!$A140)*(('Récaptitulatif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0" s="43">
        <f ca="1">IF(OR($A140="",$A140=0),0,SUMPRODUCT((('Récaptitulatif Résa PARIS 2018'!#REF!:OFFSET($A$2,LastR2,0))='Analyse par appartement'!$A140)*(('Récaptitulatif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0" s="43">
        <f ca="1">IF(OR($A140="",$A140=0),0,SUMPRODUCT((('Récaptitulatif Résa PARIS 2018'!#REF!:OFFSET($A$2,LastR2,0))='Analyse par appartement'!$A140)*(('Récaptitulatif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0" s="43">
        <f ca="1">IF(OR($A140="",$A140=0),0,SUMPRODUCT((('Récaptitulatif Résa PARIS 2018'!#REF!:OFFSET($A$2,LastR2,0))='Analyse par appartement'!$A140)*(('Récaptitulatif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0" s="90">
        <f ca="1">IF(OR($A140="",$A140=0),0,SUMPRODUCT((('Récaptitulatif Résa PARIS 2018'!#REF!:OFFSET($A$2,LastR2,0))='Analyse par appartement'!$A140)*(('Récaptitulatif Résa PARIS 2018'!#REF!:OFFSET($F$2,LastR2,0))='Analyse par appartement'!$A$1)*(('Récaptitulatif Résa PARIS 2018'!#REF!:OFFSET($I$2,LastR2,0)))))</f>
        <v>0</v>
      </c>
      <c r="G140" s="43">
        <f ca="1">IFERROR(IF(A140="",0,INDIRECT("'Récaptitulatif Loyer Paris'!"&amp;ADDRESS(MATCH(A140,'Récaptitulatif Loyer PARIS 2018'!$A:$A,0),MATCH($A$1,'Récaptitulatif Loyer PARIS 2018'!$1:$1,0)+1,4))),0)</f>
        <v>0</v>
      </c>
      <c r="H140" s="90">
        <f ca="1">IFERROR(IF(A140="",0,INDIRECT("'Récaptitulatif Loyer Paris'!"&amp;ADDRESS(MATCH(A140,'Récaptitulatif Loyer PARIS 2018'!$A:$A,0),MATCH($A$1,'Récaptitulatif Loyer PARIS 2018'!$1:$1,0),4))),0)</f>
        <v>0</v>
      </c>
      <c r="I140" s="43">
        <f t="shared" ca="1" si="12"/>
        <v>0</v>
      </c>
      <c r="J140" s="44" t="str">
        <f t="shared" ca="1" si="13"/>
        <v/>
      </c>
      <c r="K140" s="45" t="str">
        <f t="shared" ca="1" si="14"/>
        <v/>
      </c>
    </row>
    <row r="141" spans="1:11" ht="20.149999999999999" customHeight="1" x14ac:dyDescent="0.35">
      <c r="A141" s="12" t="str">
        <f t="array" aca="1" ref="A141" ca="1">IFERROR(INDEX('Récaptitulatif Résa PARIS 2018'!#REF!:OFFSET($A$2,LastR2,0), MATCH(0, IF($A$1='Récaptitulatif Résa PARIS 2018'!#REF!:OFFSET($F$2,LastR2,0), COUNTIF($A$2:$A140, 'Récaptitulatif Résa PARIS 2018'!#REF!:OFFSET($A$2,LastR2,0)), ""), 0)),"")</f>
        <v/>
      </c>
      <c r="B141" s="43">
        <f ca="1">IF(OR($A141="",$A141=0),0,SUMPRODUCT((('Récaptitulatif Résa PARIS 2018'!#REF!:OFFSET($A$2,LastR2,0))='Analyse par appartement'!$A141)*(('Récaptitulatif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1" s="43">
        <f ca="1">IF(OR($A141="",$A141=0),0,SUMPRODUCT((('Récaptitulatif Résa PARIS 2018'!#REF!:OFFSET($A$2,LastR2,0))='Analyse par appartement'!$A141)*(('Récaptitulatif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1" s="43">
        <f ca="1">IF(OR($A141="",$A141=0),0,SUMPRODUCT((('Récaptitulatif Résa PARIS 2018'!#REF!:OFFSET($A$2,LastR2,0))='Analyse par appartement'!$A141)*(('Récaptitulatif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1" s="43">
        <f ca="1">IF(OR($A141="",$A141=0),0,SUMPRODUCT((('Récaptitulatif Résa PARIS 2018'!#REF!:OFFSET($A$2,LastR2,0))='Analyse par appartement'!$A141)*(('Récaptitulatif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1" s="90">
        <f ca="1">IF(OR($A141="",$A141=0),0,SUMPRODUCT((('Récaptitulatif Résa PARIS 2018'!#REF!:OFFSET($A$2,LastR2,0))='Analyse par appartement'!$A141)*(('Récaptitulatif Résa PARIS 2018'!#REF!:OFFSET($F$2,LastR2,0))='Analyse par appartement'!$A$1)*(('Récaptitulatif Résa PARIS 2018'!#REF!:OFFSET($I$2,LastR2,0)))))</f>
        <v>0</v>
      </c>
      <c r="G141" s="43">
        <f ca="1">IFERROR(IF(A141="",0,INDIRECT("'Récaptitulatif Loyer Paris'!"&amp;ADDRESS(MATCH(A141,'Récaptitulatif Loyer PARIS 2018'!$A:$A,0),MATCH($A$1,'Récaptitulatif Loyer PARIS 2018'!$1:$1,0)+1,4))),0)</f>
        <v>0</v>
      </c>
      <c r="H141" s="90">
        <f ca="1">IFERROR(IF(A141="",0,INDIRECT("'Récaptitulatif Loyer Paris'!"&amp;ADDRESS(MATCH(A141,'Récaptitulatif Loyer PARIS 2018'!$A:$A,0),MATCH($A$1,'Récaptitulatif Loyer PARIS 2018'!$1:$1,0),4))),0)</f>
        <v>0</v>
      </c>
      <c r="I141" s="43">
        <f t="shared" ca="1" si="12"/>
        <v>0</v>
      </c>
      <c r="J141" s="44" t="str">
        <f t="shared" ca="1" si="13"/>
        <v/>
      </c>
      <c r="K141" s="45" t="str">
        <f t="shared" ca="1" si="14"/>
        <v/>
      </c>
    </row>
    <row r="142" spans="1:11" ht="20.149999999999999" customHeight="1" x14ac:dyDescent="0.35">
      <c r="A142" s="12" t="str">
        <f t="array" aca="1" ref="A142" ca="1">IFERROR(INDEX('Récaptitulatif Résa PARIS 2018'!#REF!:OFFSET($A$2,LastR2,0), MATCH(0, IF($A$1='Récaptitulatif Résa PARIS 2018'!#REF!:OFFSET($F$2,LastR2,0), COUNTIF($A$2:$A141, 'Récaptitulatif Résa PARIS 2018'!#REF!:OFFSET($A$2,LastR2,0)), ""), 0)),"")</f>
        <v/>
      </c>
      <c r="B142" s="43">
        <f ca="1">IF(OR($A142="",$A142=0),0,SUMPRODUCT((('Récaptitulatif Résa PARIS 2018'!#REF!:OFFSET($A$2,LastR2,0))='Analyse par appartement'!$A142)*(('Récaptitulatif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2" s="43">
        <f ca="1">IF(OR($A142="",$A142=0),0,SUMPRODUCT((('Récaptitulatif Résa PARIS 2018'!#REF!:OFFSET($A$2,LastR2,0))='Analyse par appartement'!$A142)*(('Récaptitulatif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2" s="43">
        <f ca="1">IF(OR($A142="",$A142=0),0,SUMPRODUCT((('Récaptitulatif Résa PARIS 2018'!#REF!:OFFSET($A$2,LastR2,0))='Analyse par appartement'!$A142)*(('Récaptitulatif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2" s="43">
        <f ca="1">IF(OR($A142="",$A142=0),0,SUMPRODUCT((('Récaptitulatif Résa PARIS 2018'!#REF!:OFFSET($A$2,LastR2,0))='Analyse par appartement'!$A142)*(('Récaptitulatif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2" s="90">
        <f ca="1">IF(OR($A142="",$A142=0),0,SUMPRODUCT((('Récaptitulatif Résa PARIS 2018'!#REF!:OFFSET($A$2,LastR2,0))='Analyse par appartement'!$A142)*(('Récaptitulatif Résa PARIS 2018'!#REF!:OFFSET($F$2,LastR2,0))='Analyse par appartement'!$A$1)*(('Récaptitulatif Résa PARIS 2018'!#REF!:OFFSET($I$2,LastR2,0)))))</f>
        <v>0</v>
      </c>
      <c r="G142" s="43">
        <f ca="1">IFERROR(IF(A142="",0,INDIRECT("'Récaptitulatif Loyer Paris'!"&amp;ADDRESS(MATCH(A142,'Récaptitulatif Loyer PARIS 2018'!$A:$A,0),MATCH($A$1,'Récaptitulatif Loyer PARIS 2018'!$1:$1,0)+1,4))),0)</f>
        <v>0</v>
      </c>
      <c r="H142" s="90">
        <f ca="1">IFERROR(IF(A142="",0,INDIRECT("'Récaptitulatif Loyer Paris'!"&amp;ADDRESS(MATCH(A142,'Récaptitulatif Loyer PARIS 2018'!$A:$A,0),MATCH($A$1,'Récaptitulatif Loyer PARIS 2018'!$1:$1,0),4))),0)</f>
        <v>0</v>
      </c>
      <c r="I142" s="43">
        <f t="shared" ca="1" si="12"/>
        <v>0</v>
      </c>
      <c r="J142" s="44" t="str">
        <f t="shared" ca="1" si="13"/>
        <v/>
      </c>
      <c r="K142" s="45" t="str">
        <f t="shared" ca="1" si="14"/>
        <v/>
      </c>
    </row>
    <row r="143" spans="1:11" ht="20.149999999999999" customHeight="1" x14ac:dyDescent="0.35">
      <c r="A143" s="12" t="str">
        <f t="array" aca="1" ref="A143" ca="1">IFERROR(INDEX('Récaptitulatif Résa PARIS 2018'!#REF!:OFFSET($A$2,LastR2,0), MATCH(0, IF($A$1='Récaptitulatif Résa PARIS 2018'!#REF!:OFFSET($F$2,LastR2,0), COUNTIF($A$2:$A142, 'Récaptitulatif Résa PARIS 2018'!#REF!:OFFSET($A$2,LastR2,0)), ""), 0)),"")</f>
        <v/>
      </c>
      <c r="B143" s="43">
        <f ca="1">IF(OR($A143="",$A143=0),0,SUMPRODUCT((('Récaptitulatif Résa PARIS 2018'!#REF!:OFFSET($A$2,LastR2,0))='Analyse par appartement'!$A143)*(('Récaptitulatif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3" s="43">
        <f ca="1">IF(OR($A143="",$A143=0),0,SUMPRODUCT((('Récaptitulatif Résa PARIS 2018'!#REF!:OFFSET($A$2,LastR2,0))='Analyse par appartement'!$A143)*(('Récaptitulatif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3" s="43">
        <f ca="1">IF(OR($A143="",$A143=0),0,SUMPRODUCT((('Récaptitulatif Résa PARIS 2018'!#REF!:OFFSET($A$2,LastR2,0))='Analyse par appartement'!$A143)*(('Récaptitulatif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3" s="43">
        <f ca="1">IF(OR($A143="",$A143=0),0,SUMPRODUCT((('Récaptitulatif Résa PARIS 2018'!#REF!:OFFSET($A$2,LastR2,0))='Analyse par appartement'!$A143)*(('Récaptitulatif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3" s="90">
        <f ca="1">IF(OR($A143="",$A143=0),0,SUMPRODUCT((('Récaptitulatif Résa PARIS 2018'!#REF!:OFFSET($A$2,LastR2,0))='Analyse par appartement'!$A143)*(('Récaptitulatif Résa PARIS 2018'!#REF!:OFFSET($F$2,LastR2,0))='Analyse par appartement'!$A$1)*(('Récaptitulatif Résa PARIS 2018'!#REF!:OFFSET($I$2,LastR2,0)))))</f>
        <v>0</v>
      </c>
      <c r="G143" s="43">
        <f ca="1">IFERROR(IF(A143="",0,INDIRECT("'Récaptitulatif Loyer Paris'!"&amp;ADDRESS(MATCH(A143,'Récaptitulatif Loyer PARIS 2018'!$A:$A,0),MATCH($A$1,'Récaptitulatif Loyer PARIS 2018'!$1:$1,0)+1,4))),0)</f>
        <v>0</v>
      </c>
      <c r="H143" s="90">
        <f ca="1">IFERROR(IF(A143="",0,INDIRECT("'Récaptitulatif Loyer Paris'!"&amp;ADDRESS(MATCH(A143,'Récaptitulatif Loyer PARIS 2018'!$A:$A,0),MATCH($A$1,'Récaptitulatif Loyer PARIS 2018'!$1:$1,0),4))),0)</f>
        <v>0</v>
      </c>
      <c r="I143" s="43">
        <f t="shared" ca="1" si="12"/>
        <v>0</v>
      </c>
      <c r="J143" s="44" t="str">
        <f t="shared" ca="1" si="13"/>
        <v/>
      </c>
      <c r="K143" s="45" t="str">
        <f t="shared" ca="1" si="14"/>
        <v/>
      </c>
    </row>
    <row r="144" spans="1:11" ht="20.149999999999999" customHeight="1" x14ac:dyDescent="0.35">
      <c r="A144" s="12" t="str">
        <f t="array" aca="1" ref="A144" ca="1">IFERROR(INDEX('Récaptitulatif Résa PARIS 2018'!#REF!:OFFSET($A$2,LastR2,0), MATCH(0, IF($A$1='Récaptitulatif Résa PARIS 2018'!#REF!:OFFSET($F$2,LastR2,0), COUNTIF($A$2:$A143, 'Récaptitulatif Résa PARIS 2018'!#REF!:OFFSET($A$2,LastR2,0)), ""), 0)),"")</f>
        <v/>
      </c>
      <c r="B144" s="43">
        <f ca="1">IF(OR($A144="",$A144=0),0,SUMPRODUCT((('Récaptitulatif Résa PARIS 2018'!#REF!:OFFSET($A$2,LastR2,0))='Analyse par appartement'!$A144)*(('Récaptitulatif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4" s="43">
        <f ca="1">IF(OR($A144="",$A144=0),0,SUMPRODUCT((('Récaptitulatif Résa PARIS 2018'!#REF!:OFFSET($A$2,LastR2,0))='Analyse par appartement'!$A144)*(('Récaptitulatif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4" s="43">
        <f ca="1">IF(OR($A144="",$A144=0),0,SUMPRODUCT((('Récaptitulatif Résa PARIS 2018'!#REF!:OFFSET($A$2,LastR2,0))='Analyse par appartement'!$A144)*(('Récaptitulatif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4" s="43">
        <f ca="1">IF(OR($A144="",$A144=0),0,SUMPRODUCT((('Récaptitulatif Résa PARIS 2018'!#REF!:OFFSET($A$2,LastR2,0))='Analyse par appartement'!$A144)*(('Récaptitulatif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4" s="90">
        <f ca="1">IF(OR($A144="",$A144=0),0,SUMPRODUCT((('Récaptitulatif Résa PARIS 2018'!#REF!:OFFSET($A$2,LastR2,0))='Analyse par appartement'!$A144)*(('Récaptitulatif Résa PARIS 2018'!#REF!:OFFSET($F$2,LastR2,0))='Analyse par appartement'!$A$1)*(('Récaptitulatif Résa PARIS 2018'!#REF!:OFFSET($I$2,LastR2,0)))))</f>
        <v>0</v>
      </c>
      <c r="G144" s="43">
        <f ca="1">IFERROR(IF(A144="",0,INDIRECT("'Récaptitulatif Loyer Paris'!"&amp;ADDRESS(MATCH(A144,'Récaptitulatif Loyer PARIS 2018'!$A:$A,0),MATCH($A$1,'Récaptitulatif Loyer PARIS 2018'!$1:$1,0)+1,4))),0)</f>
        <v>0</v>
      </c>
      <c r="H144" s="90">
        <f ca="1">IFERROR(IF(A144="",0,INDIRECT("'Récaptitulatif Loyer Paris'!"&amp;ADDRESS(MATCH(A144,'Récaptitulatif Loyer PARIS 2018'!$A:$A,0),MATCH($A$1,'Récaptitulatif Loyer PARIS 2018'!$1:$1,0),4))),0)</f>
        <v>0</v>
      </c>
      <c r="I144" s="43">
        <f t="shared" ref="I144:I207" ca="1" si="15">B144-G144</f>
        <v>0</v>
      </c>
      <c r="J144" s="44" t="str">
        <f t="shared" ref="J144:J207" ca="1" si="16">IFERROR(I144/B144,"")</f>
        <v/>
      </c>
      <c r="K144" s="45" t="str">
        <f t="shared" ref="K144:K207" ca="1" si="17">IFERROR(F144/H144,"")</f>
        <v/>
      </c>
    </row>
    <row r="145" spans="1:11" ht="20.149999999999999" customHeight="1" x14ac:dyDescent="0.35">
      <c r="A145" s="12" t="str">
        <f t="array" aca="1" ref="A145" ca="1">IFERROR(INDEX('Récaptitulatif Résa PARIS 2018'!#REF!:OFFSET($A$2,LastR2,0), MATCH(0, IF($A$1='Récaptitulatif Résa PARIS 2018'!#REF!:OFFSET($F$2,LastR2,0), COUNTIF($A$2:$A144, 'Récaptitulatif Résa PARIS 2018'!#REF!:OFFSET($A$2,LastR2,0)), ""), 0)),"")</f>
        <v/>
      </c>
      <c r="B145" s="43">
        <f ca="1">IF(OR($A145="",$A145=0),0,SUMPRODUCT((('Récaptitulatif Résa PARIS 2018'!#REF!:OFFSET($A$2,LastR2,0))='Analyse par appartement'!$A145)*(('Récaptitulatif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5" s="43">
        <f ca="1">IF(OR($A145="",$A145=0),0,SUMPRODUCT((('Récaptitulatif Résa PARIS 2018'!#REF!:OFFSET($A$2,LastR2,0))='Analyse par appartement'!$A145)*(('Récaptitulatif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5" s="43">
        <f ca="1">IF(OR($A145="",$A145=0),0,SUMPRODUCT((('Récaptitulatif Résa PARIS 2018'!#REF!:OFFSET($A$2,LastR2,0))='Analyse par appartement'!$A145)*(('Récaptitulatif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5" s="43">
        <f ca="1">IF(OR($A145="",$A145=0),0,SUMPRODUCT((('Récaptitulatif Résa PARIS 2018'!#REF!:OFFSET($A$2,LastR2,0))='Analyse par appartement'!$A145)*(('Récaptitulatif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5" s="90">
        <f ca="1">IF(OR($A145="",$A145=0),0,SUMPRODUCT((('Récaptitulatif Résa PARIS 2018'!#REF!:OFFSET($A$2,LastR2,0))='Analyse par appartement'!$A145)*(('Récaptitulatif Résa PARIS 2018'!#REF!:OFFSET($F$2,LastR2,0))='Analyse par appartement'!$A$1)*(('Récaptitulatif Résa PARIS 2018'!#REF!:OFFSET($I$2,LastR2,0)))))</f>
        <v>0</v>
      </c>
      <c r="G145" s="43">
        <f ca="1">IFERROR(IF(A145="",0,INDIRECT("'Récaptitulatif Loyer Paris'!"&amp;ADDRESS(MATCH(A145,'Récaptitulatif Loyer PARIS 2018'!$A:$A,0),MATCH($A$1,'Récaptitulatif Loyer PARIS 2018'!$1:$1,0)+1,4))),0)</f>
        <v>0</v>
      </c>
      <c r="H145" s="90">
        <f ca="1">IFERROR(IF(A145="",0,INDIRECT("'Récaptitulatif Loyer Paris'!"&amp;ADDRESS(MATCH(A145,'Récaptitulatif Loyer PARIS 2018'!$A:$A,0),MATCH($A$1,'Récaptitulatif Loyer PARIS 2018'!$1:$1,0),4))),0)</f>
        <v>0</v>
      </c>
      <c r="I145" s="43">
        <f t="shared" ca="1" si="15"/>
        <v>0</v>
      </c>
      <c r="J145" s="44" t="str">
        <f t="shared" ca="1" si="16"/>
        <v/>
      </c>
      <c r="K145" s="45" t="str">
        <f t="shared" ca="1" si="17"/>
        <v/>
      </c>
    </row>
    <row r="146" spans="1:11" ht="20.149999999999999" customHeight="1" x14ac:dyDescent="0.35">
      <c r="A146" s="12" t="str">
        <f t="array" aca="1" ref="A146" ca="1">IFERROR(INDEX('Récaptitulatif Résa PARIS 2018'!#REF!:OFFSET($A$2,LastR2,0), MATCH(0, IF($A$1='Récaptitulatif Résa PARIS 2018'!#REF!:OFFSET($F$2,LastR2,0), COUNTIF($A$2:$A145, 'Récaptitulatif Résa PARIS 2018'!#REF!:OFFSET($A$2,LastR2,0)), ""), 0)),"")</f>
        <v/>
      </c>
      <c r="B146" s="43">
        <f ca="1">IF(OR($A146="",$A146=0),0,SUMPRODUCT((('Récaptitulatif Résa PARIS 2018'!#REF!:OFFSET($A$2,LastR2,0))='Analyse par appartement'!$A146)*(('Récaptitulatif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6" s="43">
        <f ca="1">IF(OR($A146="",$A146=0),0,SUMPRODUCT((('Récaptitulatif Résa PARIS 2018'!#REF!:OFFSET($A$2,LastR2,0))='Analyse par appartement'!$A146)*(('Récaptitulatif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6" s="43">
        <f ca="1">IF(OR($A146="",$A146=0),0,SUMPRODUCT((('Récaptitulatif Résa PARIS 2018'!#REF!:OFFSET($A$2,LastR2,0))='Analyse par appartement'!$A146)*(('Récaptitulatif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6" s="43">
        <f ca="1">IF(OR($A146="",$A146=0),0,SUMPRODUCT((('Récaptitulatif Résa PARIS 2018'!#REF!:OFFSET($A$2,LastR2,0))='Analyse par appartement'!$A146)*(('Récaptitulatif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6" s="90">
        <f ca="1">IF(OR($A146="",$A146=0),0,SUMPRODUCT((('Récaptitulatif Résa PARIS 2018'!#REF!:OFFSET($A$2,LastR2,0))='Analyse par appartement'!$A146)*(('Récaptitulatif Résa PARIS 2018'!#REF!:OFFSET($F$2,LastR2,0))='Analyse par appartement'!$A$1)*(('Récaptitulatif Résa PARIS 2018'!#REF!:OFFSET($I$2,LastR2,0)))))</f>
        <v>0</v>
      </c>
      <c r="G146" s="43">
        <f ca="1">IFERROR(IF(A146="",0,INDIRECT("'Récaptitulatif Loyer Paris'!"&amp;ADDRESS(MATCH(A146,'Récaptitulatif Loyer PARIS 2018'!$A:$A,0),MATCH($A$1,'Récaptitulatif Loyer PARIS 2018'!$1:$1,0)+1,4))),0)</f>
        <v>0</v>
      </c>
      <c r="H146" s="90">
        <f ca="1">IFERROR(IF(A146="",0,INDIRECT("'Récaptitulatif Loyer Paris'!"&amp;ADDRESS(MATCH(A146,'Récaptitulatif Loyer PARIS 2018'!$A:$A,0),MATCH($A$1,'Récaptitulatif Loyer PARIS 2018'!$1:$1,0),4))),0)</f>
        <v>0</v>
      </c>
      <c r="I146" s="43">
        <f t="shared" ca="1" si="15"/>
        <v>0</v>
      </c>
      <c r="J146" s="44" t="str">
        <f t="shared" ca="1" si="16"/>
        <v/>
      </c>
      <c r="K146" s="45" t="str">
        <f t="shared" ca="1" si="17"/>
        <v/>
      </c>
    </row>
    <row r="147" spans="1:11" ht="20.149999999999999" customHeight="1" x14ac:dyDescent="0.35">
      <c r="A147" s="12" t="str">
        <f t="array" aca="1" ref="A147" ca="1">IFERROR(INDEX('Récaptitulatif Résa PARIS 2018'!#REF!:OFFSET($A$2,LastR2,0), MATCH(0, IF($A$1='Récaptitulatif Résa PARIS 2018'!#REF!:OFFSET($F$2,LastR2,0), COUNTIF($A$2:$A146, 'Récaptitulatif Résa PARIS 2018'!#REF!:OFFSET($A$2,LastR2,0)), ""), 0)),"")</f>
        <v/>
      </c>
      <c r="B147" s="43">
        <f ca="1">IF(OR($A147="",$A147=0),0,SUMPRODUCT((('Récaptitulatif Résa PARIS 2018'!#REF!:OFFSET($A$2,LastR2,0))='Analyse par appartement'!$A147)*(('Récaptitulatif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7" s="43">
        <f ca="1">IF(OR($A147="",$A147=0),0,SUMPRODUCT((('Récaptitulatif Résa PARIS 2018'!#REF!:OFFSET($A$2,LastR2,0))='Analyse par appartement'!$A147)*(('Récaptitulatif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7" s="43">
        <f ca="1">IF(OR($A147="",$A147=0),0,SUMPRODUCT((('Récaptitulatif Résa PARIS 2018'!#REF!:OFFSET($A$2,LastR2,0))='Analyse par appartement'!$A147)*(('Récaptitulatif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7" s="43">
        <f ca="1">IF(OR($A147="",$A147=0),0,SUMPRODUCT((('Récaptitulatif Résa PARIS 2018'!#REF!:OFFSET($A$2,LastR2,0))='Analyse par appartement'!$A147)*(('Récaptitulatif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7" s="90">
        <f ca="1">IF(OR($A147="",$A147=0),0,SUMPRODUCT((('Récaptitulatif Résa PARIS 2018'!#REF!:OFFSET($A$2,LastR2,0))='Analyse par appartement'!$A147)*(('Récaptitulatif Résa PARIS 2018'!#REF!:OFFSET($F$2,LastR2,0))='Analyse par appartement'!$A$1)*(('Récaptitulatif Résa PARIS 2018'!#REF!:OFFSET($I$2,LastR2,0)))))</f>
        <v>0</v>
      </c>
      <c r="G147" s="43">
        <f ca="1">IFERROR(IF(A147="",0,INDIRECT("'Récaptitulatif Loyer Paris'!"&amp;ADDRESS(MATCH(A147,'Récaptitulatif Loyer PARIS 2018'!$A:$A,0),MATCH($A$1,'Récaptitulatif Loyer PARIS 2018'!$1:$1,0)+1,4))),0)</f>
        <v>0</v>
      </c>
      <c r="H147" s="90">
        <f ca="1">IFERROR(IF(A147="",0,INDIRECT("'Récaptitulatif Loyer Paris'!"&amp;ADDRESS(MATCH(A147,'Récaptitulatif Loyer PARIS 2018'!$A:$A,0),MATCH($A$1,'Récaptitulatif Loyer PARIS 2018'!$1:$1,0),4))),0)</f>
        <v>0</v>
      </c>
      <c r="I147" s="43">
        <f t="shared" ca="1" si="15"/>
        <v>0</v>
      </c>
      <c r="J147" s="44" t="str">
        <f t="shared" ca="1" si="16"/>
        <v/>
      </c>
      <c r="K147" s="45" t="str">
        <f t="shared" ca="1" si="17"/>
        <v/>
      </c>
    </row>
    <row r="148" spans="1:11" ht="20.149999999999999" customHeight="1" x14ac:dyDescent="0.35">
      <c r="A148" s="12" t="str">
        <f t="array" aca="1" ref="A148" ca="1">IFERROR(INDEX('Récaptitulatif Résa PARIS 2018'!#REF!:OFFSET($A$2,LastR2,0), MATCH(0, IF($A$1='Récaptitulatif Résa PARIS 2018'!#REF!:OFFSET($F$2,LastR2,0), COUNTIF($A$2:$A147, 'Récaptitulatif Résa PARIS 2018'!#REF!:OFFSET($A$2,LastR2,0)), ""), 0)),"")</f>
        <v/>
      </c>
      <c r="B148" s="43">
        <f ca="1">IF(OR($A148="",$A148=0),0,SUMPRODUCT((('Récaptitulatif Résa PARIS 2018'!#REF!:OFFSET($A$2,LastR2,0))='Analyse par appartement'!$A148)*(('Récaptitulatif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8" s="43">
        <f ca="1">IF(OR($A148="",$A148=0),0,SUMPRODUCT((('Récaptitulatif Résa PARIS 2018'!#REF!:OFFSET($A$2,LastR2,0))='Analyse par appartement'!$A148)*(('Récaptitulatif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8" s="43">
        <f ca="1">IF(OR($A148="",$A148=0),0,SUMPRODUCT((('Récaptitulatif Résa PARIS 2018'!#REF!:OFFSET($A$2,LastR2,0))='Analyse par appartement'!$A148)*(('Récaptitulatif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8" s="43">
        <f ca="1">IF(OR($A148="",$A148=0),0,SUMPRODUCT((('Récaptitulatif Résa PARIS 2018'!#REF!:OFFSET($A$2,LastR2,0))='Analyse par appartement'!$A148)*(('Récaptitulatif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8" s="90">
        <f ca="1">IF(OR($A148="",$A148=0),0,SUMPRODUCT((('Récaptitulatif Résa PARIS 2018'!#REF!:OFFSET($A$2,LastR2,0))='Analyse par appartement'!$A148)*(('Récaptitulatif Résa PARIS 2018'!#REF!:OFFSET($F$2,LastR2,0))='Analyse par appartement'!$A$1)*(('Récaptitulatif Résa PARIS 2018'!#REF!:OFFSET($I$2,LastR2,0)))))</f>
        <v>0</v>
      </c>
      <c r="G148" s="43">
        <f ca="1">IFERROR(IF(A148="",0,INDIRECT("'Récaptitulatif Loyer Paris'!"&amp;ADDRESS(MATCH(A148,'Récaptitulatif Loyer PARIS 2018'!$A:$A,0),MATCH($A$1,'Récaptitulatif Loyer PARIS 2018'!$1:$1,0)+1,4))),0)</f>
        <v>0</v>
      </c>
      <c r="H148" s="90">
        <f ca="1">IFERROR(IF(A148="",0,INDIRECT("'Récaptitulatif Loyer Paris'!"&amp;ADDRESS(MATCH(A148,'Récaptitulatif Loyer PARIS 2018'!$A:$A,0),MATCH($A$1,'Récaptitulatif Loyer PARIS 2018'!$1:$1,0),4))),0)</f>
        <v>0</v>
      </c>
      <c r="I148" s="43">
        <f t="shared" ca="1" si="15"/>
        <v>0</v>
      </c>
      <c r="J148" s="44" t="str">
        <f t="shared" ca="1" si="16"/>
        <v/>
      </c>
      <c r="K148" s="45" t="str">
        <f t="shared" ca="1" si="17"/>
        <v/>
      </c>
    </row>
    <row r="149" spans="1:11" ht="20.149999999999999" customHeight="1" x14ac:dyDescent="0.35">
      <c r="A149" s="12" t="str">
        <f t="array" aca="1" ref="A149" ca="1">IFERROR(INDEX('Récaptitulatif Résa PARIS 2018'!#REF!:OFFSET($A$2,LastR2,0), MATCH(0, IF($A$1='Récaptitulatif Résa PARIS 2018'!#REF!:OFFSET($F$2,LastR2,0), COUNTIF($A$2:$A148, 'Récaptitulatif Résa PARIS 2018'!#REF!:OFFSET($A$2,LastR2,0)), ""), 0)),"")</f>
        <v/>
      </c>
      <c r="B149" s="43">
        <f ca="1">IF(OR($A149="",$A149=0),0,SUMPRODUCT((('Récaptitulatif Résa PARIS 2018'!#REF!:OFFSET($A$2,LastR2,0))='Analyse par appartement'!$A149)*(('Récaptitulatif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49" s="43">
        <f ca="1">IF(OR($A149="",$A149=0),0,SUMPRODUCT((('Récaptitulatif Résa PARIS 2018'!#REF!:OFFSET($A$2,LastR2,0))='Analyse par appartement'!$A149)*(('Récaptitulatif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49" s="43">
        <f ca="1">IF(OR($A149="",$A149=0),0,SUMPRODUCT((('Récaptitulatif Résa PARIS 2018'!#REF!:OFFSET($A$2,LastR2,0))='Analyse par appartement'!$A149)*(('Récaptitulatif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49" s="43">
        <f ca="1">IF(OR($A149="",$A149=0),0,SUMPRODUCT((('Récaptitulatif Résa PARIS 2018'!#REF!:OFFSET($A$2,LastR2,0))='Analyse par appartement'!$A149)*(('Récaptitulatif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49" s="90">
        <f ca="1">IF(OR($A149="",$A149=0),0,SUMPRODUCT((('Récaptitulatif Résa PARIS 2018'!#REF!:OFFSET($A$2,LastR2,0))='Analyse par appartement'!$A149)*(('Récaptitulatif Résa PARIS 2018'!#REF!:OFFSET($F$2,LastR2,0))='Analyse par appartement'!$A$1)*(('Récaptitulatif Résa PARIS 2018'!#REF!:OFFSET($I$2,LastR2,0)))))</f>
        <v>0</v>
      </c>
      <c r="G149" s="43">
        <f ca="1">IFERROR(IF(A149="",0,INDIRECT("'Récaptitulatif Loyer Paris'!"&amp;ADDRESS(MATCH(A149,'Récaptitulatif Loyer PARIS 2018'!$A:$A,0),MATCH($A$1,'Récaptitulatif Loyer PARIS 2018'!$1:$1,0)+1,4))),0)</f>
        <v>0</v>
      </c>
      <c r="H149" s="90">
        <f ca="1">IFERROR(IF(A149="",0,INDIRECT("'Récaptitulatif Loyer Paris'!"&amp;ADDRESS(MATCH(A149,'Récaptitulatif Loyer PARIS 2018'!$A:$A,0),MATCH($A$1,'Récaptitulatif Loyer PARIS 2018'!$1:$1,0),4))),0)</f>
        <v>0</v>
      </c>
      <c r="I149" s="43">
        <f t="shared" ca="1" si="15"/>
        <v>0</v>
      </c>
      <c r="J149" s="44" t="str">
        <f t="shared" ca="1" si="16"/>
        <v/>
      </c>
      <c r="K149" s="45" t="str">
        <f t="shared" ca="1" si="17"/>
        <v/>
      </c>
    </row>
    <row r="150" spans="1:11" ht="20.149999999999999" customHeight="1" x14ac:dyDescent="0.35">
      <c r="A150" s="12" t="str">
        <f t="array" aca="1" ref="A150" ca="1">IFERROR(INDEX('Récaptitulatif Résa PARIS 2018'!#REF!:OFFSET($A$2,LastR2,0), MATCH(0, IF($A$1='Récaptitulatif Résa PARIS 2018'!#REF!:OFFSET($F$2,LastR2,0), COUNTIF($A$2:$A149, 'Récaptitulatif Résa PARIS 2018'!#REF!:OFFSET($A$2,LastR2,0)), ""), 0)),"")</f>
        <v/>
      </c>
      <c r="B150" s="43">
        <f ca="1">IF(OR($A150="",$A150=0),0,SUMPRODUCT((('Récaptitulatif Résa PARIS 2018'!#REF!:OFFSET($A$2,LastR2,0))='Analyse par appartement'!$A150)*(('Récaptitulatif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0" s="43">
        <f ca="1">IF(OR($A150="",$A150=0),0,SUMPRODUCT((('Récaptitulatif Résa PARIS 2018'!#REF!:OFFSET($A$2,LastR2,0))='Analyse par appartement'!$A150)*(('Récaptitulatif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0" s="43">
        <f ca="1">IF(OR($A150="",$A150=0),0,SUMPRODUCT((('Récaptitulatif Résa PARIS 2018'!#REF!:OFFSET($A$2,LastR2,0))='Analyse par appartement'!$A150)*(('Récaptitulatif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0" s="43">
        <f ca="1">IF(OR($A150="",$A150=0),0,SUMPRODUCT((('Récaptitulatif Résa PARIS 2018'!#REF!:OFFSET($A$2,LastR2,0))='Analyse par appartement'!$A150)*(('Récaptitulatif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0" s="90">
        <f ca="1">IF(OR($A150="",$A150=0),0,SUMPRODUCT((('Récaptitulatif Résa PARIS 2018'!#REF!:OFFSET($A$2,LastR2,0))='Analyse par appartement'!$A150)*(('Récaptitulatif Résa PARIS 2018'!#REF!:OFFSET($F$2,LastR2,0))='Analyse par appartement'!$A$1)*(('Récaptitulatif Résa PARIS 2018'!#REF!:OFFSET($I$2,LastR2,0)))))</f>
        <v>0</v>
      </c>
      <c r="G150" s="43">
        <f ca="1">IFERROR(IF(A150="",0,INDIRECT("'Récaptitulatif Loyer Paris'!"&amp;ADDRESS(MATCH(A150,'Récaptitulatif Loyer PARIS 2018'!$A:$A,0),MATCH($A$1,'Récaptitulatif Loyer PARIS 2018'!$1:$1,0)+1,4))),0)</f>
        <v>0</v>
      </c>
      <c r="H150" s="90">
        <f ca="1">IFERROR(IF(A150="",0,INDIRECT("'Récaptitulatif Loyer Paris'!"&amp;ADDRESS(MATCH(A150,'Récaptitulatif Loyer PARIS 2018'!$A:$A,0),MATCH($A$1,'Récaptitulatif Loyer PARIS 2018'!$1:$1,0),4))),0)</f>
        <v>0</v>
      </c>
      <c r="I150" s="43">
        <f t="shared" ca="1" si="15"/>
        <v>0</v>
      </c>
      <c r="J150" s="44" t="str">
        <f t="shared" ca="1" si="16"/>
        <v/>
      </c>
      <c r="K150" s="45" t="str">
        <f t="shared" ca="1" si="17"/>
        <v/>
      </c>
    </row>
    <row r="151" spans="1:11" ht="20.149999999999999" customHeight="1" x14ac:dyDescent="0.35">
      <c r="A151" s="12" t="str">
        <f t="array" aca="1" ref="A151" ca="1">IFERROR(INDEX('Récaptitulatif Résa PARIS 2018'!#REF!:OFFSET($A$2,LastR2,0), MATCH(0, IF($A$1='Récaptitulatif Résa PARIS 2018'!#REF!:OFFSET($F$2,LastR2,0), COUNTIF($A$2:$A150, 'Récaptitulatif Résa PARIS 2018'!#REF!:OFFSET($A$2,LastR2,0)), ""), 0)),"")</f>
        <v/>
      </c>
      <c r="B151" s="43">
        <f ca="1">IF(OR($A151="",$A151=0),0,SUMPRODUCT((('Récaptitulatif Résa PARIS 2018'!#REF!:OFFSET($A$2,LastR2,0))='Analyse par appartement'!$A151)*(('Récaptitulatif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1" s="43">
        <f ca="1">IF(OR($A151="",$A151=0),0,SUMPRODUCT((('Récaptitulatif Résa PARIS 2018'!#REF!:OFFSET($A$2,LastR2,0))='Analyse par appartement'!$A151)*(('Récaptitulatif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1" s="43">
        <f ca="1">IF(OR($A151="",$A151=0),0,SUMPRODUCT((('Récaptitulatif Résa PARIS 2018'!#REF!:OFFSET($A$2,LastR2,0))='Analyse par appartement'!$A151)*(('Récaptitulatif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1" s="43">
        <f ca="1">IF(OR($A151="",$A151=0),0,SUMPRODUCT((('Récaptitulatif Résa PARIS 2018'!#REF!:OFFSET($A$2,LastR2,0))='Analyse par appartement'!$A151)*(('Récaptitulatif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1" s="90">
        <f ca="1">IF(OR($A151="",$A151=0),0,SUMPRODUCT((('Récaptitulatif Résa PARIS 2018'!#REF!:OFFSET($A$2,LastR2,0))='Analyse par appartement'!$A151)*(('Récaptitulatif Résa PARIS 2018'!#REF!:OFFSET($F$2,LastR2,0))='Analyse par appartement'!$A$1)*(('Récaptitulatif Résa PARIS 2018'!#REF!:OFFSET($I$2,LastR2,0)))))</f>
        <v>0</v>
      </c>
      <c r="G151" s="43">
        <f ca="1">IFERROR(IF(A151="",0,INDIRECT("'Récaptitulatif Loyer Paris'!"&amp;ADDRESS(MATCH(A151,'Récaptitulatif Loyer PARIS 2018'!$A:$A,0),MATCH($A$1,'Récaptitulatif Loyer PARIS 2018'!$1:$1,0)+1,4))),0)</f>
        <v>0</v>
      </c>
      <c r="H151" s="90">
        <f ca="1">IFERROR(IF(A151="",0,INDIRECT("'Récaptitulatif Loyer Paris'!"&amp;ADDRESS(MATCH(A151,'Récaptitulatif Loyer PARIS 2018'!$A:$A,0),MATCH($A$1,'Récaptitulatif Loyer PARIS 2018'!$1:$1,0),4))),0)</f>
        <v>0</v>
      </c>
      <c r="I151" s="43">
        <f t="shared" ca="1" si="15"/>
        <v>0</v>
      </c>
      <c r="J151" s="44" t="str">
        <f t="shared" ca="1" si="16"/>
        <v/>
      </c>
      <c r="K151" s="45" t="str">
        <f t="shared" ca="1" si="17"/>
        <v/>
      </c>
    </row>
    <row r="152" spans="1:11" ht="20.149999999999999" customHeight="1" x14ac:dyDescent="0.35">
      <c r="A152" s="12" t="str">
        <f t="array" aca="1" ref="A152" ca="1">IFERROR(INDEX('Récaptitulatif Résa PARIS 2018'!#REF!:OFFSET($A$2,LastR2,0), MATCH(0, IF($A$1='Récaptitulatif Résa PARIS 2018'!#REF!:OFFSET($F$2,LastR2,0), COUNTIF($A$2:$A151, 'Récaptitulatif Résa PARIS 2018'!#REF!:OFFSET($A$2,LastR2,0)), ""), 0)),"")</f>
        <v/>
      </c>
      <c r="B152" s="43">
        <f ca="1">IF(OR($A152="",$A152=0),0,SUMPRODUCT((('Récaptitulatif Résa PARIS 2018'!#REF!:OFFSET($A$2,LastR2,0))='Analyse par appartement'!$A152)*(('Récaptitulatif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2" s="43">
        <f ca="1">IF(OR($A152="",$A152=0),0,SUMPRODUCT((('Récaptitulatif Résa PARIS 2018'!#REF!:OFFSET($A$2,LastR2,0))='Analyse par appartement'!$A152)*(('Récaptitulatif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2" s="43">
        <f ca="1">IF(OR($A152="",$A152=0),0,SUMPRODUCT((('Récaptitulatif Résa PARIS 2018'!#REF!:OFFSET($A$2,LastR2,0))='Analyse par appartement'!$A152)*(('Récaptitulatif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2" s="43">
        <f ca="1">IF(OR($A152="",$A152=0),0,SUMPRODUCT((('Récaptitulatif Résa PARIS 2018'!#REF!:OFFSET($A$2,LastR2,0))='Analyse par appartement'!$A152)*(('Récaptitulatif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2" s="90">
        <f ca="1">IF(OR($A152="",$A152=0),0,SUMPRODUCT((('Récaptitulatif Résa PARIS 2018'!#REF!:OFFSET($A$2,LastR2,0))='Analyse par appartement'!$A152)*(('Récaptitulatif Résa PARIS 2018'!#REF!:OFFSET($F$2,LastR2,0))='Analyse par appartement'!$A$1)*(('Récaptitulatif Résa PARIS 2018'!#REF!:OFFSET($I$2,LastR2,0)))))</f>
        <v>0</v>
      </c>
      <c r="G152" s="43">
        <f ca="1">IFERROR(IF(A152="",0,INDIRECT("'Récaptitulatif Loyer Paris'!"&amp;ADDRESS(MATCH(A152,'Récaptitulatif Loyer PARIS 2018'!$A:$A,0),MATCH($A$1,'Récaptitulatif Loyer PARIS 2018'!$1:$1,0)+1,4))),0)</f>
        <v>0</v>
      </c>
      <c r="H152" s="90">
        <f ca="1">IFERROR(IF(A152="",0,INDIRECT("'Récaptitulatif Loyer Paris'!"&amp;ADDRESS(MATCH(A152,'Récaptitulatif Loyer PARIS 2018'!$A:$A,0),MATCH($A$1,'Récaptitulatif Loyer PARIS 2018'!$1:$1,0),4))),0)</f>
        <v>0</v>
      </c>
      <c r="I152" s="43">
        <f t="shared" ca="1" si="15"/>
        <v>0</v>
      </c>
      <c r="J152" s="44" t="str">
        <f t="shared" ca="1" si="16"/>
        <v/>
      </c>
      <c r="K152" s="45" t="str">
        <f t="shared" ca="1" si="17"/>
        <v/>
      </c>
    </row>
    <row r="153" spans="1:11" ht="20.149999999999999" customHeight="1" x14ac:dyDescent="0.35">
      <c r="A153" s="12" t="str">
        <f t="array" aca="1" ref="A153" ca="1">IFERROR(INDEX('Récaptitulatif Résa PARIS 2018'!#REF!:OFFSET($A$2,LastR2,0), MATCH(0, IF($A$1='Récaptitulatif Résa PARIS 2018'!#REF!:OFFSET($F$2,LastR2,0), COUNTIF($A$2:$A152, 'Récaptitulatif Résa PARIS 2018'!#REF!:OFFSET($A$2,LastR2,0)), ""), 0)),"")</f>
        <v/>
      </c>
      <c r="B153" s="43">
        <f ca="1">IF(OR($A153="",$A153=0),0,SUMPRODUCT((('Récaptitulatif Résa PARIS 2018'!#REF!:OFFSET($A$2,LastR2,0))='Analyse par appartement'!$A153)*(('Récaptitulatif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3" s="43">
        <f ca="1">IF(OR($A153="",$A153=0),0,SUMPRODUCT((('Récaptitulatif Résa PARIS 2018'!#REF!:OFFSET($A$2,LastR2,0))='Analyse par appartement'!$A153)*(('Récaptitulatif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3" s="43">
        <f ca="1">IF(OR($A153="",$A153=0),0,SUMPRODUCT((('Récaptitulatif Résa PARIS 2018'!#REF!:OFFSET($A$2,LastR2,0))='Analyse par appartement'!$A153)*(('Récaptitulatif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3" s="43">
        <f ca="1">IF(OR($A153="",$A153=0),0,SUMPRODUCT((('Récaptitulatif Résa PARIS 2018'!#REF!:OFFSET($A$2,LastR2,0))='Analyse par appartement'!$A153)*(('Récaptitulatif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3" s="90">
        <f ca="1">IF(OR($A153="",$A153=0),0,SUMPRODUCT((('Récaptitulatif Résa PARIS 2018'!#REF!:OFFSET($A$2,LastR2,0))='Analyse par appartement'!$A153)*(('Récaptitulatif Résa PARIS 2018'!#REF!:OFFSET($F$2,LastR2,0))='Analyse par appartement'!$A$1)*(('Récaptitulatif Résa PARIS 2018'!#REF!:OFFSET($I$2,LastR2,0)))))</f>
        <v>0</v>
      </c>
      <c r="G153" s="43">
        <f ca="1">IFERROR(IF(A153="",0,INDIRECT("'Récaptitulatif Loyer Paris'!"&amp;ADDRESS(MATCH(A153,'Récaptitulatif Loyer PARIS 2018'!$A:$A,0),MATCH($A$1,'Récaptitulatif Loyer PARIS 2018'!$1:$1,0)+1,4))),0)</f>
        <v>0</v>
      </c>
      <c r="H153" s="90">
        <f ca="1">IFERROR(IF(A153="",0,INDIRECT("'Récaptitulatif Loyer Paris'!"&amp;ADDRESS(MATCH(A153,'Récaptitulatif Loyer PARIS 2018'!$A:$A,0),MATCH($A$1,'Récaptitulatif Loyer PARIS 2018'!$1:$1,0),4))),0)</f>
        <v>0</v>
      </c>
      <c r="I153" s="43">
        <f t="shared" ca="1" si="15"/>
        <v>0</v>
      </c>
      <c r="J153" s="44" t="str">
        <f t="shared" ca="1" si="16"/>
        <v/>
      </c>
      <c r="K153" s="45" t="str">
        <f t="shared" ca="1" si="17"/>
        <v/>
      </c>
    </row>
    <row r="154" spans="1:11" ht="20.149999999999999" customHeight="1" x14ac:dyDescent="0.35">
      <c r="A154" s="12" t="str">
        <f t="array" aca="1" ref="A154" ca="1">IFERROR(INDEX('Récaptitulatif Résa PARIS 2018'!#REF!:OFFSET($A$2,LastR2,0), MATCH(0, IF($A$1='Récaptitulatif Résa PARIS 2018'!#REF!:OFFSET($F$2,LastR2,0), COUNTIF($A$2:$A153, 'Récaptitulatif Résa PARIS 2018'!#REF!:OFFSET($A$2,LastR2,0)), ""), 0)),"")</f>
        <v/>
      </c>
      <c r="B154" s="43">
        <f ca="1">IF(OR($A154="",$A154=0),0,SUMPRODUCT((('Récaptitulatif Résa PARIS 2018'!#REF!:OFFSET($A$2,LastR2,0))='Analyse par appartement'!$A154)*(('Récaptitulatif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4" s="43">
        <f ca="1">IF(OR($A154="",$A154=0),0,SUMPRODUCT((('Récaptitulatif Résa PARIS 2018'!#REF!:OFFSET($A$2,LastR2,0))='Analyse par appartement'!$A154)*(('Récaptitulatif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4" s="43">
        <f ca="1">IF(OR($A154="",$A154=0),0,SUMPRODUCT((('Récaptitulatif Résa PARIS 2018'!#REF!:OFFSET($A$2,LastR2,0))='Analyse par appartement'!$A154)*(('Récaptitulatif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4" s="43">
        <f ca="1">IF(OR($A154="",$A154=0),0,SUMPRODUCT((('Récaptitulatif Résa PARIS 2018'!#REF!:OFFSET($A$2,LastR2,0))='Analyse par appartement'!$A154)*(('Récaptitulatif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4" s="90">
        <f ca="1">IF(OR($A154="",$A154=0),0,SUMPRODUCT((('Récaptitulatif Résa PARIS 2018'!#REF!:OFFSET($A$2,LastR2,0))='Analyse par appartement'!$A154)*(('Récaptitulatif Résa PARIS 2018'!#REF!:OFFSET($F$2,LastR2,0))='Analyse par appartement'!$A$1)*(('Récaptitulatif Résa PARIS 2018'!#REF!:OFFSET($I$2,LastR2,0)))))</f>
        <v>0</v>
      </c>
      <c r="G154" s="43">
        <f ca="1">IFERROR(IF(A154="",0,INDIRECT("'Récaptitulatif Loyer Paris'!"&amp;ADDRESS(MATCH(A154,'Récaptitulatif Loyer PARIS 2018'!$A:$A,0),MATCH($A$1,'Récaptitulatif Loyer PARIS 2018'!$1:$1,0)+1,4))),0)</f>
        <v>0</v>
      </c>
      <c r="H154" s="90">
        <f ca="1">IFERROR(IF(A154="",0,INDIRECT("'Récaptitulatif Loyer Paris'!"&amp;ADDRESS(MATCH(A154,'Récaptitulatif Loyer PARIS 2018'!$A:$A,0),MATCH($A$1,'Récaptitulatif Loyer PARIS 2018'!$1:$1,0),4))),0)</f>
        <v>0</v>
      </c>
      <c r="I154" s="43">
        <f t="shared" ca="1" si="15"/>
        <v>0</v>
      </c>
      <c r="J154" s="44" t="str">
        <f t="shared" ca="1" si="16"/>
        <v/>
      </c>
      <c r="K154" s="45" t="str">
        <f t="shared" ca="1" si="17"/>
        <v/>
      </c>
    </row>
    <row r="155" spans="1:11" ht="20.149999999999999" customHeight="1" x14ac:dyDescent="0.35">
      <c r="A155" s="12" t="str">
        <f t="array" aca="1" ref="A155" ca="1">IFERROR(INDEX('Récaptitulatif Résa PARIS 2018'!#REF!:OFFSET($A$2,LastR2,0), MATCH(0, IF($A$1='Récaptitulatif Résa PARIS 2018'!#REF!:OFFSET($F$2,LastR2,0), COUNTIF($A$2:$A154, 'Récaptitulatif Résa PARIS 2018'!#REF!:OFFSET($A$2,LastR2,0)), ""), 0)),"")</f>
        <v/>
      </c>
      <c r="B155" s="43">
        <f ca="1">IF(OR($A155="",$A155=0),0,SUMPRODUCT((('Récaptitulatif Résa PARIS 2018'!#REF!:OFFSET($A$2,LastR2,0))='Analyse par appartement'!$A155)*(('Récaptitulatif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5" s="43">
        <f ca="1">IF(OR($A155="",$A155=0),0,SUMPRODUCT((('Récaptitulatif Résa PARIS 2018'!#REF!:OFFSET($A$2,LastR2,0))='Analyse par appartement'!$A155)*(('Récaptitulatif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5" s="43">
        <f ca="1">IF(OR($A155="",$A155=0),0,SUMPRODUCT((('Récaptitulatif Résa PARIS 2018'!#REF!:OFFSET($A$2,LastR2,0))='Analyse par appartement'!$A155)*(('Récaptitulatif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5" s="43">
        <f ca="1">IF(OR($A155="",$A155=0),0,SUMPRODUCT((('Récaptitulatif Résa PARIS 2018'!#REF!:OFFSET($A$2,LastR2,0))='Analyse par appartement'!$A155)*(('Récaptitulatif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5" s="90">
        <f ca="1">IF(OR($A155="",$A155=0),0,SUMPRODUCT((('Récaptitulatif Résa PARIS 2018'!#REF!:OFFSET($A$2,LastR2,0))='Analyse par appartement'!$A155)*(('Récaptitulatif Résa PARIS 2018'!#REF!:OFFSET($F$2,LastR2,0))='Analyse par appartement'!$A$1)*(('Récaptitulatif Résa PARIS 2018'!#REF!:OFFSET($I$2,LastR2,0)))))</f>
        <v>0</v>
      </c>
      <c r="G155" s="43">
        <f ca="1">IFERROR(IF(A155="",0,INDIRECT("'Récaptitulatif Loyer Paris'!"&amp;ADDRESS(MATCH(A155,'Récaptitulatif Loyer PARIS 2018'!$A:$A,0),MATCH($A$1,'Récaptitulatif Loyer PARIS 2018'!$1:$1,0)+1,4))),0)</f>
        <v>0</v>
      </c>
      <c r="H155" s="90">
        <f ca="1">IFERROR(IF(A155="",0,INDIRECT("'Récaptitulatif Loyer Paris'!"&amp;ADDRESS(MATCH(A155,'Récaptitulatif Loyer PARIS 2018'!$A:$A,0),MATCH($A$1,'Récaptitulatif Loyer PARIS 2018'!$1:$1,0),4))),0)</f>
        <v>0</v>
      </c>
      <c r="I155" s="43">
        <f t="shared" ca="1" si="15"/>
        <v>0</v>
      </c>
      <c r="J155" s="44" t="str">
        <f t="shared" ca="1" si="16"/>
        <v/>
      </c>
      <c r="K155" s="45" t="str">
        <f t="shared" ca="1" si="17"/>
        <v/>
      </c>
    </row>
    <row r="156" spans="1:11" ht="20.149999999999999" customHeight="1" x14ac:dyDescent="0.35">
      <c r="A156" s="12" t="str">
        <f t="array" aca="1" ref="A156" ca="1">IFERROR(INDEX('Récaptitulatif Résa PARIS 2018'!#REF!:OFFSET($A$2,LastR2,0), MATCH(0, IF($A$1='Récaptitulatif Résa PARIS 2018'!#REF!:OFFSET($F$2,LastR2,0), COUNTIF($A$2:$A155, 'Récaptitulatif Résa PARIS 2018'!#REF!:OFFSET($A$2,LastR2,0)), ""), 0)),"")</f>
        <v/>
      </c>
      <c r="B156" s="43">
        <f ca="1">IF(OR($A156="",$A156=0),0,SUMPRODUCT((('Récaptitulatif Résa PARIS 2018'!#REF!:OFFSET($A$2,LastR2,0))='Analyse par appartement'!$A156)*(('Récaptitulatif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6" s="43">
        <f ca="1">IF(OR($A156="",$A156=0),0,SUMPRODUCT((('Récaptitulatif Résa PARIS 2018'!#REF!:OFFSET($A$2,LastR2,0))='Analyse par appartement'!$A156)*(('Récaptitulatif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6" s="43">
        <f ca="1">IF(OR($A156="",$A156=0),0,SUMPRODUCT((('Récaptitulatif Résa PARIS 2018'!#REF!:OFFSET($A$2,LastR2,0))='Analyse par appartement'!$A156)*(('Récaptitulatif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6" s="43">
        <f ca="1">IF(OR($A156="",$A156=0),0,SUMPRODUCT((('Récaptitulatif Résa PARIS 2018'!#REF!:OFFSET($A$2,LastR2,0))='Analyse par appartement'!$A156)*(('Récaptitulatif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6" s="90">
        <f ca="1">IF(OR($A156="",$A156=0),0,SUMPRODUCT((('Récaptitulatif Résa PARIS 2018'!#REF!:OFFSET($A$2,LastR2,0))='Analyse par appartement'!$A156)*(('Récaptitulatif Résa PARIS 2018'!#REF!:OFFSET($F$2,LastR2,0))='Analyse par appartement'!$A$1)*(('Récaptitulatif Résa PARIS 2018'!#REF!:OFFSET($I$2,LastR2,0)))))</f>
        <v>0</v>
      </c>
      <c r="G156" s="43">
        <f ca="1">IFERROR(IF(A156="",0,INDIRECT("'Récaptitulatif Loyer Paris'!"&amp;ADDRESS(MATCH(A156,'Récaptitulatif Loyer PARIS 2018'!$A:$A,0),MATCH($A$1,'Récaptitulatif Loyer PARIS 2018'!$1:$1,0)+1,4))),0)</f>
        <v>0</v>
      </c>
      <c r="H156" s="90">
        <f ca="1">IFERROR(IF(A156="",0,INDIRECT("'Récaptitulatif Loyer Paris'!"&amp;ADDRESS(MATCH(A156,'Récaptitulatif Loyer PARIS 2018'!$A:$A,0),MATCH($A$1,'Récaptitulatif Loyer PARIS 2018'!$1:$1,0),4))),0)</f>
        <v>0</v>
      </c>
      <c r="I156" s="43">
        <f t="shared" ca="1" si="15"/>
        <v>0</v>
      </c>
      <c r="J156" s="44" t="str">
        <f t="shared" ca="1" si="16"/>
        <v/>
      </c>
      <c r="K156" s="45" t="str">
        <f t="shared" ca="1" si="17"/>
        <v/>
      </c>
    </row>
    <row r="157" spans="1:11" ht="20.149999999999999" customHeight="1" x14ac:dyDescent="0.35">
      <c r="A157" s="12" t="str">
        <f t="array" aca="1" ref="A157" ca="1">IFERROR(INDEX('Récaptitulatif Résa PARIS 2018'!#REF!:OFFSET($A$2,LastR2,0), MATCH(0, IF($A$1='Récaptitulatif Résa PARIS 2018'!#REF!:OFFSET($F$2,LastR2,0), COUNTIF($A$2:$A156, 'Récaptitulatif Résa PARIS 2018'!#REF!:OFFSET($A$2,LastR2,0)), ""), 0)),"")</f>
        <v/>
      </c>
      <c r="B157" s="43">
        <f ca="1">IF(OR($A157="",$A157=0),0,SUMPRODUCT((('Récaptitulatif Résa PARIS 2018'!#REF!:OFFSET($A$2,LastR2,0))='Analyse par appartement'!$A157)*(('Récaptitulatif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7" s="43">
        <f ca="1">IF(OR($A157="",$A157=0),0,SUMPRODUCT((('Récaptitulatif Résa PARIS 2018'!#REF!:OFFSET($A$2,LastR2,0))='Analyse par appartement'!$A157)*(('Récaptitulatif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7" s="43">
        <f ca="1">IF(OR($A157="",$A157=0),0,SUMPRODUCT((('Récaptitulatif Résa PARIS 2018'!#REF!:OFFSET($A$2,LastR2,0))='Analyse par appartement'!$A157)*(('Récaptitulatif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7" s="43">
        <f ca="1">IF(OR($A157="",$A157=0),0,SUMPRODUCT((('Récaptitulatif Résa PARIS 2018'!#REF!:OFFSET($A$2,LastR2,0))='Analyse par appartement'!$A157)*(('Récaptitulatif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7" s="90">
        <f ca="1">IF(OR($A157="",$A157=0),0,SUMPRODUCT((('Récaptitulatif Résa PARIS 2018'!#REF!:OFFSET($A$2,LastR2,0))='Analyse par appartement'!$A157)*(('Récaptitulatif Résa PARIS 2018'!#REF!:OFFSET($F$2,LastR2,0))='Analyse par appartement'!$A$1)*(('Récaptitulatif Résa PARIS 2018'!#REF!:OFFSET($I$2,LastR2,0)))))</f>
        <v>0</v>
      </c>
      <c r="G157" s="43">
        <f ca="1">IFERROR(IF(A157="",0,INDIRECT("'Récaptitulatif Loyer Paris'!"&amp;ADDRESS(MATCH(A157,'Récaptitulatif Loyer PARIS 2018'!$A:$A,0),MATCH($A$1,'Récaptitulatif Loyer PARIS 2018'!$1:$1,0)+1,4))),0)</f>
        <v>0</v>
      </c>
      <c r="H157" s="90">
        <f ca="1">IFERROR(IF(A157="",0,INDIRECT("'Récaptitulatif Loyer Paris'!"&amp;ADDRESS(MATCH(A157,'Récaptitulatif Loyer PARIS 2018'!$A:$A,0),MATCH($A$1,'Récaptitulatif Loyer PARIS 2018'!$1:$1,0),4))),0)</f>
        <v>0</v>
      </c>
      <c r="I157" s="43">
        <f t="shared" ca="1" si="15"/>
        <v>0</v>
      </c>
      <c r="J157" s="44" t="str">
        <f t="shared" ca="1" si="16"/>
        <v/>
      </c>
      <c r="K157" s="45" t="str">
        <f t="shared" ca="1" si="17"/>
        <v/>
      </c>
    </row>
    <row r="158" spans="1:11" ht="20.149999999999999" customHeight="1" x14ac:dyDescent="0.35">
      <c r="A158" s="12" t="str">
        <f t="array" aca="1" ref="A158" ca="1">IFERROR(INDEX('Récaptitulatif Résa PARIS 2018'!#REF!:OFFSET($A$2,LastR2,0), MATCH(0, IF($A$1='Récaptitulatif Résa PARIS 2018'!#REF!:OFFSET($F$2,LastR2,0), COUNTIF($A$2:$A157, 'Récaptitulatif Résa PARIS 2018'!#REF!:OFFSET($A$2,LastR2,0)), ""), 0)),"")</f>
        <v/>
      </c>
      <c r="B158" s="43">
        <f ca="1">IF(OR($A158="",$A158=0),0,SUMPRODUCT((('Récaptitulatif Résa PARIS 2018'!#REF!:OFFSET($A$2,LastR2,0))='Analyse par appartement'!$A158)*(('Récaptitulatif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8" s="43">
        <f ca="1">IF(OR($A158="",$A158=0),0,SUMPRODUCT((('Récaptitulatif Résa PARIS 2018'!#REF!:OFFSET($A$2,LastR2,0))='Analyse par appartement'!$A158)*(('Récaptitulatif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8" s="43">
        <f ca="1">IF(OR($A158="",$A158=0),0,SUMPRODUCT((('Récaptitulatif Résa PARIS 2018'!#REF!:OFFSET($A$2,LastR2,0))='Analyse par appartement'!$A158)*(('Récaptitulatif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8" s="43">
        <f ca="1">IF(OR($A158="",$A158=0),0,SUMPRODUCT((('Récaptitulatif Résa PARIS 2018'!#REF!:OFFSET($A$2,LastR2,0))='Analyse par appartement'!$A158)*(('Récaptitulatif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8" s="90">
        <f ca="1">IF(OR($A158="",$A158=0),0,SUMPRODUCT((('Récaptitulatif Résa PARIS 2018'!#REF!:OFFSET($A$2,LastR2,0))='Analyse par appartement'!$A158)*(('Récaptitulatif Résa PARIS 2018'!#REF!:OFFSET($F$2,LastR2,0))='Analyse par appartement'!$A$1)*(('Récaptitulatif Résa PARIS 2018'!#REF!:OFFSET($I$2,LastR2,0)))))</f>
        <v>0</v>
      </c>
      <c r="G158" s="43">
        <f ca="1">IFERROR(IF(A158="",0,INDIRECT("'Récaptitulatif Loyer Paris'!"&amp;ADDRESS(MATCH(A158,'Récaptitulatif Loyer PARIS 2018'!$A:$A,0),MATCH($A$1,'Récaptitulatif Loyer PARIS 2018'!$1:$1,0)+1,4))),0)</f>
        <v>0</v>
      </c>
      <c r="H158" s="90">
        <f ca="1">IFERROR(IF(A158="",0,INDIRECT("'Récaptitulatif Loyer Paris'!"&amp;ADDRESS(MATCH(A158,'Récaptitulatif Loyer PARIS 2018'!$A:$A,0),MATCH($A$1,'Récaptitulatif Loyer PARIS 2018'!$1:$1,0),4))),0)</f>
        <v>0</v>
      </c>
      <c r="I158" s="43">
        <f t="shared" ca="1" si="15"/>
        <v>0</v>
      </c>
      <c r="J158" s="44" t="str">
        <f t="shared" ca="1" si="16"/>
        <v/>
      </c>
      <c r="K158" s="45" t="str">
        <f t="shared" ca="1" si="17"/>
        <v/>
      </c>
    </row>
    <row r="159" spans="1:11" ht="20.149999999999999" customHeight="1" x14ac:dyDescent="0.35">
      <c r="A159" s="12" t="str">
        <f t="array" aca="1" ref="A159" ca="1">IFERROR(INDEX('Récaptitulatif Résa PARIS 2018'!#REF!:OFFSET($A$2,LastR2,0), MATCH(0, IF($A$1='Récaptitulatif Résa PARIS 2018'!#REF!:OFFSET($F$2,LastR2,0), COUNTIF($A$2:$A158, 'Récaptitulatif Résa PARIS 2018'!#REF!:OFFSET($A$2,LastR2,0)), ""), 0)),"")</f>
        <v/>
      </c>
      <c r="B159" s="43">
        <f ca="1">IF(OR($A159="",$A159=0),0,SUMPRODUCT((('Récaptitulatif Résa PARIS 2018'!#REF!:OFFSET($A$2,LastR2,0))='Analyse par appartement'!$A159)*(('Récaptitulatif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59" s="43">
        <f ca="1">IF(OR($A159="",$A159=0),0,SUMPRODUCT((('Récaptitulatif Résa PARIS 2018'!#REF!:OFFSET($A$2,LastR2,0))='Analyse par appartement'!$A159)*(('Récaptitulatif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59" s="43">
        <f ca="1">IF(OR($A159="",$A159=0),0,SUMPRODUCT((('Récaptitulatif Résa PARIS 2018'!#REF!:OFFSET($A$2,LastR2,0))='Analyse par appartement'!$A159)*(('Récaptitulatif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59" s="43">
        <f ca="1">IF(OR($A159="",$A159=0),0,SUMPRODUCT((('Récaptitulatif Résa PARIS 2018'!#REF!:OFFSET($A$2,LastR2,0))='Analyse par appartement'!$A159)*(('Récaptitulatif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59" s="90">
        <f ca="1">IF(OR($A159="",$A159=0),0,SUMPRODUCT((('Récaptitulatif Résa PARIS 2018'!#REF!:OFFSET($A$2,LastR2,0))='Analyse par appartement'!$A159)*(('Récaptitulatif Résa PARIS 2018'!#REF!:OFFSET($F$2,LastR2,0))='Analyse par appartement'!$A$1)*(('Récaptitulatif Résa PARIS 2018'!#REF!:OFFSET($I$2,LastR2,0)))))</f>
        <v>0</v>
      </c>
      <c r="G159" s="43">
        <f ca="1">IFERROR(IF(A159="",0,INDIRECT("'Récaptitulatif Loyer Paris'!"&amp;ADDRESS(MATCH(A159,'Récaptitulatif Loyer PARIS 2018'!$A:$A,0),MATCH($A$1,'Récaptitulatif Loyer PARIS 2018'!$1:$1,0)+1,4))),0)</f>
        <v>0</v>
      </c>
      <c r="H159" s="90">
        <f ca="1">IFERROR(IF(A159="",0,INDIRECT("'Récaptitulatif Loyer Paris'!"&amp;ADDRESS(MATCH(A159,'Récaptitulatif Loyer PARIS 2018'!$A:$A,0),MATCH($A$1,'Récaptitulatif Loyer PARIS 2018'!$1:$1,0),4))),0)</f>
        <v>0</v>
      </c>
      <c r="I159" s="43">
        <f t="shared" ca="1" si="15"/>
        <v>0</v>
      </c>
      <c r="J159" s="44" t="str">
        <f t="shared" ca="1" si="16"/>
        <v/>
      </c>
      <c r="K159" s="45" t="str">
        <f t="shared" ca="1" si="17"/>
        <v/>
      </c>
    </row>
    <row r="160" spans="1:11" ht="20.149999999999999" customHeight="1" x14ac:dyDescent="0.35">
      <c r="A160" s="12" t="str">
        <f t="array" aca="1" ref="A160" ca="1">IFERROR(INDEX('Récaptitulatif Résa PARIS 2018'!#REF!:OFFSET($A$2,LastR2,0), MATCH(0, IF($A$1='Récaptitulatif Résa PARIS 2018'!#REF!:OFFSET($F$2,LastR2,0), COUNTIF($A$2:$A159, 'Récaptitulatif Résa PARIS 2018'!#REF!:OFFSET($A$2,LastR2,0)), ""), 0)),"")</f>
        <v/>
      </c>
      <c r="B160" s="43">
        <f ca="1">IF(OR($A160="",$A160=0),0,SUMPRODUCT((('Récaptitulatif Résa PARIS 2018'!#REF!:OFFSET($A$2,LastR2,0))='Analyse par appartement'!$A160)*(('Récaptitulatif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0" s="43">
        <f ca="1">IF(OR($A160="",$A160=0),0,SUMPRODUCT((('Récaptitulatif Résa PARIS 2018'!#REF!:OFFSET($A$2,LastR2,0))='Analyse par appartement'!$A160)*(('Récaptitulatif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0" s="43">
        <f ca="1">IF(OR($A160="",$A160=0),0,SUMPRODUCT((('Récaptitulatif Résa PARIS 2018'!#REF!:OFFSET($A$2,LastR2,0))='Analyse par appartement'!$A160)*(('Récaptitulatif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0" s="43">
        <f ca="1">IF(OR($A160="",$A160=0),0,SUMPRODUCT((('Récaptitulatif Résa PARIS 2018'!#REF!:OFFSET($A$2,LastR2,0))='Analyse par appartement'!$A160)*(('Récaptitulatif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0" s="90">
        <f ca="1">IF(OR($A160="",$A160=0),0,SUMPRODUCT((('Récaptitulatif Résa PARIS 2018'!#REF!:OFFSET($A$2,LastR2,0))='Analyse par appartement'!$A160)*(('Récaptitulatif Résa PARIS 2018'!#REF!:OFFSET($F$2,LastR2,0))='Analyse par appartement'!$A$1)*(('Récaptitulatif Résa PARIS 2018'!#REF!:OFFSET($I$2,LastR2,0)))))</f>
        <v>0</v>
      </c>
      <c r="G160" s="43">
        <f ca="1">IFERROR(IF(A160="",0,INDIRECT("'Récaptitulatif Loyer Paris'!"&amp;ADDRESS(MATCH(A160,'Récaptitulatif Loyer PARIS 2018'!$A:$A,0),MATCH($A$1,'Récaptitulatif Loyer PARIS 2018'!$1:$1,0)+1,4))),0)</f>
        <v>0</v>
      </c>
      <c r="H160" s="90">
        <f ca="1">IFERROR(IF(A160="",0,INDIRECT("'Récaptitulatif Loyer Paris'!"&amp;ADDRESS(MATCH(A160,'Récaptitulatif Loyer PARIS 2018'!$A:$A,0),MATCH($A$1,'Récaptitulatif Loyer PARIS 2018'!$1:$1,0),4))),0)</f>
        <v>0</v>
      </c>
      <c r="I160" s="43">
        <f t="shared" ca="1" si="15"/>
        <v>0</v>
      </c>
      <c r="J160" s="44" t="str">
        <f t="shared" ca="1" si="16"/>
        <v/>
      </c>
      <c r="K160" s="45" t="str">
        <f t="shared" ca="1" si="17"/>
        <v/>
      </c>
    </row>
    <row r="161" spans="1:11" ht="20.149999999999999" customHeight="1" x14ac:dyDescent="0.35">
      <c r="A161" s="12" t="str">
        <f t="array" aca="1" ref="A161" ca="1">IFERROR(INDEX('Récaptitulatif Résa PARIS 2018'!#REF!:OFFSET($A$2,LastR2,0), MATCH(0, IF($A$1='Récaptitulatif Résa PARIS 2018'!#REF!:OFFSET($F$2,LastR2,0), COUNTIF($A$2:$A160, 'Récaptitulatif Résa PARIS 2018'!#REF!:OFFSET($A$2,LastR2,0)), ""), 0)),"")</f>
        <v/>
      </c>
      <c r="B161" s="43">
        <f ca="1">IF(OR($A161="",$A161=0),0,SUMPRODUCT((('Récaptitulatif Résa PARIS 2018'!#REF!:OFFSET($A$2,LastR2,0))='Analyse par appartement'!$A161)*(('Récaptitulatif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1" s="43">
        <f ca="1">IF(OR($A161="",$A161=0),0,SUMPRODUCT((('Récaptitulatif Résa PARIS 2018'!#REF!:OFFSET($A$2,LastR2,0))='Analyse par appartement'!$A161)*(('Récaptitulatif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1" s="43">
        <f ca="1">IF(OR($A161="",$A161=0),0,SUMPRODUCT((('Récaptitulatif Résa PARIS 2018'!#REF!:OFFSET($A$2,LastR2,0))='Analyse par appartement'!$A161)*(('Récaptitulatif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1" s="43">
        <f ca="1">IF(OR($A161="",$A161=0),0,SUMPRODUCT((('Récaptitulatif Résa PARIS 2018'!#REF!:OFFSET($A$2,LastR2,0))='Analyse par appartement'!$A161)*(('Récaptitulatif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1" s="90">
        <f ca="1">IF(OR($A161="",$A161=0),0,SUMPRODUCT((('Récaptitulatif Résa PARIS 2018'!#REF!:OFFSET($A$2,LastR2,0))='Analyse par appartement'!$A161)*(('Récaptitulatif Résa PARIS 2018'!#REF!:OFFSET($F$2,LastR2,0))='Analyse par appartement'!$A$1)*(('Récaptitulatif Résa PARIS 2018'!#REF!:OFFSET($I$2,LastR2,0)))))</f>
        <v>0</v>
      </c>
      <c r="G161" s="43">
        <f ca="1">IFERROR(IF(A161="",0,INDIRECT("'Récaptitulatif Loyer Paris'!"&amp;ADDRESS(MATCH(A161,'Récaptitulatif Loyer PARIS 2018'!$A:$A,0),MATCH($A$1,'Récaptitulatif Loyer PARIS 2018'!$1:$1,0)+1,4))),0)</f>
        <v>0</v>
      </c>
      <c r="H161" s="90">
        <f ca="1">IFERROR(IF(A161="",0,INDIRECT("'Récaptitulatif Loyer Paris'!"&amp;ADDRESS(MATCH(A161,'Récaptitulatif Loyer PARIS 2018'!$A:$A,0),MATCH($A$1,'Récaptitulatif Loyer PARIS 2018'!$1:$1,0),4))),0)</f>
        <v>0</v>
      </c>
      <c r="I161" s="43">
        <f t="shared" ca="1" si="15"/>
        <v>0</v>
      </c>
      <c r="J161" s="44" t="str">
        <f t="shared" ca="1" si="16"/>
        <v/>
      </c>
      <c r="K161" s="45" t="str">
        <f t="shared" ca="1" si="17"/>
        <v/>
      </c>
    </row>
    <row r="162" spans="1:11" ht="20.149999999999999" customHeight="1" x14ac:dyDescent="0.35">
      <c r="A162" s="12" t="str">
        <f t="array" aca="1" ref="A162" ca="1">IFERROR(INDEX('Récaptitulatif Résa PARIS 2018'!#REF!:OFFSET($A$2,LastR2,0), MATCH(0, IF($A$1='Récaptitulatif Résa PARIS 2018'!#REF!:OFFSET($F$2,LastR2,0), COUNTIF($A$2:$A161, 'Récaptitulatif Résa PARIS 2018'!#REF!:OFFSET($A$2,LastR2,0)), ""), 0)),"")</f>
        <v/>
      </c>
      <c r="B162" s="43">
        <f ca="1">IF(OR($A162="",$A162=0),0,SUMPRODUCT((('Récaptitulatif Résa PARIS 2018'!#REF!:OFFSET($A$2,LastR2,0))='Analyse par appartement'!$A162)*(('Récaptitulatif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2" s="43">
        <f ca="1">IF(OR($A162="",$A162=0),0,SUMPRODUCT((('Récaptitulatif Résa PARIS 2018'!#REF!:OFFSET($A$2,LastR2,0))='Analyse par appartement'!$A162)*(('Récaptitulatif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2" s="43">
        <f ca="1">IF(OR($A162="",$A162=0),0,SUMPRODUCT((('Récaptitulatif Résa PARIS 2018'!#REF!:OFFSET($A$2,LastR2,0))='Analyse par appartement'!$A162)*(('Récaptitulatif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2" s="43">
        <f ca="1">IF(OR($A162="",$A162=0),0,SUMPRODUCT((('Récaptitulatif Résa PARIS 2018'!#REF!:OFFSET($A$2,LastR2,0))='Analyse par appartement'!$A162)*(('Récaptitulatif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2" s="90">
        <f ca="1">IF(OR($A162="",$A162=0),0,SUMPRODUCT((('Récaptitulatif Résa PARIS 2018'!#REF!:OFFSET($A$2,LastR2,0))='Analyse par appartement'!$A162)*(('Récaptitulatif Résa PARIS 2018'!#REF!:OFFSET($F$2,LastR2,0))='Analyse par appartement'!$A$1)*(('Récaptitulatif Résa PARIS 2018'!#REF!:OFFSET($I$2,LastR2,0)))))</f>
        <v>0</v>
      </c>
      <c r="G162" s="43">
        <f ca="1">IFERROR(IF(A162="",0,INDIRECT("'Récaptitulatif Loyer Paris'!"&amp;ADDRESS(MATCH(A162,'Récaptitulatif Loyer PARIS 2018'!$A:$A,0),MATCH($A$1,'Récaptitulatif Loyer PARIS 2018'!$1:$1,0)+1,4))),0)</f>
        <v>0</v>
      </c>
      <c r="H162" s="90">
        <f ca="1">IFERROR(IF(A162="",0,INDIRECT("'Récaptitulatif Loyer Paris'!"&amp;ADDRESS(MATCH(A162,'Récaptitulatif Loyer PARIS 2018'!$A:$A,0),MATCH($A$1,'Récaptitulatif Loyer PARIS 2018'!$1:$1,0),4))),0)</f>
        <v>0</v>
      </c>
      <c r="I162" s="43">
        <f t="shared" ca="1" si="15"/>
        <v>0</v>
      </c>
      <c r="J162" s="44" t="str">
        <f t="shared" ca="1" si="16"/>
        <v/>
      </c>
      <c r="K162" s="45" t="str">
        <f t="shared" ca="1" si="17"/>
        <v/>
      </c>
    </row>
    <row r="163" spans="1:11" ht="20.149999999999999" customHeight="1" x14ac:dyDescent="0.35">
      <c r="A163" s="12" t="str">
        <f t="array" aca="1" ref="A163" ca="1">IFERROR(INDEX('Récaptitulatif Résa PARIS 2018'!#REF!:OFFSET($A$2,LastR2,0), MATCH(0, IF($A$1='Récaptitulatif Résa PARIS 2018'!#REF!:OFFSET($F$2,LastR2,0), COUNTIF($A$2:$A162, 'Récaptitulatif Résa PARIS 2018'!#REF!:OFFSET($A$2,LastR2,0)), ""), 0)),"")</f>
        <v/>
      </c>
      <c r="B163" s="43">
        <f ca="1">IF(OR($A163="",$A163=0),0,SUMPRODUCT((('Récaptitulatif Résa PARIS 2018'!#REF!:OFFSET($A$2,LastR2,0))='Analyse par appartement'!$A163)*(('Récaptitulatif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3" s="43">
        <f ca="1">IF(OR($A163="",$A163=0),0,SUMPRODUCT((('Récaptitulatif Résa PARIS 2018'!#REF!:OFFSET($A$2,LastR2,0))='Analyse par appartement'!$A163)*(('Récaptitulatif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3" s="43">
        <f ca="1">IF(OR($A163="",$A163=0),0,SUMPRODUCT((('Récaptitulatif Résa PARIS 2018'!#REF!:OFFSET($A$2,LastR2,0))='Analyse par appartement'!$A163)*(('Récaptitulatif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3" s="43">
        <f ca="1">IF(OR($A163="",$A163=0),0,SUMPRODUCT((('Récaptitulatif Résa PARIS 2018'!#REF!:OFFSET($A$2,LastR2,0))='Analyse par appartement'!$A163)*(('Récaptitulatif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3" s="90">
        <f ca="1">IF(OR($A163="",$A163=0),0,SUMPRODUCT((('Récaptitulatif Résa PARIS 2018'!#REF!:OFFSET($A$2,LastR2,0))='Analyse par appartement'!$A163)*(('Récaptitulatif Résa PARIS 2018'!#REF!:OFFSET($F$2,LastR2,0))='Analyse par appartement'!$A$1)*(('Récaptitulatif Résa PARIS 2018'!#REF!:OFFSET($I$2,LastR2,0)))))</f>
        <v>0</v>
      </c>
      <c r="G163" s="43">
        <f ca="1">IFERROR(IF(A163="",0,INDIRECT("'Récaptitulatif Loyer Paris'!"&amp;ADDRESS(MATCH(A163,'Récaptitulatif Loyer PARIS 2018'!$A:$A,0),MATCH($A$1,'Récaptitulatif Loyer PARIS 2018'!$1:$1,0)+1,4))),0)</f>
        <v>0</v>
      </c>
      <c r="H163" s="90">
        <f ca="1">IFERROR(IF(A163="",0,INDIRECT("'Récaptitulatif Loyer Paris'!"&amp;ADDRESS(MATCH(A163,'Récaptitulatif Loyer PARIS 2018'!$A:$A,0),MATCH($A$1,'Récaptitulatif Loyer PARIS 2018'!$1:$1,0),4))),0)</f>
        <v>0</v>
      </c>
      <c r="I163" s="43">
        <f t="shared" ca="1" si="15"/>
        <v>0</v>
      </c>
      <c r="J163" s="44" t="str">
        <f t="shared" ca="1" si="16"/>
        <v/>
      </c>
      <c r="K163" s="45" t="str">
        <f t="shared" ca="1" si="17"/>
        <v/>
      </c>
    </row>
    <row r="164" spans="1:11" ht="20.149999999999999" customHeight="1" x14ac:dyDescent="0.35">
      <c r="A164" s="12" t="str">
        <f t="array" aca="1" ref="A164" ca="1">IFERROR(INDEX('Récaptitulatif Résa PARIS 2018'!#REF!:OFFSET($A$2,LastR2,0), MATCH(0, IF($A$1='Récaptitulatif Résa PARIS 2018'!#REF!:OFFSET($F$2,LastR2,0), COUNTIF($A$2:$A163, 'Récaptitulatif Résa PARIS 2018'!#REF!:OFFSET($A$2,LastR2,0)), ""), 0)),"")</f>
        <v/>
      </c>
      <c r="B164" s="43">
        <f ca="1">IF(OR($A164="",$A164=0),0,SUMPRODUCT((('Récaptitulatif Résa PARIS 2018'!#REF!:OFFSET($A$2,LastR2,0))='Analyse par appartement'!$A164)*(('Récaptitulatif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4" s="43">
        <f ca="1">IF(OR($A164="",$A164=0),0,SUMPRODUCT((('Récaptitulatif Résa PARIS 2018'!#REF!:OFFSET($A$2,LastR2,0))='Analyse par appartement'!$A164)*(('Récaptitulatif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4" s="43">
        <f ca="1">IF(OR($A164="",$A164=0),0,SUMPRODUCT((('Récaptitulatif Résa PARIS 2018'!#REF!:OFFSET($A$2,LastR2,0))='Analyse par appartement'!$A164)*(('Récaptitulatif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4" s="43">
        <f ca="1">IF(OR($A164="",$A164=0),0,SUMPRODUCT((('Récaptitulatif Résa PARIS 2018'!#REF!:OFFSET($A$2,LastR2,0))='Analyse par appartement'!$A164)*(('Récaptitulatif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4" s="90">
        <f ca="1">IF(OR($A164="",$A164=0),0,SUMPRODUCT((('Récaptitulatif Résa PARIS 2018'!#REF!:OFFSET($A$2,LastR2,0))='Analyse par appartement'!$A164)*(('Récaptitulatif Résa PARIS 2018'!#REF!:OFFSET($F$2,LastR2,0))='Analyse par appartement'!$A$1)*(('Récaptitulatif Résa PARIS 2018'!#REF!:OFFSET($I$2,LastR2,0)))))</f>
        <v>0</v>
      </c>
      <c r="G164" s="43">
        <f ca="1">IFERROR(IF(A164="",0,INDIRECT("'Récaptitulatif Loyer Paris'!"&amp;ADDRESS(MATCH(A164,'Récaptitulatif Loyer PARIS 2018'!$A:$A,0),MATCH($A$1,'Récaptitulatif Loyer PARIS 2018'!$1:$1,0)+1,4))),0)</f>
        <v>0</v>
      </c>
      <c r="H164" s="90">
        <f ca="1">IFERROR(IF(A164="",0,INDIRECT("'Récaptitulatif Loyer Paris'!"&amp;ADDRESS(MATCH(A164,'Récaptitulatif Loyer PARIS 2018'!$A:$A,0),MATCH($A$1,'Récaptitulatif Loyer PARIS 2018'!$1:$1,0),4))),0)</f>
        <v>0</v>
      </c>
      <c r="I164" s="43">
        <f t="shared" ca="1" si="15"/>
        <v>0</v>
      </c>
      <c r="J164" s="44" t="str">
        <f t="shared" ca="1" si="16"/>
        <v/>
      </c>
      <c r="K164" s="45" t="str">
        <f t="shared" ca="1" si="17"/>
        <v/>
      </c>
    </row>
    <row r="165" spans="1:11" ht="20.149999999999999" customHeight="1" x14ac:dyDescent="0.35">
      <c r="A165" s="12" t="str">
        <f t="array" aca="1" ref="A165" ca="1">IFERROR(INDEX('Récaptitulatif Résa PARIS 2018'!#REF!:OFFSET($A$2,LastR2,0), MATCH(0, IF($A$1='Récaptitulatif Résa PARIS 2018'!#REF!:OFFSET($F$2,LastR2,0), COUNTIF($A$2:$A164, 'Récaptitulatif Résa PARIS 2018'!#REF!:OFFSET($A$2,LastR2,0)), ""), 0)),"")</f>
        <v/>
      </c>
      <c r="B165" s="43">
        <f ca="1">IF(OR($A165="",$A165=0),0,SUMPRODUCT((('Récaptitulatif Résa PARIS 2018'!#REF!:OFFSET($A$2,LastR2,0))='Analyse par appartement'!$A165)*(('Récaptitulatif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5" s="43">
        <f ca="1">IF(OR($A165="",$A165=0),0,SUMPRODUCT((('Récaptitulatif Résa PARIS 2018'!#REF!:OFFSET($A$2,LastR2,0))='Analyse par appartement'!$A165)*(('Récaptitulatif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5" s="43">
        <f ca="1">IF(OR($A165="",$A165=0),0,SUMPRODUCT((('Récaptitulatif Résa PARIS 2018'!#REF!:OFFSET($A$2,LastR2,0))='Analyse par appartement'!$A165)*(('Récaptitulatif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5" s="43">
        <f ca="1">IF(OR($A165="",$A165=0),0,SUMPRODUCT((('Récaptitulatif Résa PARIS 2018'!#REF!:OFFSET($A$2,LastR2,0))='Analyse par appartement'!$A165)*(('Récaptitulatif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5" s="90">
        <f ca="1">IF(OR($A165="",$A165=0),0,SUMPRODUCT((('Récaptitulatif Résa PARIS 2018'!#REF!:OFFSET($A$2,LastR2,0))='Analyse par appartement'!$A165)*(('Récaptitulatif Résa PARIS 2018'!#REF!:OFFSET($F$2,LastR2,0))='Analyse par appartement'!$A$1)*(('Récaptitulatif Résa PARIS 2018'!#REF!:OFFSET($I$2,LastR2,0)))))</f>
        <v>0</v>
      </c>
      <c r="G165" s="43">
        <f ca="1">IFERROR(IF(A165="",0,INDIRECT("'Récaptitulatif Loyer Paris'!"&amp;ADDRESS(MATCH(A165,'Récaptitulatif Loyer PARIS 2018'!$A:$A,0),MATCH($A$1,'Récaptitulatif Loyer PARIS 2018'!$1:$1,0)+1,4))),0)</f>
        <v>0</v>
      </c>
      <c r="H165" s="90">
        <f ca="1">IFERROR(IF(A165="",0,INDIRECT("'Récaptitulatif Loyer Paris'!"&amp;ADDRESS(MATCH(A165,'Récaptitulatif Loyer PARIS 2018'!$A:$A,0),MATCH($A$1,'Récaptitulatif Loyer PARIS 2018'!$1:$1,0),4))),0)</f>
        <v>0</v>
      </c>
      <c r="I165" s="43">
        <f t="shared" ca="1" si="15"/>
        <v>0</v>
      </c>
      <c r="J165" s="44" t="str">
        <f t="shared" ca="1" si="16"/>
        <v/>
      </c>
      <c r="K165" s="45" t="str">
        <f t="shared" ca="1" si="17"/>
        <v/>
      </c>
    </row>
    <row r="166" spans="1:11" ht="20.149999999999999" customHeight="1" x14ac:dyDescent="0.35">
      <c r="A166" s="12" t="str">
        <f t="array" aca="1" ref="A166" ca="1">IFERROR(INDEX('Récaptitulatif Résa PARIS 2018'!#REF!:OFFSET($A$2,LastR2,0), MATCH(0, IF($A$1='Récaptitulatif Résa PARIS 2018'!#REF!:OFFSET($F$2,LastR2,0), COUNTIF($A$2:$A165, 'Récaptitulatif Résa PARIS 2018'!#REF!:OFFSET($A$2,LastR2,0)), ""), 0)),"")</f>
        <v/>
      </c>
      <c r="B166" s="43">
        <f ca="1">IF(OR($A166="",$A166=0),0,SUMPRODUCT((('Récaptitulatif Résa PARIS 2018'!#REF!:OFFSET($A$2,LastR2,0))='Analyse par appartement'!$A166)*(('Récaptitulatif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6" s="43">
        <f ca="1">IF(OR($A166="",$A166=0),0,SUMPRODUCT((('Récaptitulatif Résa PARIS 2018'!#REF!:OFFSET($A$2,LastR2,0))='Analyse par appartement'!$A166)*(('Récaptitulatif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6" s="43">
        <f ca="1">IF(OR($A166="",$A166=0),0,SUMPRODUCT((('Récaptitulatif Résa PARIS 2018'!#REF!:OFFSET($A$2,LastR2,0))='Analyse par appartement'!$A166)*(('Récaptitulatif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6" s="43">
        <f ca="1">IF(OR($A166="",$A166=0),0,SUMPRODUCT((('Récaptitulatif Résa PARIS 2018'!#REF!:OFFSET($A$2,LastR2,0))='Analyse par appartement'!$A166)*(('Récaptitulatif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6" s="90">
        <f ca="1">IF(OR($A166="",$A166=0),0,SUMPRODUCT((('Récaptitulatif Résa PARIS 2018'!#REF!:OFFSET($A$2,LastR2,0))='Analyse par appartement'!$A166)*(('Récaptitulatif Résa PARIS 2018'!#REF!:OFFSET($F$2,LastR2,0))='Analyse par appartement'!$A$1)*(('Récaptitulatif Résa PARIS 2018'!#REF!:OFFSET($I$2,LastR2,0)))))</f>
        <v>0</v>
      </c>
      <c r="G166" s="43">
        <f ca="1">IFERROR(IF(A166="",0,INDIRECT("'Récaptitulatif Loyer Paris'!"&amp;ADDRESS(MATCH(A166,'Récaptitulatif Loyer PARIS 2018'!$A:$A,0),MATCH($A$1,'Récaptitulatif Loyer PARIS 2018'!$1:$1,0)+1,4))),0)</f>
        <v>0</v>
      </c>
      <c r="H166" s="90">
        <f ca="1">IFERROR(IF(A166="",0,INDIRECT("'Récaptitulatif Loyer Paris'!"&amp;ADDRESS(MATCH(A166,'Récaptitulatif Loyer PARIS 2018'!$A:$A,0),MATCH($A$1,'Récaptitulatif Loyer PARIS 2018'!$1:$1,0),4))),0)</f>
        <v>0</v>
      </c>
      <c r="I166" s="43">
        <f t="shared" ca="1" si="15"/>
        <v>0</v>
      </c>
      <c r="J166" s="44" t="str">
        <f t="shared" ca="1" si="16"/>
        <v/>
      </c>
      <c r="K166" s="45" t="str">
        <f t="shared" ca="1" si="17"/>
        <v/>
      </c>
    </row>
    <row r="167" spans="1:11" ht="20.149999999999999" customHeight="1" x14ac:dyDescent="0.35">
      <c r="A167" s="12" t="str">
        <f t="array" aca="1" ref="A167" ca="1">IFERROR(INDEX('Récaptitulatif Résa PARIS 2018'!#REF!:OFFSET($A$2,LastR2,0), MATCH(0, IF($A$1='Récaptitulatif Résa PARIS 2018'!#REF!:OFFSET($F$2,LastR2,0), COUNTIF($A$2:$A166, 'Récaptitulatif Résa PARIS 2018'!#REF!:OFFSET($A$2,LastR2,0)), ""), 0)),"")</f>
        <v/>
      </c>
      <c r="B167" s="43">
        <f ca="1">IF(OR($A167="",$A167=0),0,SUMPRODUCT((('Récaptitulatif Résa PARIS 2018'!#REF!:OFFSET($A$2,LastR2,0))='Analyse par appartement'!$A167)*(('Récaptitulatif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7" s="43">
        <f ca="1">IF(OR($A167="",$A167=0),0,SUMPRODUCT((('Récaptitulatif Résa PARIS 2018'!#REF!:OFFSET($A$2,LastR2,0))='Analyse par appartement'!$A167)*(('Récaptitulatif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7" s="43">
        <f ca="1">IF(OR($A167="",$A167=0),0,SUMPRODUCT((('Récaptitulatif Résa PARIS 2018'!#REF!:OFFSET($A$2,LastR2,0))='Analyse par appartement'!$A167)*(('Récaptitulatif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7" s="43">
        <f ca="1">IF(OR($A167="",$A167=0),0,SUMPRODUCT((('Récaptitulatif Résa PARIS 2018'!#REF!:OFFSET($A$2,LastR2,0))='Analyse par appartement'!$A167)*(('Récaptitulatif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7" s="90">
        <f ca="1">IF(OR($A167="",$A167=0),0,SUMPRODUCT((('Récaptitulatif Résa PARIS 2018'!#REF!:OFFSET($A$2,LastR2,0))='Analyse par appartement'!$A167)*(('Récaptitulatif Résa PARIS 2018'!#REF!:OFFSET($F$2,LastR2,0))='Analyse par appartement'!$A$1)*(('Récaptitulatif Résa PARIS 2018'!#REF!:OFFSET($I$2,LastR2,0)))))</f>
        <v>0</v>
      </c>
      <c r="G167" s="43">
        <f ca="1">IFERROR(IF(A167="",0,INDIRECT("'Récaptitulatif Loyer Paris'!"&amp;ADDRESS(MATCH(A167,'Récaptitulatif Loyer PARIS 2018'!$A:$A,0),MATCH($A$1,'Récaptitulatif Loyer PARIS 2018'!$1:$1,0)+1,4))),0)</f>
        <v>0</v>
      </c>
      <c r="H167" s="90">
        <f ca="1">IFERROR(IF(A167="",0,INDIRECT("'Récaptitulatif Loyer Paris'!"&amp;ADDRESS(MATCH(A167,'Récaptitulatif Loyer PARIS 2018'!$A:$A,0),MATCH($A$1,'Récaptitulatif Loyer PARIS 2018'!$1:$1,0),4))),0)</f>
        <v>0</v>
      </c>
      <c r="I167" s="43">
        <f t="shared" ca="1" si="15"/>
        <v>0</v>
      </c>
      <c r="J167" s="44" t="str">
        <f t="shared" ca="1" si="16"/>
        <v/>
      </c>
      <c r="K167" s="45" t="str">
        <f t="shared" ca="1" si="17"/>
        <v/>
      </c>
    </row>
    <row r="168" spans="1:11" ht="20.149999999999999" customHeight="1" x14ac:dyDescent="0.35">
      <c r="A168" s="12" t="str">
        <f t="array" aca="1" ref="A168" ca="1">IFERROR(INDEX('Récaptitulatif Résa PARIS 2018'!#REF!:OFFSET($A$2,LastR2,0), MATCH(0, IF($A$1='Récaptitulatif Résa PARIS 2018'!#REF!:OFFSET($F$2,LastR2,0), COUNTIF($A$2:$A167, 'Récaptitulatif Résa PARIS 2018'!#REF!:OFFSET($A$2,LastR2,0)), ""), 0)),"")</f>
        <v/>
      </c>
      <c r="B168" s="43">
        <f ca="1">IF(OR($A168="",$A168=0),0,SUMPRODUCT((('Récaptitulatif Résa PARIS 2018'!#REF!:OFFSET($A$2,LastR2,0))='Analyse par appartement'!$A168)*(('Récaptitulatif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8" s="43">
        <f ca="1">IF(OR($A168="",$A168=0),0,SUMPRODUCT((('Récaptitulatif Résa PARIS 2018'!#REF!:OFFSET($A$2,LastR2,0))='Analyse par appartement'!$A168)*(('Récaptitulatif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8" s="43">
        <f ca="1">IF(OR($A168="",$A168=0),0,SUMPRODUCT((('Récaptitulatif Résa PARIS 2018'!#REF!:OFFSET($A$2,LastR2,0))='Analyse par appartement'!$A168)*(('Récaptitulatif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8" s="43">
        <f ca="1">IF(OR($A168="",$A168=0),0,SUMPRODUCT((('Récaptitulatif Résa PARIS 2018'!#REF!:OFFSET($A$2,LastR2,0))='Analyse par appartement'!$A168)*(('Récaptitulatif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8" s="90">
        <f ca="1">IF(OR($A168="",$A168=0),0,SUMPRODUCT((('Récaptitulatif Résa PARIS 2018'!#REF!:OFFSET($A$2,LastR2,0))='Analyse par appartement'!$A168)*(('Récaptitulatif Résa PARIS 2018'!#REF!:OFFSET($F$2,LastR2,0))='Analyse par appartement'!$A$1)*(('Récaptitulatif Résa PARIS 2018'!#REF!:OFFSET($I$2,LastR2,0)))))</f>
        <v>0</v>
      </c>
      <c r="G168" s="43">
        <f ca="1">IFERROR(IF(A168="",0,INDIRECT("'Récaptitulatif Loyer Paris'!"&amp;ADDRESS(MATCH(A168,'Récaptitulatif Loyer PARIS 2018'!$A:$A,0),MATCH($A$1,'Récaptitulatif Loyer PARIS 2018'!$1:$1,0)+1,4))),0)</f>
        <v>0</v>
      </c>
      <c r="H168" s="90">
        <f ca="1">IFERROR(IF(A168="",0,INDIRECT("'Récaptitulatif Loyer Paris'!"&amp;ADDRESS(MATCH(A168,'Récaptitulatif Loyer PARIS 2018'!$A:$A,0),MATCH($A$1,'Récaptitulatif Loyer PARIS 2018'!$1:$1,0),4))),0)</f>
        <v>0</v>
      </c>
      <c r="I168" s="43">
        <f t="shared" ca="1" si="15"/>
        <v>0</v>
      </c>
      <c r="J168" s="44" t="str">
        <f t="shared" ca="1" si="16"/>
        <v/>
      </c>
      <c r="K168" s="45" t="str">
        <f t="shared" ca="1" si="17"/>
        <v/>
      </c>
    </row>
    <row r="169" spans="1:11" ht="20.149999999999999" customHeight="1" x14ac:dyDescent="0.35">
      <c r="A169" s="12" t="str">
        <f t="array" aca="1" ref="A169" ca="1">IFERROR(INDEX('Récaptitulatif Résa PARIS 2018'!#REF!:OFFSET($A$2,LastR2,0), MATCH(0, IF($A$1='Récaptitulatif Résa PARIS 2018'!#REF!:OFFSET($F$2,LastR2,0), COUNTIF($A$2:$A168, 'Récaptitulatif Résa PARIS 2018'!#REF!:OFFSET($A$2,LastR2,0)), ""), 0)),"")</f>
        <v/>
      </c>
      <c r="B169" s="43">
        <f ca="1">IF(OR($A169="",$A169=0),0,SUMPRODUCT((('Récaptitulatif Résa PARIS 2018'!#REF!:OFFSET($A$2,LastR2,0))='Analyse par appartement'!$A169)*(('Récaptitulatif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69" s="43">
        <f ca="1">IF(OR($A169="",$A169=0),0,SUMPRODUCT((('Récaptitulatif Résa PARIS 2018'!#REF!:OFFSET($A$2,LastR2,0))='Analyse par appartement'!$A169)*(('Récaptitulatif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69" s="43">
        <f ca="1">IF(OR($A169="",$A169=0),0,SUMPRODUCT((('Récaptitulatif Résa PARIS 2018'!#REF!:OFFSET($A$2,LastR2,0))='Analyse par appartement'!$A169)*(('Récaptitulatif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69" s="43">
        <f ca="1">IF(OR($A169="",$A169=0),0,SUMPRODUCT((('Récaptitulatif Résa PARIS 2018'!#REF!:OFFSET($A$2,LastR2,0))='Analyse par appartement'!$A169)*(('Récaptitulatif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69" s="90">
        <f ca="1">IF(OR($A169="",$A169=0),0,SUMPRODUCT((('Récaptitulatif Résa PARIS 2018'!#REF!:OFFSET($A$2,LastR2,0))='Analyse par appartement'!$A169)*(('Récaptitulatif Résa PARIS 2018'!#REF!:OFFSET($F$2,LastR2,0))='Analyse par appartement'!$A$1)*(('Récaptitulatif Résa PARIS 2018'!#REF!:OFFSET($I$2,LastR2,0)))))</f>
        <v>0</v>
      </c>
      <c r="G169" s="43">
        <f ca="1">IFERROR(IF(A169="",0,INDIRECT("'Récaptitulatif Loyer Paris'!"&amp;ADDRESS(MATCH(A169,'Récaptitulatif Loyer PARIS 2018'!$A:$A,0),MATCH($A$1,'Récaptitulatif Loyer PARIS 2018'!$1:$1,0)+1,4))),0)</f>
        <v>0</v>
      </c>
      <c r="H169" s="90">
        <f ca="1">IFERROR(IF(A169="",0,INDIRECT("'Récaptitulatif Loyer Paris'!"&amp;ADDRESS(MATCH(A169,'Récaptitulatif Loyer PARIS 2018'!$A:$A,0),MATCH($A$1,'Récaptitulatif Loyer PARIS 2018'!$1:$1,0),4))),0)</f>
        <v>0</v>
      </c>
      <c r="I169" s="43">
        <f t="shared" ca="1" si="15"/>
        <v>0</v>
      </c>
      <c r="J169" s="44" t="str">
        <f t="shared" ca="1" si="16"/>
        <v/>
      </c>
      <c r="K169" s="45" t="str">
        <f t="shared" ca="1" si="17"/>
        <v/>
      </c>
    </row>
    <row r="170" spans="1:11" ht="20.149999999999999" customHeight="1" x14ac:dyDescent="0.35">
      <c r="A170" s="12" t="str">
        <f t="array" aca="1" ref="A170" ca="1">IFERROR(INDEX('Récaptitulatif Résa PARIS 2018'!#REF!:OFFSET($A$2,LastR2,0), MATCH(0, IF($A$1='Récaptitulatif Résa PARIS 2018'!#REF!:OFFSET($F$2,LastR2,0), COUNTIF($A$2:$A169, 'Récaptitulatif Résa PARIS 2018'!#REF!:OFFSET($A$2,LastR2,0)), ""), 0)),"")</f>
        <v/>
      </c>
      <c r="B170" s="43">
        <f ca="1">IF(OR($A170="",$A170=0),0,SUMPRODUCT((('Récaptitulatif Résa PARIS 2018'!#REF!:OFFSET($A$2,LastR2,0))='Analyse par appartement'!$A170)*(('Récaptitulatif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0" s="43">
        <f ca="1">IF(OR($A170="",$A170=0),0,SUMPRODUCT((('Récaptitulatif Résa PARIS 2018'!#REF!:OFFSET($A$2,LastR2,0))='Analyse par appartement'!$A170)*(('Récaptitulatif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0" s="43">
        <f ca="1">IF(OR($A170="",$A170=0),0,SUMPRODUCT((('Récaptitulatif Résa PARIS 2018'!#REF!:OFFSET($A$2,LastR2,0))='Analyse par appartement'!$A170)*(('Récaptitulatif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0" s="43">
        <f ca="1">IF(OR($A170="",$A170=0),0,SUMPRODUCT((('Récaptitulatif Résa PARIS 2018'!#REF!:OFFSET($A$2,LastR2,0))='Analyse par appartement'!$A170)*(('Récaptitulatif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0" s="90">
        <f ca="1">IF(OR($A170="",$A170=0),0,SUMPRODUCT((('Récaptitulatif Résa PARIS 2018'!#REF!:OFFSET($A$2,LastR2,0))='Analyse par appartement'!$A170)*(('Récaptitulatif Résa PARIS 2018'!#REF!:OFFSET($F$2,LastR2,0))='Analyse par appartement'!$A$1)*(('Récaptitulatif Résa PARIS 2018'!#REF!:OFFSET($I$2,LastR2,0)))))</f>
        <v>0</v>
      </c>
      <c r="G170" s="43">
        <f ca="1">IFERROR(IF(A170="",0,INDIRECT("'Récaptitulatif Loyer Paris'!"&amp;ADDRESS(MATCH(A170,'Récaptitulatif Loyer PARIS 2018'!$A:$A,0),MATCH($A$1,'Récaptitulatif Loyer PARIS 2018'!$1:$1,0)+1,4))),0)</f>
        <v>0</v>
      </c>
      <c r="H170" s="90">
        <f ca="1">IFERROR(IF(A170="",0,INDIRECT("'Récaptitulatif Loyer Paris'!"&amp;ADDRESS(MATCH(A170,'Récaptitulatif Loyer PARIS 2018'!$A:$A,0),MATCH($A$1,'Récaptitulatif Loyer PARIS 2018'!$1:$1,0),4))),0)</f>
        <v>0</v>
      </c>
      <c r="I170" s="43">
        <f t="shared" ca="1" si="15"/>
        <v>0</v>
      </c>
      <c r="J170" s="44" t="str">
        <f t="shared" ca="1" si="16"/>
        <v/>
      </c>
      <c r="K170" s="45" t="str">
        <f t="shared" ca="1" si="17"/>
        <v/>
      </c>
    </row>
    <row r="171" spans="1:11" ht="20.149999999999999" customHeight="1" x14ac:dyDescent="0.35">
      <c r="A171" s="12" t="str">
        <f t="array" aca="1" ref="A171" ca="1">IFERROR(INDEX('Récaptitulatif Résa PARIS 2018'!#REF!:OFFSET($A$2,LastR2,0), MATCH(0, IF($A$1='Récaptitulatif Résa PARIS 2018'!#REF!:OFFSET($F$2,LastR2,0), COUNTIF($A$2:$A170, 'Récaptitulatif Résa PARIS 2018'!#REF!:OFFSET($A$2,LastR2,0)), ""), 0)),"")</f>
        <v/>
      </c>
      <c r="B171" s="43">
        <f ca="1">IF(OR($A171="",$A171=0),0,SUMPRODUCT((('Récaptitulatif Résa PARIS 2018'!#REF!:OFFSET($A$2,LastR2,0))='Analyse par appartement'!$A171)*(('Récaptitulatif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1" s="43">
        <f ca="1">IF(OR($A171="",$A171=0),0,SUMPRODUCT((('Récaptitulatif Résa PARIS 2018'!#REF!:OFFSET($A$2,LastR2,0))='Analyse par appartement'!$A171)*(('Récaptitulatif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1" s="43">
        <f ca="1">IF(OR($A171="",$A171=0),0,SUMPRODUCT((('Récaptitulatif Résa PARIS 2018'!#REF!:OFFSET($A$2,LastR2,0))='Analyse par appartement'!$A171)*(('Récaptitulatif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1" s="43">
        <f ca="1">IF(OR($A171="",$A171=0),0,SUMPRODUCT((('Récaptitulatif Résa PARIS 2018'!#REF!:OFFSET($A$2,LastR2,0))='Analyse par appartement'!$A171)*(('Récaptitulatif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1" s="90">
        <f ca="1">IF(OR($A171="",$A171=0),0,SUMPRODUCT((('Récaptitulatif Résa PARIS 2018'!#REF!:OFFSET($A$2,LastR2,0))='Analyse par appartement'!$A171)*(('Récaptitulatif Résa PARIS 2018'!#REF!:OFFSET($F$2,LastR2,0))='Analyse par appartement'!$A$1)*(('Récaptitulatif Résa PARIS 2018'!#REF!:OFFSET($I$2,LastR2,0)))))</f>
        <v>0</v>
      </c>
      <c r="G171" s="43">
        <f ca="1">IFERROR(IF(A171="",0,INDIRECT("'Récaptitulatif Loyer Paris'!"&amp;ADDRESS(MATCH(A171,'Récaptitulatif Loyer PARIS 2018'!$A:$A,0),MATCH($A$1,'Récaptitulatif Loyer PARIS 2018'!$1:$1,0)+1,4))),0)</f>
        <v>0</v>
      </c>
      <c r="H171" s="90">
        <f ca="1">IFERROR(IF(A171="",0,INDIRECT("'Récaptitulatif Loyer Paris'!"&amp;ADDRESS(MATCH(A171,'Récaptitulatif Loyer PARIS 2018'!$A:$A,0),MATCH($A$1,'Récaptitulatif Loyer PARIS 2018'!$1:$1,0),4))),0)</f>
        <v>0</v>
      </c>
      <c r="I171" s="43">
        <f t="shared" ca="1" si="15"/>
        <v>0</v>
      </c>
      <c r="J171" s="44" t="str">
        <f t="shared" ca="1" si="16"/>
        <v/>
      </c>
      <c r="K171" s="45" t="str">
        <f t="shared" ca="1" si="17"/>
        <v/>
      </c>
    </row>
    <row r="172" spans="1:11" ht="20.149999999999999" customHeight="1" x14ac:dyDescent="0.35">
      <c r="A172" s="12" t="str">
        <f t="array" aca="1" ref="A172" ca="1">IFERROR(INDEX('Récaptitulatif Résa PARIS 2018'!#REF!:OFFSET($A$2,LastR2,0), MATCH(0, IF($A$1='Récaptitulatif Résa PARIS 2018'!#REF!:OFFSET($F$2,LastR2,0), COUNTIF($A$2:$A171, 'Récaptitulatif Résa PARIS 2018'!#REF!:OFFSET($A$2,LastR2,0)), ""), 0)),"")</f>
        <v/>
      </c>
      <c r="B172" s="43">
        <f ca="1">IF(OR($A172="",$A172=0),0,SUMPRODUCT((('Récaptitulatif Résa PARIS 2018'!#REF!:OFFSET($A$2,LastR2,0))='Analyse par appartement'!$A172)*(('Récaptitulatif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2" s="43">
        <f ca="1">IF(OR($A172="",$A172=0),0,SUMPRODUCT((('Récaptitulatif Résa PARIS 2018'!#REF!:OFFSET($A$2,LastR2,0))='Analyse par appartement'!$A172)*(('Récaptitulatif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2" s="43">
        <f ca="1">IF(OR($A172="",$A172=0),0,SUMPRODUCT((('Récaptitulatif Résa PARIS 2018'!#REF!:OFFSET($A$2,LastR2,0))='Analyse par appartement'!$A172)*(('Récaptitulatif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2" s="43">
        <f ca="1">IF(OR($A172="",$A172=0),0,SUMPRODUCT((('Récaptitulatif Résa PARIS 2018'!#REF!:OFFSET($A$2,LastR2,0))='Analyse par appartement'!$A172)*(('Récaptitulatif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2" s="90">
        <f ca="1">IF(OR($A172="",$A172=0),0,SUMPRODUCT((('Récaptitulatif Résa PARIS 2018'!#REF!:OFFSET($A$2,LastR2,0))='Analyse par appartement'!$A172)*(('Récaptitulatif Résa PARIS 2018'!#REF!:OFFSET($F$2,LastR2,0))='Analyse par appartement'!$A$1)*(('Récaptitulatif Résa PARIS 2018'!#REF!:OFFSET($I$2,LastR2,0)))))</f>
        <v>0</v>
      </c>
      <c r="G172" s="43">
        <f ca="1">IFERROR(IF(A172="",0,INDIRECT("'Récaptitulatif Loyer Paris'!"&amp;ADDRESS(MATCH(A172,'Récaptitulatif Loyer PARIS 2018'!$A:$A,0),MATCH($A$1,'Récaptitulatif Loyer PARIS 2018'!$1:$1,0)+1,4))),0)</f>
        <v>0</v>
      </c>
      <c r="H172" s="90">
        <f ca="1">IFERROR(IF(A172="",0,INDIRECT("'Récaptitulatif Loyer Paris'!"&amp;ADDRESS(MATCH(A172,'Récaptitulatif Loyer PARIS 2018'!$A:$A,0),MATCH($A$1,'Récaptitulatif Loyer PARIS 2018'!$1:$1,0),4))),0)</f>
        <v>0</v>
      </c>
      <c r="I172" s="43">
        <f t="shared" ca="1" si="15"/>
        <v>0</v>
      </c>
      <c r="J172" s="44" t="str">
        <f t="shared" ca="1" si="16"/>
        <v/>
      </c>
      <c r="K172" s="45" t="str">
        <f t="shared" ca="1" si="17"/>
        <v/>
      </c>
    </row>
    <row r="173" spans="1:11" ht="20.149999999999999" customHeight="1" x14ac:dyDescent="0.35">
      <c r="A173" s="12" t="str">
        <f t="array" aca="1" ref="A173" ca="1">IFERROR(INDEX('Récaptitulatif Résa PARIS 2018'!#REF!:OFFSET($A$2,LastR2,0), MATCH(0, IF($A$1='Récaptitulatif Résa PARIS 2018'!#REF!:OFFSET($F$2,LastR2,0), COUNTIF($A$2:$A172, 'Récaptitulatif Résa PARIS 2018'!#REF!:OFFSET($A$2,LastR2,0)), ""), 0)),"")</f>
        <v/>
      </c>
      <c r="B173" s="43">
        <f ca="1">IF(OR($A173="",$A173=0),0,SUMPRODUCT((('Récaptitulatif Résa PARIS 2018'!#REF!:OFFSET($A$2,LastR2,0))='Analyse par appartement'!$A173)*(('Récaptitulatif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3" s="43">
        <f ca="1">IF(OR($A173="",$A173=0),0,SUMPRODUCT((('Récaptitulatif Résa PARIS 2018'!#REF!:OFFSET($A$2,LastR2,0))='Analyse par appartement'!$A173)*(('Récaptitulatif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3" s="43">
        <f ca="1">IF(OR($A173="",$A173=0),0,SUMPRODUCT((('Récaptitulatif Résa PARIS 2018'!#REF!:OFFSET($A$2,LastR2,0))='Analyse par appartement'!$A173)*(('Récaptitulatif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3" s="43">
        <f ca="1">IF(OR($A173="",$A173=0),0,SUMPRODUCT((('Récaptitulatif Résa PARIS 2018'!#REF!:OFFSET($A$2,LastR2,0))='Analyse par appartement'!$A173)*(('Récaptitulatif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3" s="90">
        <f ca="1">IF(OR($A173="",$A173=0),0,SUMPRODUCT((('Récaptitulatif Résa PARIS 2018'!#REF!:OFFSET($A$2,LastR2,0))='Analyse par appartement'!$A173)*(('Récaptitulatif Résa PARIS 2018'!#REF!:OFFSET($F$2,LastR2,0))='Analyse par appartement'!$A$1)*(('Récaptitulatif Résa PARIS 2018'!#REF!:OFFSET($I$2,LastR2,0)))))</f>
        <v>0</v>
      </c>
      <c r="G173" s="43">
        <f ca="1">IFERROR(IF(A173="",0,INDIRECT("'Récaptitulatif Loyer Paris'!"&amp;ADDRESS(MATCH(A173,'Récaptitulatif Loyer PARIS 2018'!$A:$A,0),MATCH($A$1,'Récaptitulatif Loyer PARIS 2018'!$1:$1,0)+1,4))),0)</f>
        <v>0</v>
      </c>
      <c r="H173" s="90">
        <f ca="1">IFERROR(IF(A173="",0,INDIRECT("'Récaptitulatif Loyer Paris'!"&amp;ADDRESS(MATCH(A173,'Récaptitulatif Loyer PARIS 2018'!$A:$A,0),MATCH($A$1,'Récaptitulatif Loyer PARIS 2018'!$1:$1,0),4))),0)</f>
        <v>0</v>
      </c>
      <c r="I173" s="43">
        <f t="shared" ca="1" si="15"/>
        <v>0</v>
      </c>
      <c r="J173" s="44" t="str">
        <f t="shared" ca="1" si="16"/>
        <v/>
      </c>
      <c r="K173" s="45" t="str">
        <f t="shared" ca="1" si="17"/>
        <v/>
      </c>
    </row>
    <row r="174" spans="1:11" ht="20.149999999999999" customHeight="1" x14ac:dyDescent="0.35">
      <c r="A174" s="12" t="str">
        <f t="array" aca="1" ref="A174" ca="1">IFERROR(INDEX('Récaptitulatif Résa PARIS 2018'!#REF!:OFFSET($A$2,LastR2,0), MATCH(0, IF($A$1='Récaptitulatif Résa PARIS 2018'!#REF!:OFFSET($F$2,LastR2,0), COUNTIF($A$2:$A173, 'Récaptitulatif Résa PARIS 2018'!#REF!:OFFSET($A$2,LastR2,0)), ""), 0)),"")</f>
        <v/>
      </c>
      <c r="B174" s="43">
        <f ca="1">IF(OR($A174="",$A174=0),0,SUMPRODUCT((('Récaptitulatif Résa PARIS 2018'!#REF!:OFFSET($A$2,LastR2,0))='Analyse par appartement'!$A174)*(('Récaptitulatif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4" s="43">
        <f ca="1">IF(OR($A174="",$A174=0),0,SUMPRODUCT((('Récaptitulatif Résa PARIS 2018'!#REF!:OFFSET($A$2,LastR2,0))='Analyse par appartement'!$A174)*(('Récaptitulatif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4" s="43">
        <f ca="1">IF(OR($A174="",$A174=0),0,SUMPRODUCT((('Récaptitulatif Résa PARIS 2018'!#REF!:OFFSET($A$2,LastR2,0))='Analyse par appartement'!$A174)*(('Récaptitulatif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4" s="43">
        <f ca="1">IF(OR($A174="",$A174=0),0,SUMPRODUCT((('Récaptitulatif Résa PARIS 2018'!#REF!:OFFSET($A$2,LastR2,0))='Analyse par appartement'!$A174)*(('Récaptitulatif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4" s="90">
        <f ca="1">IF(OR($A174="",$A174=0),0,SUMPRODUCT((('Récaptitulatif Résa PARIS 2018'!#REF!:OFFSET($A$2,LastR2,0))='Analyse par appartement'!$A174)*(('Récaptitulatif Résa PARIS 2018'!#REF!:OFFSET($F$2,LastR2,0))='Analyse par appartement'!$A$1)*(('Récaptitulatif Résa PARIS 2018'!#REF!:OFFSET($I$2,LastR2,0)))))</f>
        <v>0</v>
      </c>
      <c r="G174" s="43">
        <f ca="1">IFERROR(IF(A174="",0,INDIRECT("'Récaptitulatif Loyer Paris'!"&amp;ADDRESS(MATCH(A174,'Récaptitulatif Loyer PARIS 2018'!$A:$A,0),MATCH($A$1,'Récaptitulatif Loyer PARIS 2018'!$1:$1,0)+1,4))),0)</f>
        <v>0</v>
      </c>
      <c r="H174" s="90">
        <f ca="1">IFERROR(IF(A174="",0,INDIRECT("'Récaptitulatif Loyer Paris'!"&amp;ADDRESS(MATCH(A174,'Récaptitulatif Loyer PARIS 2018'!$A:$A,0),MATCH($A$1,'Récaptitulatif Loyer PARIS 2018'!$1:$1,0),4))),0)</f>
        <v>0</v>
      </c>
      <c r="I174" s="43">
        <f t="shared" ca="1" si="15"/>
        <v>0</v>
      </c>
      <c r="J174" s="44" t="str">
        <f t="shared" ca="1" si="16"/>
        <v/>
      </c>
      <c r="K174" s="45" t="str">
        <f t="shared" ca="1" si="17"/>
        <v/>
      </c>
    </row>
    <row r="175" spans="1:11" ht="20.149999999999999" customHeight="1" x14ac:dyDescent="0.35">
      <c r="A175" s="12" t="str">
        <f t="array" aca="1" ref="A175" ca="1">IFERROR(INDEX('Récaptitulatif Résa PARIS 2018'!#REF!:OFFSET($A$2,LastR2,0), MATCH(0, IF($A$1='Récaptitulatif Résa PARIS 2018'!#REF!:OFFSET($F$2,LastR2,0), COUNTIF($A$2:$A174, 'Récaptitulatif Résa PARIS 2018'!#REF!:OFFSET($A$2,LastR2,0)), ""), 0)),"")</f>
        <v/>
      </c>
      <c r="B175" s="43">
        <f ca="1">IF(OR($A175="",$A175=0),0,SUMPRODUCT((('Récaptitulatif Résa PARIS 2018'!#REF!:OFFSET($A$2,LastR2,0))='Analyse par appartement'!$A175)*(('Récaptitulatif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5" s="43">
        <f ca="1">IF(OR($A175="",$A175=0),0,SUMPRODUCT((('Récaptitulatif Résa PARIS 2018'!#REF!:OFFSET($A$2,LastR2,0))='Analyse par appartement'!$A175)*(('Récaptitulatif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5" s="43">
        <f ca="1">IF(OR($A175="",$A175=0),0,SUMPRODUCT((('Récaptitulatif Résa PARIS 2018'!#REF!:OFFSET($A$2,LastR2,0))='Analyse par appartement'!$A175)*(('Récaptitulatif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5" s="43">
        <f ca="1">IF(OR($A175="",$A175=0),0,SUMPRODUCT((('Récaptitulatif Résa PARIS 2018'!#REF!:OFFSET($A$2,LastR2,0))='Analyse par appartement'!$A175)*(('Récaptitulatif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5" s="90">
        <f ca="1">IF(OR($A175="",$A175=0),0,SUMPRODUCT((('Récaptitulatif Résa PARIS 2018'!#REF!:OFFSET($A$2,LastR2,0))='Analyse par appartement'!$A175)*(('Récaptitulatif Résa PARIS 2018'!#REF!:OFFSET($F$2,LastR2,0))='Analyse par appartement'!$A$1)*(('Récaptitulatif Résa PARIS 2018'!#REF!:OFFSET($I$2,LastR2,0)))))</f>
        <v>0</v>
      </c>
      <c r="G175" s="43">
        <f ca="1">IFERROR(IF(A175="",0,INDIRECT("'Récaptitulatif Loyer Paris'!"&amp;ADDRESS(MATCH(A175,'Récaptitulatif Loyer PARIS 2018'!$A:$A,0),MATCH($A$1,'Récaptitulatif Loyer PARIS 2018'!$1:$1,0)+1,4))),0)</f>
        <v>0</v>
      </c>
      <c r="H175" s="90">
        <f ca="1">IFERROR(IF(A175="",0,INDIRECT("'Récaptitulatif Loyer Paris'!"&amp;ADDRESS(MATCH(A175,'Récaptitulatif Loyer PARIS 2018'!$A:$A,0),MATCH($A$1,'Récaptitulatif Loyer PARIS 2018'!$1:$1,0),4))),0)</f>
        <v>0</v>
      </c>
      <c r="I175" s="43">
        <f t="shared" ca="1" si="15"/>
        <v>0</v>
      </c>
      <c r="J175" s="44" t="str">
        <f t="shared" ca="1" si="16"/>
        <v/>
      </c>
      <c r="K175" s="45" t="str">
        <f t="shared" ca="1" si="17"/>
        <v/>
      </c>
    </row>
    <row r="176" spans="1:11" ht="20.149999999999999" customHeight="1" x14ac:dyDescent="0.35">
      <c r="A176" s="12" t="str">
        <f t="array" aca="1" ref="A176" ca="1">IFERROR(INDEX('Récaptitulatif Résa PARIS 2018'!#REF!:OFFSET($A$2,LastR2,0), MATCH(0, IF($A$1='Récaptitulatif Résa PARIS 2018'!#REF!:OFFSET($F$2,LastR2,0), COUNTIF($A$2:$A175, 'Récaptitulatif Résa PARIS 2018'!#REF!:OFFSET($A$2,LastR2,0)), ""), 0)),"")</f>
        <v/>
      </c>
      <c r="B176" s="43">
        <f ca="1">IF(OR($A176="",$A176=0),0,SUMPRODUCT((('Récaptitulatif Résa PARIS 2018'!#REF!:OFFSET($A$2,LastR2,0))='Analyse par appartement'!$A176)*(('Récaptitulatif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6" s="43">
        <f ca="1">IF(OR($A176="",$A176=0),0,SUMPRODUCT((('Récaptitulatif Résa PARIS 2018'!#REF!:OFFSET($A$2,LastR2,0))='Analyse par appartement'!$A176)*(('Récaptitulatif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6" s="43">
        <f ca="1">IF(OR($A176="",$A176=0),0,SUMPRODUCT((('Récaptitulatif Résa PARIS 2018'!#REF!:OFFSET($A$2,LastR2,0))='Analyse par appartement'!$A176)*(('Récaptitulatif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6" s="43">
        <f ca="1">IF(OR($A176="",$A176=0),0,SUMPRODUCT((('Récaptitulatif Résa PARIS 2018'!#REF!:OFFSET($A$2,LastR2,0))='Analyse par appartement'!$A176)*(('Récaptitulatif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6" s="90">
        <f ca="1">IF(OR($A176="",$A176=0),0,SUMPRODUCT((('Récaptitulatif Résa PARIS 2018'!#REF!:OFFSET($A$2,LastR2,0))='Analyse par appartement'!$A176)*(('Récaptitulatif Résa PARIS 2018'!#REF!:OFFSET($F$2,LastR2,0))='Analyse par appartement'!$A$1)*(('Récaptitulatif Résa PARIS 2018'!#REF!:OFFSET($I$2,LastR2,0)))))</f>
        <v>0</v>
      </c>
      <c r="G176" s="43">
        <f ca="1">IFERROR(IF(A176="",0,INDIRECT("'Récaptitulatif Loyer Paris'!"&amp;ADDRESS(MATCH(A176,'Récaptitulatif Loyer PARIS 2018'!$A:$A,0),MATCH($A$1,'Récaptitulatif Loyer PARIS 2018'!$1:$1,0)+1,4))),0)</f>
        <v>0</v>
      </c>
      <c r="H176" s="90">
        <f ca="1">IFERROR(IF(A176="",0,INDIRECT("'Récaptitulatif Loyer Paris'!"&amp;ADDRESS(MATCH(A176,'Récaptitulatif Loyer PARIS 2018'!$A:$A,0),MATCH($A$1,'Récaptitulatif Loyer PARIS 2018'!$1:$1,0),4))),0)</f>
        <v>0</v>
      </c>
      <c r="I176" s="43">
        <f t="shared" ca="1" si="15"/>
        <v>0</v>
      </c>
      <c r="J176" s="44" t="str">
        <f t="shared" ca="1" si="16"/>
        <v/>
      </c>
      <c r="K176" s="45" t="str">
        <f t="shared" ca="1" si="17"/>
        <v/>
      </c>
    </row>
    <row r="177" spans="1:11" ht="20.149999999999999" customHeight="1" x14ac:dyDescent="0.35">
      <c r="A177" s="12" t="str">
        <f t="array" aca="1" ref="A177" ca="1">IFERROR(INDEX('Récaptitulatif Résa PARIS 2018'!#REF!:OFFSET($A$2,LastR2,0), MATCH(0, IF($A$1='Récaptitulatif Résa PARIS 2018'!#REF!:OFFSET($F$2,LastR2,0), COUNTIF($A$2:$A176, 'Récaptitulatif Résa PARIS 2018'!#REF!:OFFSET($A$2,LastR2,0)), ""), 0)),"")</f>
        <v/>
      </c>
      <c r="B177" s="43">
        <f ca="1">IF(OR($A177="",$A177=0),0,SUMPRODUCT((('Récaptitulatif Résa PARIS 2018'!#REF!:OFFSET($A$2,LastR2,0))='Analyse par appartement'!$A177)*(('Récaptitulatif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7" s="43">
        <f ca="1">IF(OR($A177="",$A177=0),0,SUMPRODUCT((('Récaptitulatif Résa PARIS 2018'!#REF!:OFFSET($A$2,LastR2,0))='Analyse par appartement'!$A177)*(('Récaptitulatif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7" s="43">
        <f ca="1">IF(OR($A177="",$A177=0),0,SUMPRODUCT((('Récaptitulatif Résa PARIS 2018'!#REF!:OFFSET($A$2,LastR2,0))='Analyse par appartement'!$A177)*(('Récaptitulatif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7" s="43">
        <f ca="1">IF(OR($A177="",$A177=0),0,SUMPRODUCT((('Récaptitulatif Résa PARIS 2018'!#REF!:OFFSET($A$2,LastR2,0))='Analyse par appartement'!$A177)*(('Récaptitulatif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7" s="90">
        <f ca="1">IF(OR($A177="",$A177=0),0,SUMPRODUCT((('Récaptitulatif Résa PARIS 2018'!#REF!:OFFSET($A$2,LastR2,0))='Analyse par appartement'!$A177)*(('Récaptitulatif Résa PARIS 2018'!#REF!:OFFSET($F$2,LastR2,0))='Analyse par appartement'!$A$1)*(('Récaptitulatif Résa PARIS 2018'!#REF!:OFFSET($I$2,LastR2,0)))))</f>
        <v>0</v>
      </c>
      <c r="G177" s="43">
        <f ca="1">IFERROR(IF(A177="",0,INDIRECT("'Récaptitulatif Loyer Paris'!"&amp;ADDRESS(MATCH(A177,'Récaptitulatif Loyer PARIS 2018'!$A:$A,0),MATCH($A$1,'Récaptitulatif Loyer PARIS 2018'!$1:$1,0)+1,4))),0)</f>
        <v>0</v>
      </c>
      <c r="H177" s="90">
        <f ca="1">IFERROR(IF(A177="",0,INDIRECT("'Récaptitulatif Loyer Paris'!"&amp;ADDRESS(MATCH(A177,'Récaptitulatif Loyer PARIS 2018'!$A:$A,0),MATCH($A$1,'Récaptitulatif Loyer PARIS 2018'!$1:$1,0),4))),0)</f>
        <v>0</v>
      </c>
      <c r="I177" s="43">
        <f t="shared" ca="1" si="15"/>
        <v>0</v>
      </c>
      <c r="J177" s="44" t="str">
        <f t="shared" ca="1" si="16"/>
        <v/>
      </c>
      <c r="K177" s="45" t="str">
        <f t="shared" ca="1" si="17"/>
        <v/>
      </c>
    </row>
    <row r="178" spans="1:11" ht="20.149999999999999" customHeight="1" x14ac:dyDescent="0.35">
      <c r="A178" s="12" t="str">
        <f t="array" aca="1" ref="A178" ca="1">IFERROR(INDEX('Récaptitulatif Résa PARIS 2018'!#REF!:OFFSET($A$2,LastR2,0), MATCH(0, IF($A$1='Récaptitulatif Résa PARIS 2018'!#REF!:OFFSET($F$2,LastR2,0), COUNTIF($A$2:$A177, 'Récaptitulatif Résa PARIS 2018'!#REF!:OFFSET($A$2,LastR2,0)), ""), 0)),"")</f>
        <v/>
      </c>
      <c r="B178" s="43">
        <f ca="1">IF(OR($A178="",$A178=0),0,SUMPRODUCT((('Récaptitulatif Résa PARIS 2018'!#REF!:OFFSET($A$2,LastR2,0))='Analyse par appartement'!$A178)*(('Récaptitulatif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8" s="43">
        <f ca="1">IF(OR($A178="",$A178=0),0,SUMPRODUCT((('Récaptitulatif Résa PARIS 2018'!#REF!:OFFSET($A$2,LastR2,0))='Analyse par appartement'!$A178)*(('Récaptitulatif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8" s="43">
        <f ca="1">IF(OR($A178="",$A178=0),0,SUMPRODUCT((('Récaptitulatif Résa PARIS 2018'!#REF!:OFFSET($A$2,LastR2,0))='Analyse par appartement'!$A178)*(('Récaptitulatif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8" s="43">
        <f ca="1">IF(OR($A178="",$A178=0),0,SUMPRODUCT((('Récaptitulatif Résa PARIS 2018'!#REF!:OFFSET($A$2,LastR2,0))='Analyse par appartement'!$A178)*(('Récaptitulatif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8" s="90">
        <f ca="1">IF(OR($A178="",$A178=0),0,SUMPRODUCT((('Récaptitulatif Résa PARIS 2018'!#REF!:OFFSET($A$2,LastR2,0))='Analyse par appartement'!$A178)*(('Récaptitulatif Résa PARIS 2018'!#REF!:OFFSET($F$2,LastR2,0))='Analyse par appartement'!$A$1)*(('Récaptitulatif Résa PARIS 2018'!#REF!:OFFSET($I$2,LastR2,0)))))</f>
        <v>0</v>
      </c>
      <c r="G178" s="43">
        <f ca="1">IFERROR(IF(A178="",0,INDIRECT("'Récaptitulatif Loyer Paris'!"&amp;ADDRESS(MATCH(A178,'Récaptitulatif Loyer PARIS 2018'!$A:$A,0),MATCH($A$1,'Récaptitulatif Loyer PARIS 2018'!$1:$1,0)+1,4))),0)</f>
        <v>0</v>
      </c>
      <c r="H178" s="90">
        <f ca="1">IFERROR(IF(A178="",0,INDIRECT("'Récaptitulatif Loyer Paris'!"&amp;ADDRESS(MATCH(A178,'Récaptitulatif Loyer PARIS 2018'!$A:$A,0),MATCH($A$1,'Récaptitulatif Loyer PARIS 2018'!$1:$1,0),4))),0)</f>
        <v>0</v>
      </c>
      <c r="I178" s="43">
        <f t="shared" ca="1" si="15"/>
        <v>0</v>
      </c>
      <c r="J178" s="44" t="str">
        <f t="shared" ca="1" si="16"/>
        <v/>
      </c>
      <c r="K178" s="45" t="str">
        <f t="shared" ca="1" si="17"/>
        <v/>
      </c>
    </row>
    <row r="179" spans="1:11" ht="20.149999999999999" customHeight="1" x14ac:dyDescent="0.35">
      <c r="A179" s="12" t="str">
        <f t="array" aca="1" ref="A179" ca="1">IFERROR(INDEX('Récaptitulatif Résa PARIS 2018'!#REF!:OFFSET($A$2,LastR2,0), MATCH(0, IF($A$1='Récaptitulatif Résa PARIS 2018'!#REF!:OFFSET($F$2,LastR2,0), COUNTIF($A$2:$A178, 'Récaptitulatif Résa PARIS 2018'!#REF!:OFFSET($A$2,LastR2,0)), ""), 0)),"")</f>
        <v/>
      </c>
      <c r="B179" s="43">
        <f ca="1">IF(OR($A179="",$A179=0),0,SUMPRODUCT((('Récaptitulatif Résa PARIS 2018'!#REF!:OFFSET($A$2,LastR2,0))='Analyse par appartement'!$A179)*(('Récaptitulatif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79" s="43">
        <f ca="1">IF(OR($A179="",$A179=0),0,SUMPRODUCT((('Récaptitulatif Résa PARIS 2018'!#REF!:OFFSET($A$2,LastR2,0))='Analyse par appartement'!$A179)*(('Récaptitulatif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79" s="43">
        <f ca="1">IF(OR($A179="",$A179=0),0,SUMPRODUCT((('Récaptitulatif Résa PARIS 2018'!#REF!:OFFSET($A$2,LastR2,0))='Analyse par appartement'!$A179)*(('Récaptitulatif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79" s="43">
        <f ca="1">IF(OR($A179="",$A179=0),0,SUMPRODUCT((('Récaptitulatif Résa PARIS 2018'!#REF!:OFFSET($A$2,LastR2,0))='Analyse par appartement'!$A179)*(('Récaptitulatif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79" s="90">
        <f ca="1">IF(OR($A179="",$A179=0),0,SUMPRODUCT((('Récaptitulatif Résa PARIS 2018'!#REF!:OFFSET($A$2,LastR2,0))='Analyse par appartement'!$A179)*(('Récaptitulatif Résa PARIS 2018'!#REF!:OFFSET($F$2,LastR2,0))='Analyse par appartement'!$A$1)*(('Récaptitulatif Résa PARIS 2018'!#REF!:OFFSET($I$2,LastR2,0)))))</f>
        <v>0</v>
      </c>
      <c r="G179" s="43">
        <f ca="1">IFERROR(IF(A179="",0,INDIRECT("'Récaptitulatif Loyer Paris'!"&amp;ADDRESS(MATCH(A179,'Récaptitulatif Loyer PARIS 2018'!$A:$A,0),MATCH($A$1,'Récaptitulatif Loyer PARIS 2018'!$1:$1,0)+1,4))),0)</f>
        <v>0</v>
      </c>
      <c r="H179" s="90">
        <f ca="1">IFERROR(IF(A179="",0,INDIRECT("'Récaptitulatif Loyer Paris'!"&amp;ADDRESS(MATCH(A179,'Récaptitulatif Loyer PARIS 2018'!$A:$A,0),MATCH($A$1,'Récaptitulatif Loyer PARIS 2018'!$1:$1,0),4))),0)</f>
        <v>0</v>
      </c>
      <c r="I179" s="43">
        <f t="shared" ca="1" si="15"/>
        <v>0</v>
      </c>
      <c r="J179" s="44" t="str">
        <f t="shared" ca="1" si="16"/>
        <v/>
      </c>
      <c r="K179" s="45" t="str">
        <f t="shared" ca="1" si="17"/>
        <v/>
      </c>
    </row>
    <row r="180" spans="1:11" ht="20.149999999999999" customHeight="1" x14ac:dyDescent="0.35">
      <c r="A180" s="12" t="str">
        <f t="array" aca="1" ref="A180" ca="1">IFERROR(INDEX('Récaptitulatif Résa PARIS 2018'!#REF!:OFFSET($A$2,LastR2,0), MATCH(0, IF($A$1='Récaptitulatif Résa PARIS 2018'!#REF!:OFFSET($F$2,LastR2,0), COUNTIF($A$2:$A179, 'Récaptitulatif Résa PARIS 2018'!#REF!:OFFSET($A$2,LastR2,0)), ""), 0)),"")</f>
        <v/>
      </c>
      <c r="B180" s="43">
        <f ca="1">IF(OR($A180="",$A180=0),0,SUMPRODUCT((('Récaptitulatif Résa PARIS 2018'!#REF!:OFFSET($A$2,LastR2,0))='Analyse par appartement'!$A180)*(('Récaptitulatif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0" s="43">
        <f ca="1">IF(OR($A180="",$A180=0),0,SUMPRODUCT((('Récaptitulatif Résa PARIS 2018'!#REF!:OFFSET($A$2,LastR2,0))='Analyse par appartement'!$A180)*(('Récaptitulatif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0" s="43">
        <f ca="1">IF(OR($A180="",$A180=0),0,SUMPRODUCT((('Récaptitulatif Résa PARIS 2018'!#REF!:OFFSET($A$2,LastR2,0))='Analyse par appartement'!$A180)*(('Récaptitulatif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0" s="43">
        <f ca="1">IF(OR($A180="",$A180=0),0,SUMPRODUCT((('Récaptitulatif Résa PARIS 2018'!#REF!:OFFSET($A$2,LastR2,0))='Analyse par appartement'!$A180)*(('Récaptitulatif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0" s="90">
        <f ca="1">IF(OR($A180="",$A180=0),0,SUMPRODUCT((('Récaptitulatif Résa PARIS 2018'!#REF!:OFFSET($A$2,LastR2,0))='Analyse par appartement'!$A180)*(('Récaptitulatif Résa PARIS 2018'!#REF!:OFFSET($F$2,LastR2,0))='Analyse par appartement'!$A$1)*(('Récaptitulatif Résa PARIS 2018'!#REF!:OFFSET($I$2,LastR2,0)))))</f>
        <v>0</v>
      </c>
      <c r="G180" s="43">
        <f ca="1">IFERROR(IF(A180="",0,INDIRECT("'Récaptitulatif Loyer Paris'!"&amp;ADDRESS(MATCH(A180,'Récaptitulatif Loyer PARIS 2018'!$A:$A,0),MATCH($A$1,'Récaptitulatif Loyer PARIS 2018'!$1:$1,0)+1,4))),0)</f>
        <v>0</v>
      </c>
      <c r="H180" s="90">
        <f ca="1">IFERROR(IF(A180="",0,INDIRECT("'Récaptitulatif Loyer Paris'!"&amp;ADDRESS(MATCH(A180,'Récaptitulatif Loyer PARIS 2018'!$A:$A,0),MATCH($A$1,'Récaptitulatif Loyer PARIS 2018'!$1:$1,0),4))),0)</f>
        <v>0</v>
      </c>
      <c r="I180" s="43">
        <f t="shared" ca="1" si="15"/>
        <v>0</v>
      </c>
      <c r="J180" s="44" t="str">
        <f t="shared" ca="1" si="16"/>
        <v/>
      </c>
      <c r="K180" s="45" t="str">
        <f t="shared" ca="1" si="17"/>
        <v/>
      </c>
    </row>
    <row r="181" spans="1:11" ht="20.149999999999999" customHeight="1" x14ac:dyDescent="0.35">
      <c r="A181" s="12" t="str">
        <f t="array" aca="1" ref="A181" ca="1">IFERROR(INDEX('Récaptitulatif Résa PARIS 2018'!#REF!:OFFSET($A$2,LastR2,0), MATCH(0, IF($A$1='Récaptitulatif Résa PARIS 2018'!#REF!:OFFSET($F$2,LastR2,0), COUNTIF($A$2:$A180, 'Récaptitulatif Résa PARIS 2018'!#REF!:OFFSET($A$2,LastR2,0)), ""), 0)),"")</f>
        <v/>
      </c>
      <c r="B181" s="43">
        <f ca="1">IF(OR($A181="",$A181=0),0,SUMPRODUCT((('Récaptitulatif Résa PARIS 2018'!#REF!:OFFSET($A$2,LastR2,0))='Analyse par appartement'!$A181)*(('Récaptitulatif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1" s="43">
        <f ca="1">IF(OR($A181="",$A181=0),0,SUMPRODUCT((('Récaptitulatif Résa PARIS 2018'!#REF!:OFFSET($A$2,LastR2,0))='Analyse par appartement'!$A181)*(('Récaptitulatif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1" s="43">
        <f ca="1">IF(OR($A181="",$A181=0),0,SUMPRODUCT((('Récaptitulatif Résa PARIS 2018'!#REF!:OFFSET($A$2,LastR2,0))='Analyse par appartement'!$A181)*(('Récaptitulatif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1" s="43">
        <f ca="1">IF(OR($A181="",$A181=0),0,SUMPRODUCT((('Récaptitulatif Résa PARIS 2018'!#REF!:OFFSET($A$2,LastR2,0))='Analyse par appartement'!$A181)*(('Récaptitulatif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1" s="90">
        <f ca="1">IF(OR($A181="",$A181=0),0,SUMPRODUCT((('Récaptitulatif Résa PARIS 2018'!#REF!:OFFSET($A$2,LastR2,0))='Analyse par appartement'!$A181)*(('Récaptitulatif Résa PARIS 2018'!#REF!:OFFSET($F$2,LastR2,0))='Analyse par appartement'!$A$1)*(('Récaptitulatif Résa PARIS 2018'!#REF!:OFFSET($I$2,LastR2,0)))))</f>
        <v>0</v>
      </c>
      <c r="G181" s="43">
        <f ca="1">IFERROR(IF(A181="",0,INDIRECT("'Récaptitulatif Loyer Paris'!"&amp;ADDRESS(MATCH(A181,'Récaptitulatif Loyer PARIS 2018'!$A:$A,0),MATCH($A$1,'Récaptitulatif Loyer PARIS 2018'!$1:$1,0)+1,4))),0)</f>
        <v>0</v>
      </c>
      <c r="H181" s="90">
        <f ca="1">IFERROR(IF(A181="",0,INDIRECT("'Récaptitulatif Loyer Paris'!"&amp;ADDRESS(MATCH(A181,'Récaptitulatif Loyer PARIS 2018'!$A:$A,0),MATCH($A$1,'Récaptitulatif Loyer PARIS 2018'!$1:$1,0),4))),0)</f>
        <v>0</v>
      </c>
      <c r="I181" s="43">
        <f t="shared" ca="1" si="15"/>
        <v>0</v>
      </c>
      <c r="J181" s="44" t="str">
        <f t="shared" ca="1" si="16"/>
        <v/>
      </c>
      <c r="K181" s="45" t="str">
        <f t="shared" ca="1" si="17"/>
        <v/>
      </c>
    </row>
    <row r="182" spans="1:11" ht="20.149999999999999" customHeight="1" x14ac:dyDescent="0.35">
      <c r="A182" s="12" t="str">
        <f t="array" aca="1" ref="A182" ca="1">IFERROR(INDEX('Récaptitulatif Résa PARIS 2018'!#REF!:OFFSET($A$2,LastR2,0), MATCH(0, IF($A$1='Récaptitulatif Résa PARIS 2018'!#REF!:OFFSET($F$2,LastR2,0), COUNTIF($A$2:$A181, 'Récaptitulatif Résa PARIS 2018'!#REF!:OFFSET($A$2,LastR2,0)), ""), 0)),"")</f>
        <v/>
      </c>
      <c r="B182" s="43">
        <f ca="1">IF(OR($A182="",$A182=0),0,SUMPRODUCT((('Récaptitulatif Résa PARIS 2018'!#REF!:OFFSET($A$2,LastR2,0))='Analyse par appartement'!$A182)*(('Récaptitulatif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2" s="43">
        <f ca="1">IF(OR($A182="",$A182=0),0,SUMPRODUCT((('Récaptitulatif Résa PARIS 2018'!#REF!:OFFSET($A$2,LastR2,0))='Analyse par appartement'!$A182)*(('Récaptitulatif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2" s="43">
        <f ca="1">IF(OR($A182="",$A182=0),0,SUMPRODUCT((('Récaptitulatif Résa PARIS 2018'!#REF!:OFFSET($A$2,LastR2,0))='Analyse par appartement'!$A182)*(('Récaptitulatif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2" s="43">
        <f ca="1">IF(OR($A182="",$A182=0),0,SUMPRODUCT((('Récaptitulatif Résa PARIS 2018'!#REF!:OFFSET($A$2,LastR2,0))='Analyse par appartement'!$A182)*(('Récaptitulatif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2" s="90">
        <f ca="1">IF(OR($A182="",$A182=0),0,SUMPRODUCT((('Récaptitulatif Résa PARIS 2018'!#REF!:OFFSET($A$2,LastR2,0))='Analyse par appartement'!$A182)*(('Récaptitulatif Résa PARIS 2018'!#REF!:OFFSET($F$2,LastR2,0))='Analyse par appartement'!$A$1)*(('Récaptitulatif Résa PARIS 2018'!#REF!:OFFSET($I$2,LastR2,0)))))</f>
        <v>0</v>
      </c>
      <c r="G182" s="43">
        <f ca="1">IFERROR(IF(A182="",0,INDIRECT("'Récaptitulatif Loyer Paris'!"&amp;ADDRESS(MATCH(A182,'Récaptitulatif Loyer PARIS 2018'!$A:$A,0),MATCH($A$1,'Récaptitulatif Loyer PARIS 2018'!$1:$1,0)+1,4))),0)</f>
        <v>0</v>
      </c>
      <c r="H182" s="90">
        <f ca="1">IFERROR(IF(A182="",0,INDIRECT("'Récaptitulatif Loyer Paris'!"&amp;ADDRESS(MATCH(A182,'Récaptitulatif Loyer PARIS 2018'!$A:$A,0),MATCH($A$1,'Récaptitulatif Loyer PARIS 2018'!$1:$1,0),4))),0)</f>
        <v>0</v>
      </c>
      <c r="I182" s="43">
        <f t="shared" ca="1" si="15"/>
        <v>0</v>
      </c>
      <c r="J182" s="44" t="str">
        <f t="shared" ca="1" si="16"/>
        <v/>
      </c>
      <c r="K182" s="45" t="str">
        <f t="shared" ca="1" si="17"/>
        <v/>
      </c>
    </row>
    <row r="183" spans="1:11" ht="20.149999999999999" customHeight="1" x14ac:dyDescent="0.35">
      <c r="A183" s="12" t="str">
        <f t="array" aca="1" ref="A183" ca="1">IFERROR(INDEX('Récaptitulatif Résa PARIS 2018'!#REF!:OFFSET($A$2,LastR2,0), MATCH(0, IF($A$1='Récaptitulatif Résa PARIS 2018'!#REF!:OFFSET($F$2,LastR2,0), COUNTIF($A$2:$A182, 'Récaptitulatif Résa PARIS 2018'!#REF!:OFFSET($A$2,LastR2,0)), ""), 0)),"")</f>
        <v/>
      </c>
      <c r="B183" s="43">
        <f ca="1">IF(OR($A183="",$A183=0),0,SUMPRODUCT((('Récaptitulatif Résa PARIS 2018'!#REF!:OFFSET($A$2,LastR2,0))='Analyse par appartement'!$A183)*(('Récaptitulatif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3" s="43">
        <f ca="1">IF(OR($A183="",$A183=0),0,SUMPRODUCT((('Récaptitulatif Résa PARIS 2018'!#REF!:OFFSET($A$2,LastR2,0))='Analyse par appartement'!$A183)*(('Récaptitulatif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3" s="43">
        <f ca="1">IF(OR($A183="",$A183=0),0,SUMPRODUCT((('Récaptitulatif Résa PARIS 2018'!#REF!:OFFSET($A$2,LastR2,0))='Analyse par appartement'!$A183)*(('Récaptitulatif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3" s="43">
        <f ca="1">IF(OR($A183="",$A183=0),0,SUMPRODUCT((('Récaptitulatif Résa PARIS 2018'!#REF!:OFFSET($A$2,LastR2,0))='Analyse par appartement'!$A183)*(('Récaptitulatif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3" s="90">
        <f ca="1">IF(OR($A183="",$A183=0),0,SUMPRODUCT((('Récaptitulatif Résa PARIS 2018'!#REF!:OFFSET($A$2,LastR2,0))='Analyse par appartement'!$A183)*(('Récaptitulatif Résa PARIS 2018'!#REF!:OFFSET($F$2,LastR2,0))='Analyse par appartement'!$A$1)*(('Récaptitulatif Résa PARIS 2018'!#REF!:OFFSET($I$2,LastR2,0)))))</f>
        <v>0</v>
      </c>
      <c r="G183" s="43">
        <f ca="1">IFERROR(IF(A183="",0,INDIRECT("'Récaptitulatif Loyer Paris'!"&amp;ADDRESS(MATCH(A183,'Récaptitulatif Loyer PARIS 2018'!$A:$A,0),MATCH($A$1,'Récaptitulatif Loyer PARIS 2018'!$1:$1,0)+1,4))),0)</f>
        <v>0</v>
      </c>
      <c r="H183" s="90">
        <f ca="1">IFERROR(IF(A183="",0,INDIRECT("'Récaptitulatif Loyer Paris'!"&amp;ADDRESS(MATCH(A183,'Récaptitulatif Loyer PARIS 2018'!$A:$A,0),MATCH($A$1,'Récaptitulatif Loyer PARIS 2018'!$1:$1,0),4))),0)</f>
        <v>0</v>
      </c>
      <c r="I183" s="43">
        <f t="shared" ca="1" si="15"/>
        <v>0</v>
      </c>
      <c r="J183" s="44" t="str">
        <f t="shared" ca="1" si="16"/>
        <v/>
      </c>
      <c r="K183" s="45" t="str">
        <f t="shared" ca="1" si="17"/>
        <v/>
      </c>
    </row>
    <row r="184" spans="1:11" ht="20.149999999999999" customHeight="1" x14ac:dyDescent="0.35">
      <c r="A184" s="12" t="str">
        <f t="array" aca="1" ref="A184" ca="1">IFERROR(INDEX('Récaptitulatif Résa PARIS 2018'!#REF!:OFFSET($A$2,LastR2,0), MATCH(0, IF($A$1='Récaptitulatif Résa PARIS 2018'!#REF!:OFFSET($F$2,LastR2,0), COUNTIF($A$2:$A183, 'Récaptitulatif Résa PARIS 2018'!#REF!:OFFSET($A$2,LastR2,0)), ""), 0)),"")</f>
        <v/>
      </c>
      <c r="B184" s="43">
        <f ca="1">IF(OR($A184="",$A184=0),0,SUMPRODUCT((('Récaptitulatif Résa PARIS 2018'!#REF!:OFFSET($A$2,LastR2,0))='Analyse par appartement'!$A184)*(('Récaptitulatif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4" s="43">
        <f ca="1">IF(OR($A184="",$A184=0),0,SUMPRODUCT((('Récaptitulatif Résa PARIS 2018'!#REF!:OFFSET($A$2,LastR2,0))='Analyse par appartement'!$A184)*(('Récaptitulatif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4" s="43">
        <f ca="1">IF(OR($A184="",$A184=0),0,SUMPRODUCT((('Récaptitulatif Résa PARIS 2018'!#REF!:OFFSET($A$2,LastR2,0))='Analyse par appartement'!$A184)*(('Récaptitulatif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4" s="43">
        <f ca="1">IF(OR($A184="",$A184=0),0,SUMPRODUCT((('Récaptitulatif Résa PARIS 2018'!#REF!:OFFSET($A$2,LastR2,0))='Analyse par appartement'!$A184)*(('Récaptitulatif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4" s="90">
        <f ca="1">IF(OR($A184="",$A184=0),0,SUMPRODUCT((('Récaptitulatif Résa PARIS 2018'!#REF!:OFFSET($A$2,LastR2,0))='Analyse par appartement'!$A184)*(('Récaptitulatif Résa PARIS 2018'!#REF!:OFFSET($F$2,LastR2,0))='Analyse par appartement'!$A$1)*(('Récaptitulatif Résa PARIS 2018'!#REF!:OFFSET($I$2,LastR2,0)))))</f>
        <v>0</v>
      </c>
      <c r="G184" s="43">
        <f ca="1">IFERROR(IF(A184="",0,INDIRECT("'Récaptitulatif Loyer Paris'!"&amp;ADDRESS(MATCH(A184,'Récaptitulatif Loyer PARIS 2018'!$A:$A,0),MATCH($A$1,'Récaptitulatif Loyer PARIS 2018'!$1:$1,0)+1,4))),0)</f>
        <v>0</v>
      </c>
      <c r="H184" s="90">
        <f ca="1">IFERROR(IF(A184="",0,INDIRECT("'Récaptitulatif Loyer Paris'!"&amp;ADDRESS(MATCH(A184,'Récaptitulatif Loyer PARIS 2018'!$A:$A,0),MATCH($A$1,'Récaptitulatif Loyer PARIS 2018'!$1:$1,0),4))),0)</f>
        <v>0</v>
      </c>
      <c r="I184" s="43">
        <f t="shared" ca="1" si="15"/>
        <v>0</v>
      </c>
      <c r="J184" s="44" t="str">
        <f t="shared" ca="1" si="16"/>
        <v/>
      </c>
      <c r="K184" s="45" t="str">
        <f t="shared" ca="1" si="17"/>
        <v/>
      </c>
    </row>
    <row r="185" spans="1:11" ht="20.149999999999999" customHeight="1" x14ac:dyDescent="0.35">
      <c r="A185" s="12" t="str">
        <f t="array" aca="1" ref="A185" ca="1">IFERROR(INDEX('Récaptitulatif Résa PARIS 2018'!#REF!:OFFSET($A$2,LastR2,0), MATCH(0, IF($A$1='Récaptitulatif Résa PARIS 2018'!#REF!:OFFSET($F$2,LastR2,0), COUNTIF($A$2:$A184, 'Récaptitulatif Résa PARIS 2018'!#REF!:OFFSET($A$2,LastR2,0)), ""), 0)),"")</f>
        <v/>
      </c>
      <c r="B185" s="43">
        <f ca="1">IF(OR($A185="",$A185=0),0,SUMPRODUCT((('Récaptitulatif Résa PARIS 2018'!#REF!:OFFSET($A$2,LastR2,0))='Analyse par appartement'!$A185)*(('Récaptitulatif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5" s="43">
        <f ca="1">IF(OR($A185="",$A185=0),0,SUMPRODUCT((('Récaptitulatif Résa PARIS 2018'!#REF!:OFFSET($A$2,LastR2,0))='Analyse par appartement'!$A185)*(('Récaptitulatif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5" s="43">
        <f ca="1">IF(OR($A185="",$A185=0),0,SUMPRODUCT((('Récaptitulatif Résa PARIS 2018'!#REF!:OFFSET($A$2,LastR2,0))='Analyse par appartement'!$A185)*(('Récaptitulatif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5" s="43">
        <f ca="1">IF(OR($A185="",$A185=0),0,SUMPRODUCT((('Récaptitulatif Résa PARIS 2018'!#REF!:OFFSET($A$2,LastR2,0))='Analyse par appartement'!$A185)*(('Récaptitulatif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5" s="90">
        <f ca="1">IF(OR($A185="",$A185=0),0,SUMPRODUCT((('Récaptitulatif Résa PARIS 2018'!#REF!:OFFSET($A$2,LastR2,0))='Analyse par appartement'!$A185)*(('Récaptitulatif Résa PARIS 2018'!#REF!:OFFSET($F$2,LastR2,0))='Analyse par appartement'!$A$1)*(('Récaptitulatif Résa PARIS 2018'!#REF!:OFFSET($I$2,LastR2,0)))))</f>
        <v>0</v>
      </c>
      <c r="G185" s="43">
        <f ca="1">IFERROR(IF(A185="",0,INDIRECT("'Récaptitulatif Loyer Paris'!"&amp;ADDRESS(MATCH(A185,'Récaptitulatif Loyer PARIS 2018'!$A:$A,0),MATCH($A$1,'Récaptitulatif Loyer PARIS 2018'!$1:$1,0)+1,4))),0)</f>
        <v>0</v>
      </c>
      <c r="H185" s="90">
        <f ca="1">IFERROR(IF(A185="",0,INDIRECT("'Récaptitulatif Loyer Paris'!"&amp;ADDRESS(MATCH(A185,'Récaptitulatif Loyer PARIS 2018'!$A:$A,0),MATCH($A$1,'Récaptitulatif Loyer PARIS 2018'!$1:$1,0),4))),0)</f>
        <v>0</v>
      </c>
      <c r="I185" s="43">
        <f t="shared" ca="1" si="15"/>
        <v>0</v>
      </c>
      <c r="J185" s="44" t="str">
        <f t="shared" ca="1" si="16"/>
        <v/>
      </c>
      <c r="K185" s="45" t="str">
        <f t="shared" ca="1" si="17"/>
        <v/>
      </c>
    </row>
    <row r="186" spans="1:11" ht="20.149999999999999" customHeight="1" x14ac:dyDescent="0.35">
      <c r="A186" s="12" t="str">
        <f t="array" aca="1" ref="A186" ca="1">IFERROR(INDEX('Récaptitulatif Résa PARIS 2018'!#REF!:OFFSET($A$2,LastR2,0), MATCH(0, IF($A$1='Récaptitulatif Résa PARIS 2018'!#REF!:OFFSET($F$2,LastR2,0), COUNTIF($A$2:$A185, 'Récaptitulatif Résa PARIS 2018'!#REF!:OFFSET($A$2,LastR2,0)), ""), 0)),"")</f>
        <v/>
      </c>
      <c r="B186" s="43">
        <f ca="1">IF(OR($A186="",$A186=0),0,SUMPRODUCT((('Récaptitulatif Résa PARIS 2018'!#REF!:OFFSET($A$2,LastR2,0))='Analyse par appartement'!$A186)*(('Récaptitulatif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6" s="43">
        <f ca="1">IF(OR($A186="",$A186=0),0,SUMPRODUCT((('Récaptitulatif Résa PARIS 2018'!#REF!:OFFSET($A$2,LastR2,0))='Analyse par appartement'!$A186)*(('Récaptitulatif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6" s="43">
        <f ca="1">IF(OR($A186="",$A186=0),0,SUMPRODUCT((('Récaptitulatif Résa PARIS 2018'!#REF!:OFFSET($A$2,LastR2,0))='Analyse par appartement'!$A186)*(('Récaptitulatif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6" s="43">
        <f ca="1">IF(OR($A186="",$A186=0),0,SUMPRODUCT((('Récaptitulatif Résa PARIS 2018'!#REF!:OFFSET($A$2,LastR2,0))='Analyse par appartement'!$A186)*(('Récaptitulatif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6" s="90">
        <f ca="1">IF(OR($A186="",$A186=0),0,SUMPRODUCT((('Récaptitulatif Résa PARIS 2018'!#REF!:OFFSET($A$2,LastR2,0))='Analyse par appartement'!$A186)*(('Récaptitulatif Résa PARIS 2018'!#REF!:OFFSET($F$2,LastR2,0))='Analyse par appartement'!$A$1)*(('Récaptitulatif Résa PARIS 2018'!#REF!:OFFSET($I$2,LastR2,0)))))</f>
        <v>0</v>
      </c>
      <c r="G186" s="43">
        <f ca="1">IFERROR(IF(A186="",0,INDIRECT("'Récaptitulatif Loyer Paris'!"&amp;ADDRESS(MATCH(A186,'Récaptitulatif Loyer PARIS 2018'!$A:$A,0),MATCH($A$1,'Récaptitulatif Loyer PARIS 2018'!$1:$1,0)+1,4))),0)</f>
        <v>0</v>
      </c>
      <c r="H186" s="90">
        <f ca="1">IFERROR(IF(A186="",0,INDIRECT("'Récaptitulatif Loyer Paris'!"&amp;ADDRESS(MATCH(A186,'Récaptitulatif Loyer PARIS 2018'!$A:$A,0),MATCH($A$1,'Récaptitulatif Loyer PARIS 2018'!$1:$1,0),4))),0)</f>
        <v>0</v>
      </c>
      <c r="I186" s="43">
        <f t="shared" ca="1" si="15"/>
        <v>0</v>
      </c>
      <c r="J186" s="44" t="str">
        <f t="shared" ca="1" si="16"/>
        <v/>
      </c>
      <c r="K186" s="45" t="str">
        <f t="shared" ca="1" si="17"/>
        <v/>
      </c>
    </row>
    <row r="187" spans="1:11" ht="20.149999999999999" customHeight="1" x14ac:dyDescent="0.35">
      <c r="A187" s="12" t="str">
        <f t="array" aca="1" ref="A187" ca="1">IFERROR(INDEX('Récaptitulatif Résa PARIS 2018'!#REF!:OFFSET($A$2,LastR2,0), MATCH(0, IF($A$1='Récaptitulatif Résa PARIS 2018'!#REF!:OFFSET($F$2,LastR2,0), COUNTIF($A$2:$A186, 'Récaptitulatif Résa PARIS 2018'!#REF!:OFFSET($A$2,LastR2,0)), ""), 0)),"")</f>
        <v/>
      </c>
      <c r="B187" s="43">
        <f ca="1">IF(OR($A187="",$A187=0),0,SUMPRODUCT((('Récaptitulatif Résa PARIS 2018'!#REF!:OFFSET($A$2,LastR2,0))='Analyse par appartement'!$A187)*(('Récaptitulatif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7" s="43">
        <f ca="1">IF(OR($A187="",$A187=0),0,SUMPRODUCT((('Récaptitulatif Résa PARIS 2018'!#REF!:OFFSET($A$2,LastR2,0))='Analyse par appartement'!$A187)*(('Récaptitulatif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7" s="43">
        <f ca="1">IF(OR($A187="",$A187=0),0,SUMPRODUCT((('Récaptitulatif Résa PARIS 2018'!#REF!:OFFSET($A$2,LastR2,0))='Analyse par appartement'!$A187)*(('Récaptitulatif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7" s="43">
        <f ca="1">IF(OR($A187="",$A187=0),0,SUMPRODUCT((('Récaptitulatif Résa PARIS 2018'!#REF!:OFFSET($A$2,LastR2,0))='Analyse par appartement'!$A187)*(('Récaptitulatif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7" s="90">
        <f ca="1">IF(OR($A187="",$A187=0),0,SUMPRODUCT((('Récaptitulatif Résa PARIS 2018'!#REF!:OFFSET($A$2,LastR2,0))='Analyse par appartement'!$A187)*(('Récaptitulatif Résa PARIS 2018'!#REF!:OFFSET($F$2,LastR2,0))='Analyse par appartement'!$A$1)*(('Récaptitulatif Résa PARIS 2018'!#REF!:OFFSET($I$2,LastR2,0)))))</f>
        <v>0</v>
      </c>
      <c r="G187" s="43">
        <f ca="1">IFERROR(IF(A187="",0,INDIRECT("'Récaptitulatif Loyer Paris'!"&amp;ADDRESS(MATCH(A187,'Récaptitulatif Loyer PARIS 2018'!$A:$A,0),MATCH($A$1,'Récaptitulatif Loyer PARIS 2018'!$1:$1,0)+1,4))),0)</f>
        <v>0</v>
      </c>
      <c r="H187" s="90">
        <f ca="1">IFERROR(IF(A187="",0,INDIRECT("'Récaptitulatif Loyer Paris'!"&amp;ADDRESS(MATCH(A187,'Récaptitulatif Loyer PARIS 2018'!$A:$A,0),MATCH($A$1,'Récaptitulatif Loyer PARIS 2018'!$1:$1,0),4))),0)</f>
        <v>0</v>
      </c>
      <c r="I187" s="43">
        <f t="shared" ca="1" si="15"/>
        <v>0</v>
      </c>
      <c r="J187" s="44" t="str">
        <f t="shared" ca="1" si="16"/>
        <v/>
      </c>
      <c r="K187" s="45" t="str">
        <f t="shared" ca="1" si="17"/>
        <v/>
      </c>
    </row>
    <row r="188" spans="1:11" ht="20.149999999999999" customHeight="1" x14ac:dyDescent="0.35">
      <c r="A188" s="12" t="str">
        <f t="array" aca="1" ref="A188" ca="1">IFERROR(INDEX('Récaptitulatif Résa PARIS 2018'!#REF!:OFFSET($A$2,LastR2,0), MATCH(0, IF($A$1='Récaptitulatif Résa PARIS 2018'!#REF!:OFFSET($F$2,LastR2,0), COUNTIF($A$2:$A187, 'Récaptitulatif Résa PARIS 2018'!#REF!:OFFSET($A$2,LastR2,0)), ""), 0)),"")</f>
        <v/>
      </c>
      <c r="B188" s="43">
        <f ca="1">IF(OR($A188="",$A188=0),0,SUMPRODUCT((('Récaptitulatif Résa PARIS 2018'!#REF!:OFFSET($A$2,LastR2,0))='Analyse par appartement'!$A188)*(('Récaptitulatif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8" s="43">
        <f ca="1">IF(OR($A188="",$A188=0),0,SUMPRODUCT((('Récaptitulatif Résa PARIS 2018'!#REF!:OFFSET($A$2,LastR2,0))='Analyse par appartement'!$A188)*(('Récaptitulatif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8" s="43">
        <f ca="1">IF(OR($A188="",$A188=0),0,SUMPRODUCT((('Récaptitulatif Résa PARIS 2018'!#REF!:OFFSET($A$2,LastR2,0))='Analyse par appartement'!$A188)*(('Récaptitulatif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8" s="43">
        <f ca="1">IF(OR($A188="",$A188=0),0,SUMPRODUCT((('Récaptitulatif Résa PARIS 2018'!#REF!:OFFSET($A$2,LastR2,0))='Analyse par appartement'!$A188)*(('Récaptitulatif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8" s="90">
        <f ca="1">IF(OR($A188="",$A188=0),0,SUMPRODUCT((('Récaptitulatif Résa PARIS 2018'!#REF!:OFFSET($A$2,LastR2,0))='Analyse par appartement'!$A188)*(('Récaptitulatif Résa PARIS 2018'!#REF!:OFFSET($F$2,LastR2,0))='Analyse par appartement'!$A$1)*(('Récaptitulatif Résa PARIS 2018'!#REF!:OFFSET($I$2,LastR2,0)))))</f>
        <v>0</v>
      </c>
      <c r="G188" s="43">
        <f ca="1">IFERROR(IF(A188="",0,INDIRECT("'Récaptitulatif Loyer Paris'!"&amp;ADDRESS(MATCH(A188,'Récaptitulatif Loyer PARIS 2018'!$A:$A,0),MATCH($A$1,'Récaptitulatif Loyer PARIS 2018'!$1:$1,0)+1,4))),0)</f>
        <v>0</v>
      </c>
      <c r="H188" s="90">
        <f ca="1">IFERROR(IF(A188="",0,INDIRECT("'Récaptitulatif Loyer Paris'!"&amp;ADDRESS(MATCH(A188,'Récaptitulatif Loyer PARIS 2018'!$A:$A,0),MATCH($A$1,'Récaptitulatif Loyer PARIS 2018'!$1:$1,0),4))),0)</f>
        <v>0</v>
      </c>
      <c r="I188" s="43">
        <f t="shared" ca="1" si="15"/>
        <v>0</v>
      </c>
      <c r="J188" s="44" t="str">
        <f t="shared" ca="1" si="16"/>
        <v/>
      </c>
      <c r="K188" s="45" t="str">
        <f t="shared" ca="1" si="17"/>
        <v/>
      </c>
    </row>
    <row r="189" spans="1:11" ht="20.149999999999999" customHeight="1" x14ac:dyDescent="0.35">
      <c r="A189" s="12" t="str">
        <f t="array" aca="1" ref="A189" ca="1">IFERROR(INDEX('Récaptitulatif Résa PARIS 2018'!#REF!:OFFSET($A$2,LastR2,0), MATCH(0, IF($A$1='Récaptitulatif Résa PARIS 2018'!#REF!:OFFSET($F$2,LastR2,0), COUNTIF($A$2:$A188, 'Récaptitulatif Résa PARIS 2018'!#REF!:OFFSET($A$2,LastR2,0)), ""), 0)),"")</f>
        <v/>
      </c>
      <c r="B189" s="43">
        <f ca="1">IF(OR($A189="",$A189=0),0,SUMPRODUCT((('Récaptitulatif Résa PARIS 2018'!#REF!:OFFSET($A$2,LastR2,0))='Analyse par appartement'!$A189)*(('Récaptitulatif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89" s="43">
        <f ca="1">IF(OR($A189="",$A189=0),0,SUMPRODUCT((('Récaptitulatif Résa PARIS 2018'!#REF!:OFFSET($A$2,LastR2,0))='Analyse par appartement'!$A189)*(('Récaptitulatif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89" s="43">
        <f ca="1">IF(OR($A189="",$A189=0),0,SUMPRODUCT((('Récaptitulatif Résa PARIS 2018'!#REF!:OFFSET($A$2,LastR2,0))='Analyse par appartement'!$A189)*(('Récaptitulatif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89" s="43">
        <f ca="1">IF(OR($A189="",$A189=0),0,SUMPRODUCT((('Récaptitulatif Résa PARIS 2018'!#REF!:OFFSET($A$2,LastR2,0))='Analyse par appartement'!$A189)*(('Récaptitulatif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89" s="90">
        <f ca="1">IF(OR($A189="",$A189=0),0,SUMPRODUCT((('Récaptitulatif Résa PARIS 2018'!#REF!:OFFSET($A$2,LastR2,0))='Analyse par appartement'!$A189)*(('Récaptitulatif Résa PARIS 2018'!#REF!:OFFSET($F$2,LastR2,0))='Analyse par appartement'!$A$1)*(('Récaptitulatif Résa PARIS 2018'!#REF!:OFFSET($I$2,LastR2,0)))))</f>
        <v>0</v>
      </c>
      <c r="G189" s="43">
        <f ca="1">IFERROR(IF(A189="",0,INDIRECT("'Récaptitulatif Loyer Paris'!"&amp;ADDRESS(MATCH(A189,'Récaptitulatif Loyer PARIS 2018'!$A:$A,0),MATCH($A$1,'Récaptitulatif Loyer PARIS 2018'!$1:$1,0)+1,4))),0)</f>
        <v>0</v>
      </c>
      <c r="H189" s="90">
        <f ca="1">IFERROR(IF(A189="",0,INDIRECT("'Récaptitulatif Loyer Paris'!"&amp;ADDRESS(MATCH(A189,'Récaptitulatif Loyer PARIS 2018'!$A:$A,0),MATCH($A$1,'Récaptitulatif Loyer PARIS 2018'!$1:$1,0),4))),0)</f>
        <v>0</v>
      </c>
      <c r="I189" s="43">
        <f t="shared" ca="1" si="15"/>
        <v>0</v>
      </c>
      <c r="J189" s="44" t="str">
        <f t="shared" ca="1" si="16"/>
        <v/>
      </c>
      <c r="K189" s="45" t="str">
        <f t="shared" ca="1" si="17"/>
        <v/>
      </c>
    </row>
    <row r="190" spans="1:11" ht="20.149999999999999" customHeight="1" x14ac:dyDescent="0.35">
      <c r="A190" s="12" t="str">
        <f t="array" aca="1" ref="A190" ca="1">IFERROR(INDEX('Récaptitulatif Résa PARIS 2018'!#REF!:OFFSET($A$2,LastR2,0), MATCH(0, IF($A$1='Récaptitulatif Résa PARIS 2018'!#REF!:OFFSET($F$2,LastR2,0), COUNTIF($A$2:$A189, 'Récaptitulatif Résa PARIS 2018'!#REF!:OFFSET($A$2,LastR2,0)), ""), 0)),"")</f>
        <v/>
      </c>
      <c r="B190" s="43">
        <f ca="1">IF(OR($A190="",$A190=0),0,SUMPRODUCT((('Récaptitulatif Résa PARIS 2018'!#REF!:OFFSET($A$2,LastR2,0))='Analyse par appartement'!$A190)*(('Récaptitulatif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0" s="43">
        <f ca="1">IF(OR($A190="",$A190=0),0,SUMPRODUCT((('Récaptitulatif Résa PARIS 2018'!#REF!:OFFSET($A$2,LastR2,0))='Analyse par appartement'!$A190)*(('Récaptitulatif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0" s="43">
        <f ca="1">IF(OR($A190="",$A190=0),0,SUMPRODUCT((('Récaptitulatif Résa PARIS 2018'!#REF!:OFFSET($A$2,LastR2,0))='Analyse par appartement'!$A190)*(('Récaptitulatif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0" s="43">
        <f ca="1">IF(OR($A190="",$A190=0),0,SUMPRODUCT((('Récaptitulatif Résa PARIS 2018'!#REF!:OFFSET($A$2,LastR2,0))='Analyse par appartement'!$A190)*(('Récaptitulatif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0" s="90">
        <f ca="1">IF(OR($A190="",$A190=0),0,SUMPRODUCT((('Récaptitulatif Résa PARIS 2018'!#REF!:OFFSET($A$2,LastR2,0))='Analyse par appartement'!$A190)*(('Récaptitulatif Résa PARIS 2018'!#REF!:OFFSET($F$2,LastR2,0))='Analyse par appartement'!$A$1)*(('Récaptitulatif Résa PARIS 2018'!#REF!:OFFSET($I$2,LastR2,0)))))</f>
        <v>0</v>
      </c>
      <c r="G190" s="43">
        <f ca="1">IFERROR(IF(A190="",0,INDIRECT("'Récaptitulatif Loyer Paris'!"&amp;ADDRESS(MATCH(A190,'Récaptitulatif Loyer PARIS 2018'!$A:$A,0),MATCH($A$1,'Récaptitulatif Loyer PARIS 2018'!$1:$1,0)+1,4))),0)</f>
        <v>0</v>
      </c>
      <c r="H190" s="90">
        <f ca="1">IFERROR(IF(A190="",0,INDIRECT("'Récaptitulatif Loyer Paris'!"&amp;ADDRESS(MATCH(A190,'Récaptitulatif Loyer PARIS 2018'!$A:$A,0),MATCH($A$1,'Récaptitulatif Loyer PARIS 2018'!$1:$1,0),4))),0)</f>
        <v>0</v>
      </c>
      <c r="I190" s="43">
        <f t="shared" ca="1" si="15"/>
        <v>0</v>
      </c>
      <c r="J190" s="44" t="str">
        <f t="shared" ca="1" si="16"/>
        <v/>
      </c>
      <c r="K190" s="45" t="str">
        <f t="shared" ca="1" si="17"/>
        <v/>
      </c>
    </row>
    <row r="191" spans="1:11" ht="20.149999999999999" customHeight="1" x14ac:dyDescent="0.35">
      <c r="A191" s="12" t="str">
        <f t="array" aca="1" ref="A191" ca="1">IFERROR(INDEX('Récaptitulatif Résa PARIS 2018'!#REF!:OFFSET($A$2,LastR2,0), MATCH(0, IF($A$1='Récaptitulatif Résa PARIS 2018'!#REF!:OFFSET($F$2,LastR2,0), COUNTIF($A$2:$A190, 'Récaptitulatif Résa PARIS 2018'!#REF!:OFFSET($A$2,LastR2,0)), ""), 0)),"")</f>
        <v/>
      </c>
      <c r="B191" s="43">
        <f ca="1">IF(OR($A191="",$A191=0),0,SUMPRODUCT((('Récaptitulatif Résa PARIS 2018'!#REF!:OFFSET($A$2,LastR2,0))='Analyse par appartement'!$A191)*(('Récaptitulatif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1" s="43">
        <f ca="1">IF(OR($A191="",$A191=0),0,SUMPRODUCT((('Récaptitulatif Résa PARIS 2018'!#REF!:OFFSET($A$2,LastR2,0))='Analyse par appartement'!$A191)*(('Récaptitulatif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1" s="43">
        <f ca="1">IF(OR($A191="",$A191=0),0,SUMPRODUCT((('Récaptitulatif Résa PARIS 2018'!#REF!:OFFSET($A$2,LastR2,0))='Analyse par appartement'!$A191)*(('Récaptitulatif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1" s="43">
        <f ca="1">IF(OR($A191="",$A191=0),0,SUMPRODUCT((('Récaptitulatif Résa PARIS 2018'!#REF!:OFFSET($A$2,LastR2,0))='Analyse par appartement'!$A191)*(('Récaptitulatif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1" s="90">
        <f ca="1">IF(OR($A191="",$A191=0),0,SUMPRODUCT((('Récaptitulatif Résa PARIS 2018'!#REF!:OFFSET($A$2,LastR2,0))='Analyse par appartement'!$A191)*(('Récaptitulatif Résa PARIS 2018'!#REF!:OFFSET($F$2,LastR2,0))='Analyse par appartement'!$A$1)*(('Récaptitulatif Résa PARIS 2018'!#REF!:OFFSET($I$2,LastR2,0)))))</f>
        <v>0</v>
      </c>
      <c r="G191" s="43">
        <f ca="1">IFERROR(IF(A191="",0,INDIRECT("'Récaptitulatif Loyer Paris'!"&amp;ADDRESS(MATCH(A191,'Récaptitulatif Loyer PARIS 2018'!$A:$A,0),MATCH($A$1,'Récaptitulatif Loyer PARIS 2018'!$1:$1,0)+1,4))),0)</f>
        <v>0</v>
      </c>
      <c r="H191" s="90">
        <f ca="1">IFERROR(IF(A191="",0,INDIRECT("'Récaptitulatif Loyer Paris'!"&amp;ADDRESS(MATCH(A191,'Récaptitulatif Loyer PARIS 2018'!$A:$A,0),MATCH($A$1,'Récaptitulatif Loyer PARIS 2018'!$1:$1,0),4))),0)</f>
        <v>0</v>
      </c>
      <c r="I191" s="43">
        <f t="shared" ca="1" si="15"/>
        <v>0</v>
      </c>
      <c r="J191" s="44" t="str">
        <f t="shared" ca="1" si="16"/>
        <v/>
      </c>
      <c r="K191" s="45" t="str">
        <f t="shared" ca="1" si="17"/>
        <v/>
      </c>
    </row>
    <row r="192" spans="1:11" ht="20.149999999999999" customHeight="1" x14ac:dyDescent="0.35">
      <c r="A192" s="12" t="str">
        <f t="array" aca="1" ref="A192" ca="1">IFERROR(INDEX('Récaptitulatif Résa PARIS 2018'!#REF!:OFFSET($A$2,LastR2,0), MATCH(0, IF($A$1='Récaptitulatif Résa PARIS 2018'!#REF!:OFFSET($F$2,LastR2,0), COUNTIF($A$2:$A191, 'Récaptitulatif Résa PARIS 2018'!#REF!:OFFSET($A$2,LastR2,0)), ""), 0)),"")</f>
        <v/>
      </c>
      <c r="B192" s="43">
        <f ca="1">IF(OR($A192="",$A192=0),0,SUMPRODUCT((('Récaptitulatif Résa PARIS 2018'!#REF!:OFFSET($A$2,LastR2,0))='Analyse par appartement'!$A192)*(('Récaptitulatif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2" s="43">
        <f ca="1">IF(OR($A192="",$A192=0),0,SUMPRODUCT((('Récaptitulatif Résa PARIS 2018'!#REF!:OFFSET($A$2,LastR2,0))='Analyse par appartement'!$A192)*(('Récaptitulatif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2" s="43">
        <f ca="1">IF(OR($A192="",$A192=0),0,SUMPRODUCT((('Récaptitulatif Résa PARIS 2018'!#REF!:OFFSET($A$2,LastR2,0))='Analyse par appartement'!$A192)*(('Récaptitulatif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2" s="43">
        <f ca="1">IF(OR($A192="",$A192=0),0,SUMPRODUCT((('Récaptitulatif Résa PARIS 2018'!#REF!:OFFSET($A$2,LastR2,0))='Analyse par appartement'!$A192)*(('Récaptitulatif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2" s="90">
        <f ca="1">IF(OR($A192="",$A192=0),0,SUMPRODUCT((('Récaptitulatif Résa PARIS 2018'!#REF!:OFFSET($A$2,LastR2,0))='Analyse par appartement'!$A192)*(('Récaptitulatif Résa PARIS 2018'!#REF!:OFFSET($F$2,LastR2,0))='Analyse par appartement'!$A$1)*(('Récaptitulatif Résa PARIS 2018'!#REF!:OFFSET($I$2,LastR2,0)))))</f>
        <v>0</v>
      </c>
      <c r="G192" s="43">
        <f ca="1">IFERROR(IF(A192="",0,INDIRECT("'Récaptitulatif Loyer Paris'!"&amp;ADDRESS(MATCH(A192,'Récaptitulatif Loyer PARIS 2018'!$A:$A,0),MATCH($A$1,'Récaptitulatif Loyer PARIS 2018'!$1:$1,0)+1,4))),0)</f>
        <v>0</v>
      </c>
      <c r="H192" s="90">
        <f ca="1">IFERROR(IF(A192="",0,INDIRECT("'Récaptitulatif Loyer Paris'!"&amp;ADDRESS(MATCH(A192,'Récaptitulatif Loyer PARIS 2018'!$A:$A,0),MATCH($A$1,'Récaptitulatif Loyer PARIS 2018'!$1:$1,0),4))),0)</f>
        <v>0</v>
      </c>
      <c r="I192" s="43">
        <f t="shared" ca="1" si="15"/>
        <v>0</v>
      </c>
      <c r="J192" s="44" t="str">
        <f t="shared" ca="1" si="16"/>
        <v/>
      </c>
      <c r="K192" s="45" t="str">
        <f t="shared" ca="1" si="17"/>
        <v/>
      </c>
    </row>
    <row r="193" spans="1:11" ht="20.149999999999999" customHeight="1" x14ac:dyDescent="0.35">
      <c r="A193" s="12" t="str">
        <f t="array" aca="1" ref="A193" ca="1">IFERROR(INDEX('Récaptitulatif Résa PARIS 2018'!#REF!:OFFSET($A$2,LastR2,0), MATCH(0, IF($A$1='Récaptitulatif Résa PARIS 2018'!#REF!:OFFSET($F$2,LastR2,0), COUNTIF($A$2:$A192, 'Récaptitulatif Résa PARIS 2018'!#REF!:OFFSET($A$2,LastR2,0)), ""), 0)),"")</f>
        <v/>
      </c>
      <c r="B193" s="43">
        <f ca="1">IF(OR($A193="",$A193=0),0,SUMPRODUCT((('Récaptitulatif Résa PARIS 2018'!#REF!:OFFSET($A$2,LastR2,0))='Analyse par appartement'!$A193)*(('Récaptitulatif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3" s="43">
        <f ca="1">IF(OR($A193="",$A193=0),0,SUMPRODUCT((('Récaptitulatif Résa PARIS 2018'!#REF!:OFFSET($A$2,LastR2,0))='Analyse par appartement'!$A193)*(('Récaptitulatif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3" s="43">
        <f ca="1">IF(OR($A193="",$A193=0),0,SUMPRODUCT((('Récaptitulatif Résa PARIS 2018'!#REF!:OFFSET($A$2,LastR2,0))='Analyse par appartement'!$A193)*(('Récaptitulatif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3" s="43">
        <f ca="1">IF(OR($A193="",$A193=0),0,SUMPRODUCT((('Récaptitulatif Résa PARIS 2018'!#REF!:OFFSET($A$2,LastR2,0))='Analyse par appartement'!$A193)*(('Récaptitulatif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3" s="90">
        <f ca="1">IF(OR($A193="",$A193=0),0,SUMPRODUCT((('Récaptitulatif Résa PARIS 2018'!#REF!:OFFSET($A$2,LastR2,0))='Analyse par appartement'!$A193)*(('Récaptitulatif Résa PARIS 2018'!#REF!:OFFSET($F$2,LastR2,0))='Analyse par appartement'!$A$1)*(('Récaptitulatif Résa PARIS 2018'!#REF!:OFFSET($I$2,LastR2,0)))))</f>
        <v>0</v>
      </c>
      <c r="G193" s="43">
        <f ca="1">IFERROR(IF(A193="",0,INDIRECT("'Récaptitulatif Loyer Paris'!"&amp;ADDRESS(MATCH(A193,'Récaptitulatif Loyer PARIS 2018'!$A:$A,0),MATCH($A$1,'Récaptitulatif Loyer PARIS 2018'!$1:$1,0)+1,4))),0)</f>
        <v>0</v>
      </c>
      <c r="H193" s="90">
        <f ca="1">IFERROR(IF(A193="",0,INDIRECT("'Récaptitulatif Loyer Paris'!"&amp;ADDRESS(MATCH(A193,'Récaptitulatif Loyer PARIS 2018'!$A:$A,0),MATCH($A$1,'Récaptitulatif Loyer PARIS 2018'!$1:$1,0),4))),0)</f>
        <v>0</v>
      </c>
      <c r="I193" s="43">
        <f t="shared" ca="1" si="15"/>
        <v>0</v>
      </c>
      <c r="J193" s="44" t="str">
        <f t="shared" ca="1" si="16"/>
        <v/>
      </c>
      <c r="K193" s="45" t="str">
        <f t="shared" ca="1" si="17"/>
        <v/>
      </c>
    </row>
    <row r="194" spans="1:11" ht="20.149999999999999" customHeight="1" x14ac:dyDescent="0.35">
      <c r="A194" s="12" t="str">
        <f t="array" aca="1" ref="A194" ca="1">IFERROR(INDEX('Récaptitulatif Résa PARIS 2018'!#REF!:OFFSET($A$2,LastR2,0), MATCH(0, IF($A$1='Récaptitulatif Résa PARIS 2018'!#REF!:OFFSET($F$2,LastR2,0), COUNTIF($A$2:$A193, 'Récaptitulatif Résa PARIS 2018'!#REF!:OFFSET($A$2,LastR2,0)), ""), 0)),"")</f>
        <v/>
      </c>
      <c r="B194" s="43">
        <f ca="1">IF(OR($A194="",$A194=0),0,SUMPRODUCT((('Récaptitulatif Résa PARIS 2018'!#REF!:OFFSET($A$2,LastR2,0))='Analyse par appartement'!$A194)*(('Récaptitulatif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4" s="43">
        <f ca="1">IF(OR($A194="",$A194=0),0,SUMPRODUCT((('Récaptitulatif Résa PARIS 2018'!#REF!:OFFSET($A$2,LastR2,0))='Analyse par appartement'!$A194)*(('Récaptitulatif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4" s="43">
        <f ca="1">IF(OR($A194="",$A194=0),0,SUMPRODUCT((('Récaptitulatif Résa PARIS 2018'!#REF!:OFFSET($A$2,LastR2,0))='Analyse par appartement'!$A194)*(('Récaptitulatif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4" s="43">
        <f ca="1">IF(OR($A194="",$A194=0),0,SUMPRODUCT((('Récaptitulatif Résa PARIS 2018'!#REF!:OFFSET($A$2,LastR2,0))='Analyse par appartement'!$A194)*(('Récaptitulatif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4" s="90">
        <f ca="1">IF(OR($A194="",$A194=0),0,SUMPRODUCT((('Récaptitulatif Résa PARIS 2018'!#REF!:OFFSET($A$2,LastR2,0))='Analyse par appartement'!$A194)*(('Récaptitulatif Résa PARIS 2018'!#REF!:OFFSET($F$2,LastR2,0))='Analyse par appartement'!$A$1)*(('Récaptitulatif Résa PARIS 2018'!#REF!:OFFSET($I$2,LastR2,0)))))</f>
        <v>0</v>
      </c>
      <c r="G194" s="43">
        <f ca="1">IFERROR(IF(A194="",0,INDIRECT("'Récaptitulatif Loyer Paris'!"&amp;ADDRESS(MATCH(A194,'Récaptitulatif Loyer PARIS 2018'!$A:$A,0),MATCH($A$1,'Récaptitulatif Loyer PARIS 2018'!$1:$1,0)+1,4))),0)</f>
        <v>0</v>
      </c>
      <c r="H194" s="90">
        <f ca="1">IFERROR(IF(A194="",0,INDIRECT("'Récaptitulatif Loyer Paris'!"&amp;ADDRESS(MATCH(A194,'Récaptitulatif Loyer PARIS 2018'!$A:$A,0),MATCH($A$1,'Récaptitulatif Loyer PARIS 2018'!$1:$1,0),4))),0)</f>
        <v>0</v>
      </c>
      <c r="I194" s="43">
        <f t="shared" ca="1" si="15"/>
        <v>0</v>
      </c>
      <c r="J194" s="44" t="str">
        <f t="shared" ca="1" si="16"/>
        <v/>
      </c>
      <c r="K194" s="45" t="str">
        <f t="shared" ca="1" si="17"/>
        <v/>
      </c>
    </row>
    <row r="195" spans="1:11" ht="20.149999999999999" customHeight="1" x14ac:dyDescent="0.35">
      <c r="A195" s="12" t="str">
        <f t="array" aca="1" ref="A195" ca="1">IFERROR(INDEX('Récaptitulatif Résa PARIS 2018'!#REF!:OFFSET($A$2,LastR2,0), MATCH(0, IF($A$1='Récaptitulatif Résa PARIS 2018'!#REF!:OFFSET($F$2,LastR2,0), COUNTIF($A$2:$A194, 'Récaptitulatif Résa PARIS 2018'!#REF!:OFFSET($A$2,LastR2,0)), ""), 0)),"")</f>
        <v/>
      </c>
      <c r="B195" s="43">
        <f ca="1">IF(OR($A195="",$A195=0),0,SUMPRODUCT((('Récaptitulatif Résa PARIS 2018'!#REF!:OFFSET($A$2,LastR2,0))='Analyse par appartement'!$A195)*(('Récaptitulatif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5" s="43">
        <f ca="1">IF(OR($A195="",$A195=0),0,SUMPRODUCT((('Récaptitulatif Résa PARIS 2018'!#REF!:OFFSET($A$2,LastR2,0))='Analyse par appartement'!$A195)*(('Récaptitulatif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5" s="43">
        <f ca="1">IF(OR($A195="",$A195=0),0,SUMPRODUCT((('Récaptitulatif Résa PARIS 2018'!#REF!:OFFSET($A$2,LastR2,0))='Analyse par appartement'!$A195)*(('Récaptitulatif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5" s="43">
        <f ca="1">IF(OR($A195="",$A195=0),0,SUMPRODUCT((('Récaptitulatif Résa PARIS 2018'!#REF!:OFFSET($A$2,LastR2,0))='Analyse par appartement'!$A195)*(('Récaptitulatif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5" s="90">
        <f ca="1">IF(OR($A195="",$A195=0),0,SUMPRODUCT((('Récaptitulatif Résa PARIS 2018'!#REF!:OFFSET($A$2,LastR2,0))='Analyse par appartement'!$A195)*(('Récaptitulatif Résa PARIS 2018'!#REF!:OFFSET($F$2,LastR2,0))='Analyse par appartement'!$A$1)*(('Récaptitulatif Résa PARIS 2018'!#REF!:OFFSET($I$2,LastR2,0)))))</f>
        <v>0</v>
      </c>
      <c r="G195" s="43">
        <f ca="1">IFERROR(IF(A195="",0,INDIRECT("'Récaptitulatif Loyer Paris'!"&amp;ADDRESS(MATCH(A195,'Récaptitulatif Loyer PARIS 2018'!$A:$A,0),MATCH($A$1,'Récaptitulatif Loyer PARIS 2018'!$1:$1,0)+1,4))),0)</f>
        <v>0</v>
      </c>
      <c r="H195" s="90">
        <f ca="1">IFERROR(IF(A195="",0,INDIRECT("'Récaptitulatif Loyer Paris'!"&amp;ADDRESS(MATCH(A195,'Récaptitulatif Loyer PARIS 2018'!$A:$A,0),MATCH($A$1,'Récaptitulatif Loyer PARIS 2018'!$1:$1,0),4))),0)</f>
        <v>0</v>
      </c>
      <c r="I195" s="43">
        <f t="shared" ca="1" si="15"/>
        <v>0</v>
      </c>
      <c r="J195" s="44" t="str">
        <f t="shared" ca="1" si="16"/>
        <v/>
      </c>
      <c r="K195" s="45" t="str">
        <f t="shared" ca="1" si="17"/>
        <v/>
      </c>
    </row>
    <row r="196" spans="1:11" ht="20.149999999999999" customHeight="1" x14ac:dyDescent="0.35">
      <c r="A196" s="12" t="str">
        <f t="array" aca="1" ref="A196" ca="1">IFERROR(INDEX('Récaptitulatif Résa PARIS 2018'!#REF!:OFFSET($A$2,LastR2,0), MATCH(0, IF($A$1='Récaptitulatif Résa PARIS 2018'!#REF!:OFFSET($F$2,LastR2,0), COUNTIF($A$2:$A195, 'Récaptitulatif Résa PARIS 2018'!#REF!:OFFSET($A$2,LastR2,0)), ""), 0)),"")</f>
        <v/>
      </c>
      <c r="B196" s="43">
        <f ca="1">IF(OR($A196="",$A196=0),0,SUMPRODUCT((('Récaptitulatif Résa PARIS 2018'!#REF!:OFFSET($A$2,LastR2,0))='Analyse par appartement'!$A196)*(('Récaptitulatif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6" s="43">
        <f ca="1">IF(OR($A196="",$A196=0),0,SUMPRODUCT((('Récaptitulatif Résa PARIS 2018'!#REF!:OFFSET($A$2,LastR2,0))='Analyse par appartement'!$A196)*(('Récaptitulatif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6" s="43">
        <f ca="1">IF(OR($A196="",$A196=0),0,SUMPRODUCT((('Récaptitulatif Résa PARIS 2018'!#REF!:OFFSET($A$2,LastR2,0))='Analyse par appartement'!$A196)*(('Récaptitulatif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6" s="43">
        <f ca="1">IF(OR($A196="",$A196=0),0,SUMPRODUCT((('Récaptitulatif Résa PARIS 2018'!#REF!:OFFSET($A$2,LastR2,0))='Analyse par appartement'!$A196)*(('Récaptitulatif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6" s="90">
        <f ca="1">IF(OR($A196="",$A196=0),0,SUMPRODUCT((('Récaptitulatif Résa PARIS 2018'!#REF!:OFFSET($A$2,LastR2,0))='Analyse par appartement'!$A196)*(('Récaptitulatif Résa PARIS 2018'!#REF!:OFFSET($F$2,LastR2,0))='Analyse par appartement'!$A$1)*(('Récaptitulatif Résa PARIS 2018'!#REF!:OFFSET($I$2,LastR2,0)))))</f>
        <v>0</v>
      </c>
      <c r="G196" s="43">
        <f ca="1">IFERROR(IF(A196="",0,INDIRECT("'Récaptitulatif Loyer Paris'!"&amp;ADDRESS(MATCH(A196,'Récaptitulatif Loyer PARIS 2018'!$A:$A,0),MATCH($A$1,'Récaptitulatif Loyer PARIS 2018'!$1:$1,0)+1,4))),0)</f>
        <v>0</v>
      </c>
      <c r="H196" s="90">
        <f ca="1">IFERROR(IF(A196="",0,INDIRECT("'Récaptitulatif Loyer Paris'!"&amp;ADDRESS(MATCH(A196,'Récaptitulatif Loyer PARIS 2018'!$A:$A,0),MATCH($A$1,'Récaptitulatif Loyer PARIS 2018'!$1:$1,0),4))),0)</f>
        <v>0</v>
      </c>
      <c r="I196" s="43">
        <f t="shared" ca="1" si="15"/>
        <v>0</v>
      </c>
      <c r="J196" s="44" t="str">
        <f t="shared" ca="1" si="16"/>
        <v/>
      </c>
      <c r="K196" s="45" t="str">
        <f t="shared" ca="1" si="17"/>
        <v/>
      </c>
    </row>
    <row r="197" spans="1:11" ht="20.149999999999999" customHeight="1" x14ac:dyDescent="0.35">
      <c r="A197" s="12" t="str">
        <f t="array" aca="1" ref="A197" ca="1">IFERROR(INDEX('Récaptitulatif Résa PARIS 2018'!#REF!:OFFSET($A$2,LastR2,0), MATCH(0, IF($A$1='Récaptitulatif Résa PARIS 2018'!#REF!:OFFSET($F$2,LastR2,0), COUNTIF($A$2:$A196, 'Récaptitulatif Résa PARIS 2018'!#REF!:OFFSET($A$2,LastR2,0)), ""), 0)),"")</f>
        <v/>
      </c>
      <c r="B197" s="43">
        <f ca="1">IF(OR($A197="",$A197=0),0,SUMPRODUCT((('Récaptitulatif Résa PARIS 2018'!#REF!:OFFSET($A$2,LastR2,0))='Analyse par appartement'!$A197)*(('Récaptitulatif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7" s="43">
        <f ca="1">IF(OR($A197="",$A197=0),0,SUMPRODUCT((('Récaptitulatif Résa PARIS 2018'!#REF!:OFFSET($A$2,LastR2,0))='Analyse par appartement'!$A197)*(('Récaptitulatif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7" s="43">
        <f ca="1">IF(OR($A197="",$A197=0),0,SUMPRODUCT((('Récaptitulatif Résa PARIS 2018'!#REF!:OFFSET($A$2,LastR2,0))='Analyse par appartement'!$A197)*(('Récaptitulatif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7" s="43">
        <f ca="1">IF(OR($A197="",$A197=0),0,SUMPRODUCT((('Récaptitulatif Résa PARIS 2018'!#REF!:OFFSET($A$2,LastR2,0))='Analyse par appartement'!$A197)*(('Récaptitulatif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7" s="90">
        <f ca="1">IF(OR($A197="",$A197=0),0,SUMPRODUCT((('Récaptitulatif Résa PARIS 2018'!#REF!:OFFSET($A$2,LastR2,0))='Analyse par appartement'!$A197)*(('Récaptitulatif Résa PARIS 2018'!#REF!:OFFSET($F$2,LastR2,0))='Analyse par appartement'!$A$1)*(('Récaptitulatif Résa PARIS 2018'!#REF!:OFFSET($I$2,LastR2,0)))))</f>
        <v>0</v>
      </c>
      <c r="G197" s="43">
        <f ca="1">IFERROR(IF(A197="",0,INDIRECT("'Récaptitulatif Loyer Paris'!"&amp;ADDRESS(MATCH(A197,'Récaptitulatif Loyer PARIS 2018'!$A:$A,0),MATCH($A$1,'Récaptitulatif Loyer PARIS 2018'!$1:$1,0)+1,4))),0)</f>
        <v>0</v>
      </c>
      <c r="H197" s="90">
        <f ca="1">IFERROR(IF(A197="",0,INDIRECT("'Récaptitulatif Loyer Paris'!"&amp;ADDRESS(MATCH(A197,'Récaptitulatif Loyer PARIS 2018'!$A:$A,0),MATCH($A$1,'Récaptitulatif Loyer PARIS 2018'!$1:$1,0),4))),0)</f>
        <v>0</v>
      </c>
      <c r="I197" s="43">
        <f t="shared" ca="1" si="15"/>
        <v>0</v>
      </c>
      <c r="J197" s="44" t="str">
        <f t="shared" ca="1" si="16"/>
        <v/>
      </c>
      <c r="K197" s="45" t="str">
        <f t="shared" ca="1" si="17"/>
        <v/>
      </c>
    </row>
    <row r="198" spans="1:11" ht="20.149999999999999" customHeight="1" x14ac:dyDescent="0.35">
      <c r="A198" s="12" t="str">
        <f t="array" aca="1" ref="A198" ca="1">IFERROR(INDEX('Récaptitulatif Résa PARIS 2018'!#REF!:OFFSET($A$2,LastR2,0), MATCH(0, IF($A$1='Récaptitulatif Résa PARIS 2018'!#REF!:OFFSET($F$2,LastR2,0), COUNTIF($A$2:$A197, 'Récaptitulatif Résa PARIS 2018'!#REF!:OFFSET($A$2,LastR2,0)), ""), 0)),"")</f>
        <v/>
      </c>
      <c r="B198" s="43">
        <f ca="1">IF(OR($A198="",$A198=0),0,SUMPRODUCT((('Récaptitulatif Résa PARIS 2018'!#REF!:OFFSET($A$2,LastR2,0))='Analyse par appartement'!$A198)*(('Récaptitulatif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8" s="43">
        <f ca="1">IF(OR($A198="",$A198=0),0,SUMPRODUCT((('Récaptitulatif Résa PARIS 2018'!#REF!:OFFSET($A$2,LastR2,0))='Analyse par appartement'!$A198)*(('Récaptitulatif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8" s="43">
        <f ca="1">IF(OR($A198="",$A198=0),0,SUMPRODUCT((('Récaptitulatif Résa PARIS 2018'!#REF!:OFFSET($A$2,LastR2,0))='Analyse par appartement'!$A198)*(('Récaptitulatif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8" s="43">
        <f ca="1">IF(OR($A198="",$A198=0),0,SUMPRODUCT((('Récaptitulatif Résa PARIS 2018'!#REF!:OFFSET($A$2,LastR2,0))='Analyse par appartement'!$A198)*(('Récaptitulatif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8" s="90">
        <f ca="1">IF(OR($A198="",$A198=0),0,SUMPRODUCT((('Récaptitulatif Résa PARIS 2018'!#REF!:OFFSET($A$2,LastR2,0))='Analyse par appartement'!$A198)*(('Récaptitulatif Résa PARIS 2018'!#REF!:OFFSET($F$2,LastR2,0))='Analyse par appartement'!$A$1)*(('Récaptitulatif Résa PARIS 2018'!#REF!:OFFSET($I$2,LastR2,0)))))</f>
        <v>0</v>
      </c>
      <c r="G198" s="43">
        <f ca="1">IFERROR(IF(A198="",0,INDIRECT("'Récaptitulatif Loyer Paris'!"&amp;ADDRESS(MATCH(A198,'Récaptitulatif Loyer PARIS 2018'!$A:$A,0),MATCH($A$1,'Récaptitulatif Loyer PARIS 2018'!$1:$1,0)+1,4))),0)</f>
        <v>0</v>
      </c>
      <c r="H198" s="90">
        <f ca="1">IFERROR(IF(A198="",0,INDIRECT("'Récaptitulatif Loyer Paris'!"&amp;ADDRESS(MATCH(A198,'Récaptitulatif Loyer PARIS 2018'!$A:$A,0),MATCH($A$1,'Récaptitulatif Loyer PARIS 2018'!$1:$1,0),4))),0)</f>
        <v>0</v>
      </c>
      <c r="I198" s="43">
        <f t="shared" ca="1" si="15"/>
        <v>0</v>
      </c>
      <c r="J198" s="44" t="str">
        <f t="shared" ca="1" si="16"/>
        <v/>
      </c>
      <c r="K198" s="45" t="str">
        <f t="shared" ca="1" si="17"/>
        <v/>
      </c>
    </row>
    <row r="199" spans="1:11" ht="20.149999999999999" customHeight="1" x14ac:dyDescent="0.35">
      <c r="A199" s="12" t="str">
        <f t="array" aca="1" ref="A199" ca="1">IFERROR(INDEX('Récaptitulatif Résa PARIS 2018'!#REF!:OFFSET($A$2,LastR2,0), MATCH(0, IF($A$1='Récaptitulatif Résa PARIS 2018'!#REF!:OFFSET($F$2,LastR2,0), COUNTIF($A$2:$A198, 'Récaptitulatif Résa PARIS 2018'!#REF!:OFFSET($A$2,LastR2,0)), ""), 0)),"")</f>
        <v/>
      </c>
      <c r="B199" s="43">
        <f ca="1">IF(OR($A199="",$A199=0),0,SUMPRODUCT((('Récaptitulatif Résa PARIS 2018'!#REF!:OFFSET($A$2,LastR2,0))='Analyse par appartement'!$A199)*(('Récaptitulatif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199" s="43">
        <f ca="1">IF(OR($A199="",$A199=0),0,SUMPRODUCT((('Récaptitulatif Résa PARIS 2018'!#REF!:OFFSET($A$2,LastR2,0))='Analyse par appartement'!$A199)*(('Récaptitulatif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199" s="43">
        <f ca="1">IF(OR($A199="",$A199=0),0,SUMPRODUCT((('Récaptitulatif Résa PARIS 2018'!#REF!:OFFSET($A$2,LastR2,0))='Analyse par appartement'!$A199)*(('Récaptitulatif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199" s="43">
        <f ca="1">IF(OR($A199="",$A199=0),0,SUMPRODUCT((('Récaptitulatif Résa PARIS 2018'!#REF!:OFFSET($A$2,LastR2,0))='Analyse par appartement'!$A199)*(('Récaptitulatif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199" s="90">
        <f ca="1">IF(OR($A199="",$A199=0),0,SUMPRODUCT((('Récaptitulatif Résa PARIS 2018'!#REF!:OFFSET($A$2,LastR2,0))='Analyse par appartement'!$A199)*(('Récaptitulatif Résa PARIS 2018'!#REF!:OFFSET($F$2,LastR2,0))='Analyse par appartement'!$A$1)*(('Récaptitulatif Résa PARIS 2018'!#REF!:OFFSET($I$2,LastR2,0)))))</f>
        <v>0</v>
      </c>
      <c r="G199" s="43">
        <f ca="1">IFERROR(IF(A199="",0,INDIRECT("'Récaptitulatif Loyer Paris'!"&amp;ADDRESS(MATCH(A199,'Récaptitulatif Loyer PARIS 2018'!$A:$A,0),MATCH($A$1,'Récaptitulatif Loyer PARIS 2018'!$1:$1,0)+1,4))),0)</f>
        <v>0</v>
      </c>
      <c r="H199" s="90">
        <f ca="1">IFERROR(IF(A199="",0,INDIRECT("'Récaptitulatif Loyer Paris'!"&amp;ADDRESS(MATCH(A199,'Récaptitulatif Loyer PARIS 2018'!$A:$A,0),MATCH($A$1,'Récaptitulatif Loyer PARIS 2018'!$1:$1,0),4))),0)</f>
        <v>0</v>
      </c>
      <c r="I199" s="43">
        <f t="shared" ca="1" si="15"/>
        <v>0</v>
      </c>
      <c r="J199" s="44" t="str">
        <f t="shared" ca="1" si="16"/>
        <v/>
      </c>
      <c r="K199" s="45" t="str">
        <f t="shared" ca="1" si="17"/>
        <v/>
      </c>
    </row>
    <row r="200" spans="1:11" ht="20.149999999999999" customHeight="1" x14ac:dyDescent="0.35">
      <c r="A200" s="12" t="str">
        <f t="array" aca="1" ref="A200" ca="1">IFERROR(INDEX('Récaptitulatif Résa PARIS 2018'!#REF!:OFFSET($A$2,LastR2,0), MATCH(0, IF($A$1='Récaptitulatif Résa PARIS 2018'!#REF!:OFFSET($F$2,LastR2,0), COUNTIF($A$2:$A199, 'Récaptitulatif Résa PARIS 2018'!#REF!:OFFSET($A$2,LastR2,0)), ""), 0)),"")</f>
        <v/>
      </c>
      <c r="B200" s="43">
        <f ca="1">IF(OR($A200="",$A200=0),0,SUMPRODUCT((('Récaptitulatif Résa PARIS 2018'!#REF!:OFFSET($A$2,LastR2,0))='Analyse par appartement'!$A200)*(('Récaptitulatif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0" s="43">
        <f ca="1">IF(OR($A200="",$A200=0),0,SUMPRODUCT((('Récaptitulatif Résa PARIS 2018'!#REF!:OFFSET($A$2,LastR2,0))='Analyse par appartement'!$A200)*(('Récaptitulatif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0" s="43">
        <f ca="1">IF(OR($A200="",$A200=0),0,SUMPRODUCT((('Récaptitulatif Résa PARIS 2018'!#REF!:OFFSET($A$2,LastR2,0))='Analyse par appartement'!$A200)*(('Récaptitulatif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0" s="43">
        <f ca="1">IF(OR($A200="",$A200=0),0,SUMPRODUCT((('Récaptitulatif Résa PARIS 2018'!#REF!:OFFSET($A$2,LastR2,0))='Analyse par appartement'!$A200)*(('Récaptitulatif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0" s="90">
        <f ca="1">IF(OR($A200="",$A200=0),0,SUMPRODUCT((('Récaptitulatif Résa PARIS 2018'!#REF!:OFFSET($A$2,LastR2,0))='Analyse par appartement'!$A200)*(('Récaptitulatif Résa PARIS 2018'!#REF!:OFFSET($F$2,LastR2,0))='Analyse par appartement'!$A$1)*(('Récaptitulatif Résa PARIS 2018'!#REF!:OFFSET($I$2,LastR2,0)))))</f>
        <v>0</v>
      </c>
      <c r="G200" s="43">
        <f ca="1">IFERROR(IF(A200="",0,INDIRECT("'Récaptitulatif Loyer Paris'!"&amp;ADDRESS(MATCH(A200,'Récaptitulatif Loyer PARIS 2018'!$A:$A,0),MATCH($A$1,'Récaptitulatif Loyer PARIS 2018'!$1:$1,0)+1,4))),0)</f>
        <v>0</v>
      </c>
      <c r="H200" s="90">
        <f ca="1">IFERROR(IF(A200="",0,INDIRECT("'Récaptitulatif Loyer Paris'!"&amp;ADDRESS(MATCH(A200,'Récaptitulatif Loyer PARIS 2018'!$A:$A,0),MATCH($A$1,'Récaptitulatif Loyer PARIS 2018'!$1:$1,0),4))),0)</f>
        <v>0</v>
      </c>
      <c r="I200" s="43">
        <f t="shared" ca="1" si="15"/>
        <v>0</v>
      </c>
      <c r="J200" s="44" t="str">
        <f t="shared" ca="1" si="16"/>
        <v/>
      </c>
      <c r="K200" s="45" t="str">
        <f t="shared" ca="1" si="17"/>
        <v/>
      </c>
    </row>
    <row r="201" spans="1:11" ht="20.149999999999999" customHeight="1" x14ac:dyDescent="0.35">
      <c r="A201" s="12" t="str">
        <f t="array" aca="1" ref="A201" ca="1">IFERROR(INDEX('Récaptitulatif Résa PARIS 2018'!#REF!:OFFSET($A$2,LastR2,0), MATCH(0, IF($A$1='Récaptitulatif Résa PARIS 2018'!#REF!:OFFSET($F$2,LastR2,0), COUNTIF($A$2:$A200, 'Récaptitulatif Résa PARIS 2018'!#REF!:OFFSET($A$2,LastR2,0)), ""), 0)),"")</f>
        <v/>
      </c>
      <c r="B201" s="43">
        <f ca="1">IF(OR($A201="",$A201=0),0,SUMPRODUCT((('Récaptitulatif Résa PARIS 2018'!#REF!:OFFSET($A$2,LastR2,0))='Analyse par appartement'!$A201)*(('Récaptitulatif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1" s="43">
        <f ca="1">IF(OR($A201="",$A201=0),0,SUMPRODUCT((('Récaptitulatif Résa PARIS 2018'!#REF!:OFFSET($A$2,LastR2,0))='Analyse par appartement'!$A201)*(('Récaptitulatif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1" s="43">
        <f ca="1">IF(OR($A201="",$A201=0),0,SUMPRODUCT((('Récaptitulatif Résa PARIS 2018'!#REF!:OFFSET($A$2,LastR2,0))='Analyse par appartement'!$A201)*(('Récaptitulatif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1" s="43">
        <f ca="1">IF(OR($A201="",$A201=0),0,SUMPRODUCT((('Récaptitulatif Résa PARIS 2018'!#REF!:OFFSET($A$2,LastR2,0))='Analyse par appartement'!$A201)*(('Récaptitulatif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1" s="90">
        <f ca="1">IF(OR($A201="",$A201=0),0,SUMPRODUCT((('Récaptitulatif Résa PARIS 2018'!#REF!:OFFSET($A$2,LastR2,0))='Analyse par appartement'!$A201)*(('Récaptitulatif Résa PARIS 2018'!#REF!:OFFSET($F$2,LastR2,0))='Analyse par appartement'!$A$1)*(('Récaptitulatif Résa PARIS 2018'!#REF!:OFFSET($I$2,LastR2,0)))))</f>
        <v>0</v>
      </c>
      <c r="G201" s="43">
        <f ca="1">IFERROR(IF(A201="",0,INDIRECT("'Récaptitulatif Loyer Paris'!"&amp;ADDRESS(MATCH(A201,'Récaptitulatif Loyer PARIS 2018'!$A:$A,0),MATCH($A$1,'Récaptitulatif Loyer PARIS 2018'!$1:$1,0)+1,4))),0)</f>
        <v>0</v>
      </c>
      <c r="H201" s="90">
        <f ca="1">IFERROR(IF(A201="",0,INDIRECT("'Récaptitulatif Loyer Paris'!"&amp;ADDRESS(MATCH(A201,'Récaptitulatif Loyer PARIS 2018'!$A:$A,0),MATCH($A$1,'Récaptitulatif Loyer PARIS 2018'!$1:$1,0),4))),0)</f>
        <v>0</v>
      </c>
      <c r="I201" s="43">
        <f t="shared" ca="1" si="15"/>
        <v>0</v>
      </c>
      <c r="J201" s="44" t="str">
        <f t="shared" ca="1" si="16"/>
        <v/>
      </c>
      <c r="K201" s="45" t="str">
        <f t="shared" ca="1" si="17"/>
        <v/>
      </c>
    </row>
    <row r="202" spans="1:11" ht="20.149999999999999" customHeight="1" x14ac:dyDescent="0.35">
      <c r="A202" s="12" t="str">
        <f t="array" aca="1" ref="A202" ca="1">IFERROR(INDEX('Récaptitulatif Résa PARIS 2018'!#REF!:OFFSET($A$2,LastR2,0), MATCH(0, IF($A$1='Récaptitulatif Résa PARIS 2018'!#REF!:OFFSET($F$2,LastR2,0), COUNTIF($A$2:$A201, 'Récaptitulatif Résa PARIS 2018'!#REF!:OFFSET($A$2,LastR2,0)), ""), 0)),"")</f>
        <v/>
      </c>
      <c r="B202" s="43">
        <f ca="1">IF(OR($A202="",$A202=0),0,SUMPRODUCT((('Récaptitulatif Résa PARIS 2018'!#REF!:OFFSET($A$2,LastR2,0))='Analyse par appartement'!$A202)*(('Récaptitulatif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2" s="43">
        <f ca="1">IF(OR($A202="",$A202=0),0,SUMPRODUCT((('Récaptitulatif Résa PARIS 2018'!#REF!:OFFSET($A$2,LastR2,0))='Analyse par appartement'!$A202)*(('Récaptitulatif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2" s="43">
        <f ca="1">IF(OR($A202="",$A202=0),0,SUMPRODUCT((('Récaptitulatif Résa PARIS 2018'!#REF!:OFFSET($A$2,LastR2,0))='Analyse par appartement'!$A202)*(('Récaptitulatif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2" s="43">
        <f ca="1">IF(OR($A202="",$A202=0),0,SUMPRODUCT((('Récaptitulatif Résa PARIS 2018'!#REF!:OFFSET($A$2,LastR2,0))='Analyse par appartement'!$A202)*(('Récaptitulatif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2" s="90">
        <f ca="1">IF(OR($A202="",$A202=0),0,SUMPRODUCT((('Récaptitulatif Résa PARIS 2018'!#REF!:OFFSET($A$2,LastR2,0))='Analyse par appartement'!$A202)*(('Récaptitulatif Résa PARIS 2018'!#REF!:OFFSET($F$2,LastR2,0))='Analyse par appartement'!$A$1)*(('Récaptitulatif Résa PARIS 2018'!#REF!:OFFSET($I$2,LastR2,0)))))</f>
        <v>0</v>
      </c>
      <c r="G202" s="43">
        <f ca="1">IFERROR(IF(A202="",0,INDIRECT("'Récaptitulatif Loyer Paris'!"&amp;ADDRESS(MATCH(A202,'Récaptitulatif Loyer PARIS 2018'!$A:$A,0),MATCH($A$1,'Récaptitulatif Loyer PARIS 2018'!$1:$1,0)+1,4))),0)</f>
        <v>0</v>
      </c>
      <c r="H202" s="90">
        <f ca="1">IFERROR(IF(A202="",0,INDIRECT("'Récaptitulatif Loyer Paris'!"&amp;ADDRESS(MATCH(A202,'Récaptitulatif Loyer PARIS 2018'!$A:$A,0),MATCH($A$1,'Récaptitulatif Loyer PARIS 2018'!$1:$1,0),4))),0)</f>
        <v>0</v>
      </c>
      <c r="I202" s="43">
        <f t="shared" ca="1" si="15"/>
        <v>0</v>
      </c>
      <c r="J202" s="44" t="str">
        <f t="shared" ca="1" si="16"/>
        <v/>
      </c>
      <c r="K202" s="45" t="str">
        <f t="shared" ca="1" si="17"/>
        <v/>
      </c>
    </row>
    <row r="203" spans="1:11" ht="20.149999999999999" customHeight="1" x14ac:dyDescent="0.35">
      <c r="A203" s="12" t="str">
        <f t="array" aca="1" ref="A203" ca="1">IFERROR(INDEX('Récaptitulatif Résa PARIS 2018'!#REF!:OFFSET($A$2,LastR2,0), MATCH(0, IF($A$1='Récaptitulatif Résa PARIS 2018'!#REF!:OFFSET($F$2,LastR2,0), COUNTIF($A$2:$A202, 'Récaptitulatif Résa PARIS 2018'!#REF!:OFFSET($A$2,LastR2,0)), ""), 0)),"")</f>
        <v/>
      </c>
      <c r="B203" s="43">
        <f ca="1">IF(OR($A203="",$A203=0),0,SUMPRODUCT((('Récaptitulatif Résa PARIS 2018'!#REF!:OFFSET($A$2,LastR2,0))='Analyse par appartement'!$A203)*(('Récaptitulatif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3" s="43">
        <f ca="1">IF(OR($A203="",$A203=0),0,SUMPRODUCT((('Récaptitulatif Résa PARIS 2018'!#REF!:OFFSET($A$2,LastR2,0))='Analyse par appartement'!$A203)*(('Récaptitulatif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3" s="43">
        <f ca="1">IF(OR($A203="",$A203=0),0,SUMPRODUCT((('Récaptitulatif Résa PARIS 2018'!#REF!:OFFSET($A$2,LastR2,0))='Analyse par appartement'!$A203)*(('Récaptitulatif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3" s="43">
        <f ca="1">IF(OR($A203="",$A203=0),0,SUMPRODUCT((('Récaptitulatif Résa PARIS 2018'!#REF!:OFFSET($A$2,LastR2,0))='Analyse par appartement'!$A203)*(('Récaptitulatif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3" s="90">
        <f ca="1">IF(OR($A203="",$A203=0),0,SUMPRODUCT((('Récaptitulatif Résa PARIS 2018'!#REF!:OFFSET($A$2,LastR2,0))='Analyse par appartement'!$A203)*(('Récaptitulatif Résa PARIS 2018'!#REF!:OFFSET($F$2,LastR2,0))='Analyse par appartement'!$A$1)*(('Récaptitulatif Résa PARIS 2018'!#REF!:OFFSET($I$2,LastR2,0)))))</f>
        <v>0</v>
      </c>
      <c r="G203" s="43">
        <f ca="1">IFERROR(IF(A203="",0,INDIRECT("'Récaptitulatif Loyer Paris'!"&amp;ADDRESS(MATCH(A203,'Récaptitulatif Loyer PARIS 2018'!$A:$A,0),MATCH($A$1,'Récaptitulatif Loyer PARIS 2018'!$1:$1,0)+1,4))),0)</f>
        <v>0</v>
      </c>
      <c r="H203" s="90">
        <f ca="1">IFERROR(IF(A203="",0,INDIRECT("'Récaptitulatif Loyer Paris'!"&amp;ADDRESS(MATCH(A203,'Récaptitulatif Loyer PARIS 2018'!$A:$A,0),MATCH($A$1,'Récaptitulatif Loyer PARIS 2018'!$1:$1,0),4))),0)</f>
        <v>0</v>
      </c>
      <c r="I203" s="43">
        <f t="shared" ca="1" si="15"/>
        <v>0</v>
      </c>
      <c r="J203" s="44" t="str">
        <f t="shared" ca="1" si="16"/>
        <v/>
      </c>
      <c r="K203" s="45" t="str">
        <f t="shared" ca="1" si="17"/>
        <v/>
      </c>
    </row>
    <row r="204" spans="1:11" ht="20.149999999999999" customHeight="1" x14ac:dyDescent="0.35">
      <c r="A204" s="12" t="str">
        <f t="array" aca="1" ref="A204" ca="1">IFERROR(INDEX('Récaptitulatif Résa PARIS 2018'!#REF!:OFFSET($A$2,LastR2,0), MATCH(0, IF($A$1='Récaptitulatif Résa PARIS 2018'!#REF!:OFFSET($F$2,LastR2,0), COUNTIF($A$2:$A203, 'Récaptitulatif Résa PARIS 2018'!#REF!:OFFSET($A$2,LastR2,0)), ""), 0)),"")</f>
        <v/>
      </c>
      <c r="B204" s="43">
        <f ca="1">IF(OR($A204="",$A204=0),0,SUMPRODUCT((('Récaptitulatif Résa PARIS 2018'!#REF!:OFFSET($A$2,LastR2,0))='Analyse par appartement'!$A204)*(('Récaptitulatif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4" s="43">
        <f ca="1">IF(OR($A204="",$A204=0),0,SUMPRODUCT((('Récaptitulatif Résa PARIS 2018'!#REF!:OFFSET($A$2,LastR2,0))='Analyse par appartement'!$A204)*(('Récaptitulatif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4" s="43">
        <f ca="1">IF(OR($A204="",$A204=0),0,SUMPRODUCT((('Récaptitulatif Résa PARIS 2018'!#REF!:OFFSET($A$2,LastR2,0))='Analyse par appartement'!$A204)*(('Récaptitulatif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4" s="43">
        <f ca="1">IF(OR($A204="",$A204=0),0,SUMPRODUCT((('Récaptitulatif Résa PARIS 2018'!#REF!:OFFSET($A$2,LastR2,0))='Analyse par appartement'!$A204)*(('Récaptitulatif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4" s="90">
        <f ca="1">IF(OR($A204="",$A204=0),0,SUMPRODUCT((('Récaptitulatif Résa PARIS 2018'!#REF!:OFFSET($A$2,LastR2,0))='Analyse par appartement'!$A204)*(('Récaptitulatif Résa PARIS 2018'!#REF!:OFFSET($F$2,LastR2,0))='Analyse par appartement'!$A$1)*(('Récaptitulatif Résa PARIS 2018'!#REF!:OFFSET($I$2,LastR2,0)))))</f>
        <v>0</v>
      </c>
      <c r="G204" s="43">
        <f ca="1">IFERROR(IF(A204="",0,INDIRECT("'Récaptitulatif Loyer Paris'!"&amp;ADDRESS(MATCH(A204,'Récaptitulatif Loyer PARIS 2018'!$A:$A,0),MATCH($A$1,'Récaptitulatif Loyer PARIS 2018'!$1:$1,0)+1,4))),0)</f>
        <v>0</v>
      </c>
      <c r="H204" s="90">
        <f ca="1">IFERROR(IF(A204="",0,INDIRECT("'Récaptitulatif Loyer Paris'!"&amp;ADDRESS(MATCH(A204,'Récaptitulatif Loyer PARIS 2018'!$A:$A,0),MATCH($A$1,'Récaptitulatif Loyer PARIS 2018'!$1:$1,0),4))),0)</f>
        <v>0</v>
      </c>
      <c r="I204" s="43">
        <f t="shared" ca="1" si="15"/>
        <v>0</v>
      </c>
      <c r="J204" s="44" t="str">
        <f t="shared" ca="1" si="16"/>
        <v/>
      </c>
      <c r="K204" s="45" t="str">
        <f t="shared" ca="1" si="17"/>
        <v/>
      </c>
    </row>
    <row r="205" spans="1:11" ht="20.149999999999999" customHeight="1" x14ac:dyDescent="0.35">
      <c r="A205" s="12" t="str">
        <f t="array" aca="1" ref="A205" ca="1">IFERROR(INDEX('Récaptitulatif Résa PARIS 2018'!#REF!:OFFSET($A$2,LastR2,0), MATCH(0, IF($A$1='Récaptitulatif Résa PARIS 2018'!#REF!:OFFSET($F$2,LastR2,0), COUNTIF($A$2:$A204, 'Récaptitulatif Résa PARIS 2018'!#REF!:OFFSET($A$2,LastR2,0)), ""), 0)),"")</f>
        <v/>
      </c>
      <c r="B205" s="43">
        <f ca="1">IF(OR($A205="",$A205=0),0,SUMPRODUCT((('Récaptitulatif Résa PARIS 2018'!#REF!:OFFSET($A$2,LastR2,0))='Analyse par appartement'!$A205)*(('Récaptitulatif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5" s="43">
        <f ca="1">IF(OR($A205="",$A205=0),0,SUMPRODUCT((('Récaptitulatif Résa PARIS 2018'!#REF!:OFFSET($A$2,LastR2,0))='Analyse par appartement'!$A205)*(('Récaptitulatif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5" s="43">
        <f ca="1">IF(OR($A205="",$A205=0),0,SUMPRODUCT((('Récaptitulatif Résa PARIS 2018'!#REF!:OFFSET($A$2,LastR2,0))='Analyse par appartement'!$A205)*(('Récaptitulatif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5" s="43">
        <f ca="1">IF(OR($A205="",$A205=0),0,SUMPRODUCT((('Récaptitulatif Résa PARIS 2018'!#REF!:OFFSET($A$2,LastR2,0))='Analyse par appartement'!$A205)*(('Récaptitulatif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5" s="90">
        <f ca="1">IF(OR($A205="",$A205=0),0,SUMPRODUCT((('Récaptitulatif Résa PARIS 2018'!#REF!:OFFSET($A$2,LastR2,0))='Analyse par appartement'!$A205)*(('Récaptitulatif Résa PARIS 2018'!#REF!:OFFSET($F$2,LastR2,0))='Analyse par appartement'!$A$1)*(('Récaptitulatif Résa PARIS 2018'!#REF!:OFFSET($I$2,LastR2,0)))))</f>
        <v>0</v>
      </c>
      <c r="G205" s="43">
        <f ca="1">IFERROR(IF(A205="",0,INDIRECT("'Récaptitulatif Loyer Paris'!"&amp;ADDRESS(MATCH(A205,'Récaptitulatif Loyer PARIS 2018'!$A:$A,0),MATCH($A$1,'Récaptitulatif Loyer PARIS 2018'!$1:$1,0)+1,4))),0)</f>
        <v>0</v>
      </c>
      <c r="H205" s="90">
        <f ca="1">IFERROR(IF(A205="",0,INDIRECT("'Récaptitulatif Loyer Paris'!"&amp;ADDRESS(MATCH(A205,'Récaptitulatif Loyer PARIS 2018'!$A:$A,0),MATCH($A$1,'Récaptitulatif Loyer PARIS 2018'!$1:$1,0),4))),0)</f>
        <v>0</v>
      </c>
      <c r="I205" s="43">
        <f t="shared" ca="1" si="15"/>
        <v>0</v>
      </c>
      <c r="J205" s="44" t="str">
        <f t="shared" ca="1" si="16"/>
        <v/>
      </c>
      <c r="K205" s="45" t="str">
        <f t="shared" ca="1" si="17"/>
        <v/>
      </c>
    </row>
    <row r="206" spans="1:11" ht="20.149999999999999" customHeight="1" x14ac:dyDescent="0.35">
      <c r="A206" s="12" t="str">
        <f t="array" aca="1" ref="A206" ca="1">IFERROR(INDEX('Récaptitulatif Résa PARIS 2018'!#REF!:OFFSET($A$2,LastR2,0), MATCH(0, IF($A$1='Récaptitulatif Résa PARIS 2018'!#REF!:OFFSET($F$2,LastR2,0), COUNTIF($A$2:$A205, 'Récaptitulatif Résa PARIS 2018'!#REF!:OFFSET($A$2,LastR2,0)), ""), 0)),"")</f>
        <v/>
      </c>
      <c r="B206" s="43">
        <f ca="1">IF(OR($A206="",$A206=0),0,SUMPRODUCT((('Récaptitulatif Résa PARIS 2018'!#REF!:OFFSET($A$2,LastR2,0))='Analyse par appartement'!$A206)*(('Récaptitulatif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6" s="43">
        <f ca="1">IF(OR($A206="",$A206=0),0,SUMPRODUCT((('Récaptitulatif Résa PARIS 2018'!#REF!:OFFSET($A$2,LastR2,0))='Analyse par appartement'!$A206)*(('Récaptitulatif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6" s="43">
        <f ca="1">IF(OR($A206="",$A206=0),0,SUMPRODUCT((('Récaptitulatif Résa PARIS 2018'!#REF!:OFFSET($A$2,LastR2,0))='Analyse par appartement'!$A206)*(('Récaptitulatif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6" s="43">
        <f ca="1">IF(OR($A206="",$A206=0),0,SUMPRODUCT((('Récaptitulatif Résa PARIS 2018'!#REF!:OFFSET($A$2,LastR2,0))='Analyse par appartement'!$A206)*(('Récaptitulatif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6" s="90">
        <f ca="1">IF(OR($A206="",$A206=0),0,SUMPRODUCT((('Récaptitulatif Résa PARIS 2018'!#REF!:OFFSET($A$2,LastR2,0))='Analyse par appartement'!$A206)*(('Récaptitulatif Résa PARIS 2018'!#REF!:OFFSET($F$2,LastR2,0))='Analyse par appartement'!$A$1)*(('Récaptitulatif Résa PARIS 2018'!#REF!:OFFSET($I$2,LastR2,0)))))</f>
        <v>0</v>
      </c>
      <c r="G206" s="43">
        <f ca="1">IFERROR(IF(A206="",0,INDIRECT("'Récaptitulatif Loyer Paris'!"&amp;ADDRESS(MATCH(A206,'Récaptitulatif Loyer PARIS 2018'!$A:$A,0),MATCH($A$1,'Récaptitulatif Loyer PARIS 2018'!$1:$1,0)+1,4))),0)</f>
        <v>0</v>
      </c>
      <c r="H206" s="90">
        <f ca="1">IFERROR(IF(A206="",0,INDIRECT("'Récaptitulatif Loyer Paris'!"&amp;ADDRESS(MATCH(A206,'Récaptitulatif Loyer PARIS 2018'!$A:$A,0),MATCH($A$1,'Récaptitulatif Loyer PARIS 2018'!$1:$1,0),4))),0)</f>
        <v>0</v>
      </c>
      <c r="I206" s="43">
        <f t="shared" ca="1" si="15"/>
        <v>0</v>
      </c>
      <c r="J206" s="44" t="str">
        <f t="shared" ca="1" si="16"/>
        <v/>
      </c>
      <c r="K206" s="45" t="str">
        <f t="shared" ca="1" si="17"/>
        <v/>
      </c>
    </row>
    <row r="207" spans="1:11" ht="20.149999999999999" customHeight="1" x14ac:dyDescent="0.35">
      <c r="A207" s="12" t="str">
        <f t="array" aca="1" ref="A207" ca="1">IFERROR(INDEX('Récaptitulatif Résa PARIS 2018'!#REF!:OFFSET($A$2,LastR2,0), MATCH(0, IF($A$1='Récaptitulatif Résa PARIS 2018'!#REF!:OFFSET($F$2,LastR2,0), COUNTIF($A$2:$A206, 'Récaptitulatif Résa PARIS 2018'!#REF!:OFFSET($A$2,LastR2,0)), ""), 0)),"")</f>
        <v/>
      </c>
      <c r="B207" s="43">
        <f ca="1">IF(OR($A207="",$A207=0),0,SUMPRODUCT((('Récaptitulatif Résa PARIS 2018'!#REF!:OFFSET($A$2,LastR2,0))='Analyse par appartement'!$A207)*(('Récaptitulatif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7" s="43">
        <f ca="1">IF(OR($A207="",$A207=0),0,SUMPRODUCT((('Récaptitulatif Résa PARIS 2018'!#REF!:OFFSET($A$2,LastR2,0))='Analyse par appartement'!$A207)*(('Récaptitulatif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7" s="43">
        <f ca="1">IF(OR($A207="",$A207=0),0,SUMPRODUCT((('Récaptitulatif Résa PARIS 2018'!#REF!:OFFSET($A$2,LastR2,0))='Analyse par appartement'!$A207)*(('Récaptitulatif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7" s="43">
        <f ca="1">IF(OR($A207="",$A207=0),0,SUMPRODUCT((('Récaptitulatif Résa PARIS 2018'!#REF!:OFFSET($A$2,LastR2,0))='Analyse par appartement'!$A207)*(('Récaptitulatif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7" s="90">
        <f ca="1">IF(OR($A207="",$A207=0),0,SUMPRODUCT((('Récaptitulatif Résa PARIS 2018'!#REF!:OFFSET($A$2,LastR2,0))='Analyse par appartement'!$A207)*(('Récaptitulatif Résa PARIS 2018'!#REF!:OFFSET($F$2,LastR2,0))='Analyse par appartement'!$A$1)*(('Récaptitulatif Résa PARIS 2018'!#REF!:OFFSET($I$2,LastR2,0)))))</f>
        <v>0</v>
      </c>
      <c r="G207" s="43">
        <f ca="1">IFERROR(IF(A207="",0,INDIRECT("'Récaptitulatif Loyer Paris'!"&amp;ADDRESS(MATCH(A207,'Récaptitulatif Loyer PARIS 2018'!$A:$A,0),MATCH($A$1,'Récaptitulatif Loyer PARIS 2018'!$1:$1,0)+1,4))),0)</f>
        <v>0</v>
      </c>
      <c r="H207" s="90">
        <f ca="1">IFERROR(IF(A207="",0,INDIRECT("'Récaptitulatif Loyer Paris'!"&amp;ADDRESS(MATCH(A207,'Récaptitulatif Loyer PARIS 2018'!$A:$A,0),MATCH($A$1,'Récaptitulatif Loyer PARIS 2018'!$1:$1,0),4))),0)</f>
        <v>0</v>
      </c>
      <c r="I207" s="43">
        <f t="shared" ca="1" si="15"/>
        <v>0</v>
      </c>
      <c r="J207" s="44" t="str">
        <f t="shared" ca="1" si="16"/>
        <v/>
      </c>
      <c r="K207" s="45" t="str">
        <f t="shared" ca="1" si="17"/>
        <v/>
      </c>
    </row>
    <row r="208" spans="1:11" ht="20.149999999999999" customHeight="1" x14ac:dyDescent="0.35">
      <c r="A208" s="12" t="str">
        <f t="array" aca="1" ref="A208" ca="1">IFERROR(INDEX('Récaptitulatif Résa PARIS 2018'!#REF!:OFFSET($A$2,LastR2,0), MATCH(0, IF($A$1='Récaptitulatif Résa PARIS 2018'!#REF!:OFFSET($F$2,LastR2,0), COUNTIF($A$2:$A207, 'Récaptitulatif Résa PARIS 2018'!#REF!:OFFSET($A$2,LastR2,0)), ""), 0)),"")</f>
        <v/>
      </c>
      <c r="B208" s="43">
        <f ca="1">IF(OR($A208="",$A208=0),0,SUMPRODUCT((('Récaptitulatif Résa PARIS 2018'!#REF!:OFFSET($A$2,LastR2,0))='Analyse par appartement'!$A208)*(('Récaptitulatif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8" s="43">
        <f ca="1">IF(OR($A208="",$A208=0),0,SUMPRODUCT((('Récaptitulatif Résa PARIS 2018'!#REF!:OFFSET($A$2,LastR2,0))='Analyse par appartement'!$A208)*(('Récaptitulatif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8" s="43">
        <f ca="1">IF(OR($A208="",$A208=0),0,SUMPRODUCT((('Récaptitulatif Résa PARIS 2018'!#REF!:OFFSET($A$2,LastR2,0))='Analyse par appartement'!$A208)*(('Récaptitulatif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8" s="43">
        <f ca="1">IF(OR($A208="",$A208=0),0,SUMPRODUCT((('Récaptitulatif Résa PARIS 2018'!#REF!:OFFSET($A$2,LastR2,0))='Analyse par appartement'!$A208)*(('Récaptitulatif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8" s="90">
        <f ca="1">IF(OR($A208="",$A208=0),0,SUMPRODUCT((('Récaptitulatif Résa PARIS 2018'!#REF!:OFFSET($A$2,LastR2,0))='Analyse par appartement'!$A208)*(('Récaptitulatif Résa PARIS 2018'!#REF!:OFFSET($F$2,LastR2,0))='Analyse par appartement'!$A$1)*(('Récaptitulatif Résa PARIS 2018'!#REF!:OFFSET($I$2,LastR2,0)))))</f>
        <v>0</v>
      </c>
      <c r="G208" s="43">
        <f ca="1">IFERROR(IF(A208="",0,INDIRECT("'Récaptitulatif Loyer Paris'!"&amp;ADDRESS(MATCH(A208,'Récaptitulatif Loyer PARIS 2018'!$A:$A,0),MATCH($A$1,'Récaptitulatif Loyer PARIS 2018'!$1:$1,0)+1,4))),0)</f>
        <v>0</v>
      </c>
      <c r="H208" s="90">
        <f ca="1">IFERROR(IF(A208="",0,INDIRECT("'Récaptitulatif Loyer Paris'!"&amp;ADDRESS(MATCH(A208,'Récaptitulatif Loyer PARIS 2018'!$A:$A,0),MATCH($A$1,'Récaptitulatif Loyer PARIS 2018'!$1:$1,0),4))),0)</f>
        <v>0</v>
      </c>
      <c r="I208" s="43">
        <f t="shared" ref="I208:I271" ca="1" si="18">B208-G208</f>
        <v>0</v>
      </c>
      <c r="J208" s="44" t="str">
        <f t="shared" ref="J208:J271" ca="1" si="19">IFERROR(I208/B208,"")</f>
        <v/>
      </c>
      <c r="K208" s="45" t="str">
        <f t="shared" ref="K208:K271" ca="1" si="20">IFERROR(F208/H208,"")</f>
        <v/>
      </c>
    </row>
    <row r="209" spans="1:11" ht="20.149999999999999" customHeight="1" x14ac:dyDescent="0.35">
      <c r="A209" s="12" t="str">
        <f t="array" aca="1" ref="A209" ca="1">IFERROR(INDEX('Récaptitulatif Résa PARIS 2018'!#REF!:OFFSET($A$2,LastR2,0), MATCH(0, IF($A$1='Récaptitulatif Résa PARIS 2018'!#REF!:OFFSET($F$2,LastR2,0), COUNTIF($A$2:$A208, 'Récaptitulatif Résa PARIS 2018'!#REF!:OFFSET($A$2,LastR2,0)), ""), 0)),"")</f>
        <v/>
      </c>
      <c r="B209" s="43">
        <f ca="1">IF(OR($A209="",$A209=0),0,SUMPRODUCT((('Récaptitulatif Résa PARIS 2018'!#REF!:OFFSET($A$2,LastR2,0))='Analyse par appartement'!$A209)*(('Récaptitulatif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09" s="43">
        <f ca="1">IF(OR($A209="",$A209=0),0,SUMPRODUCT((('Récaptitulatif Résa PARIS 2018'!#REF!:OFFSET($A$2,LastR2,0))='Analyse par appartement'!$A209)*(('Récaptitulatif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09" s="43">
        <f ca="1">IF(OR($A209="",$A209=0),0,SUMPRODUCT((('Récaptitulatif Résa PARIS 2018'!#REF!:OFFSET($A$2,LastR2,0))='Analyse par appartement'!$A209)*(('Récaptitulatif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09" s="43">
        <f ca="1">IF(OR($A209="",$A209=0),0,SUMPRODUCT((('Récaptitulatif Résa PARIS 2018'!#REF!:OFFSET($A$2,LastR2,0))='Analyse par appartement'!$A209)*(('Récaptitulatif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09" s="90">
        <f ca="1">IF(OR($A209="",$A209=0),0,SUMPRODUCT((('Récaptitulatif Résa PARIS 2018'!#REF!:OFFSET($A$2,LastR2,0))='Analyse par appartement'!$A209)*(('Récaptitulatif Résa PARIS 2018'!#REF!:OFFSET($F$2,LastR2,0))='Analyse par appartement'!$A$1)*(('Récaptitulatif Résa PARIS 2018'!#REF!:OFFSET($I$2,LastR2,0)))))</f>
        <v>0</v>
      </c>
      <c r="G209" s="43">
        <f ca="1">IFERROR(IF(A209="",0,INDIRECT("'Récaptitulatif Loyer Paris'!"&amp;ADDRESS(MATCH(A209,'Récaptitulatif Loyer PARIS 2018'!$A:$A,0),MATCH($A$1,'Récaptitulatif Loyer PARIS 2018'!$1:$1,0)+1,4))),0)</f>
        <v>0</v>
      </c>
      <c r="H209" s="90">
        <f ca="1">IFERROR(IF(A209="",0,INDIRECT("'Récaptitulatif Loyer Paris'!"&amp;ADDRESS(MATCH(A209,'Récaptitulatif Loyer PARIS 2018'!$A:$A,0),MATCH($A$1,'Récaptitulatif Loyer PARIS 2018'!$1:$1,0),4))),0)</f>
        <v>0</v>
      </c>
      <c r="I209" s="43">
        <f t="shared" ca="1" si="18"/>
        <v>0</v>
      </c>
      <c r="J209" s="44" t="str">
        <f t="shared" ca="1" si="19"/>
        <v/>
      </c>
      <c r="K209" s="45" t="str">
        <f t="shared" ca="1" si="20"/>
        <v/>
      </c>
    </row>
    <row r="210" spans="1:11" ht="20.149999999999999" customHeight="1" x14ac:dyDescent="0.35">
      <c r="A210" s="12" t="str">
        <f t="array" aca="1" ref="A210" ca="1">IFERROR(INDEX('Récaptitulatif Résa PARIS 2018'!#REF!:OFFSET($A$2,LastR2,0), MATCH(0, IF($A$1='Récaptitulatif Résa PARIS 2018'!#REF!:OFFSET($F$2,LastR2,0), COUNTIF($A$2:$A209, 'Récaptitulatif Résa PARIS 2018'!#REF!:OFFSET($A$2,LastR2,0)), ""), 0)),"")</f>
        <v/>
      </c>
      <c r="B210" s="43">
        <f ca="1">IF(OR($A210="",$A210=0),0,SUMPRODUCT((('Récaptitulatif Résa PARIS 2018'!#REF!:OFFSET($A$2,LastR2,0))='Analyse par appartement'!$A210)*(('Récaptitulatif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0" s="43">
        <f ca="1">IF(OR($A210="",$A210=0),0,SUMPRODUCT((('Récaptitulatif Résa PARIS 2018'!#REF!:OFFSET($A$2,LastR2,0))='Analyse par appartement'!$A210)*(('Récaptitulatif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0" s="43">
        <f ca="1">IF(OR($A210="",$A210=0),0,SUMPRODUCT((('Récaptitulatif Résa PARIS 2018'!#REF!:OFFSET($A$2,LastR2,0))='Analyse par appartement'!$A210)*(('Récaptitulatif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0" s="43">
        <f ca="1">IF(OR($A210="",$A210=0),0,SUMPRODUCT((('Récaptitulatif Résa PARIS 2018'!#REF!:OFFSET($A$2,LastR2,0))='Analyse par appartement'!$A210)*(('Récaptitulatif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0" s="90">
        <f ca="1">IF(OR($A210="",$A210=0),0,SUMPRODUCT((('Récaptitulatif Résa PARIS 2018'!#REF!:OFFSET($A$2,LastR2,0))='Analyse par appartement'!$A210)*(('Récaptitulatif Résa PARIS 2018'!#REF!:OFFSET($F$2,LastR2,0))='Analyse par appartement'!$A$1)*(('Récaptitulatif Résa PARIS 2018'!#REF!:OFFSET($I$2,LastR2,0)))))</f>
        <v>0</v>
      </c>
      <c r="G210" s="43">
        <f ca="1">IFERROR(IF(A210="",0,INDIRECT("'Récaptitulatif Loyer Paris'!"&amp;ADDRESS(MATCH(A210,'Récaptitulatif Loyer PARIS 2018'!$A:$A,0),MATCH($A$1,'Récaptitulatif Loyer PARIS 2018'!$1:$1,0)+1,4))),0)</f>
        <v>0</v>
      </c>
      <c r="H210" s="90">
        <f ca="1">IFERROR(IF(A210="",0,INDIRECT("'Récaptitulatif Loyer Paris'!"&amp;ADDRESS(MATCH(A210,'Récaptitulatif Loyer PARIS 2018'!$A:$A,0),MATCH($A$1,'Récaptitulatif Loyer PARIS 2018'!$1:$1,0),4))),0)</f>
        <v>0</v>
      </c>
      <c r="I210" s="43">
        <f t="shared" ca="1" si="18"/>
        <v>0</v>
      </c>
      <c r="J210" s="44" t="str">
        <f t="shared" ca="1" si="19"/>
        <v/>
      </c>
      <c r="K210" s="45" t="str">
        <f t="shared" ca="1" si="20"/>
        <v/>
      </c>
    </row>
    <row r="211" spans="1:11" ht="20.149999999999999" customHeight="1" x14ac:dyDescent="0.35">
      <c r="A211" s="12" t="str">
        <f t="array" aca="1" ref="A211" ca="1">IFERROR(INDEX('Récaptitulatif Résa PARIS 2018'!#REF!:OFFSET($A$2,LastR2,0), MATCH(0, IF($A$1='Récaptitulatif Résa PARIS 2018'!#REF!:OFFSET($F$2,LastR2,0), COUNTIF($A$2:$A210, 'Récaptitulatif Résa PARIS 2018'!#REF!:OFFSET($A$2,LastR2,0)), ""), 0)),"")</f>
        <v/>
      </c>
      <c r="B211" s="43">
        <f ca="1">IF(OR($A211="",$A211=0),0,SUMPRODUCT((('Récaptitulatif Résa PARIS 2018'!#REF!:OFFSET($A$2,LastR2,0))='Analyse par appartement'!$A211)*(('Récaptitulatif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1" s="43">
        <f ca="1">IF(OR($A211="",$A211=0),0,SUMPRODUCT((('Récaptitulatif Résa PARIS 2018'!#REF!:OFFSET($A$2,LastR2,0))='Analyse par appartement'!$A211)*(('Récaptitulatif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1" s="43">
        <f ca="1">IF(OR($A211="",$A211=0),0,SUMPRODUCT((('Récaptitulatif Résa PARIS 2018'!#REF!:OFFSET($A$2,LastR2,0))='Analyse par appartement'!$A211)*(('Récaptitulatif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1" s="43">
        <f ca="1">IF(OR($A211="",$A211=0),0,SUMPRODUCT((('Récaptitulatif Résa PARIS 2018'!#REF!:OFFSET($A$2,LastR2,0))='Analyse par appartement'!$A211)*(('Récaptitulatif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1" s="90">
        <f ca="1">IF(OR($A211="",$A211=0),0,SUMPRODUCT((('Récaptitulatif Résa PARIS 2018'!#REF!:OFFSET($A$2,LastR2,0))='Analyse par appartement'!$A211)*(('Récaptitulatif Résa PARIS 2018'!#REF!:OFFSET($F$2,LastR2,0))='Analyse par appartement'!$A$1)*(('Récaptitulatif Résa PARIS 2018'!#REF!:OFFSET($I$2,LastR2,0)))))</f>
        <v>0</v>
      </c>
      <c r="G211" s="43">
        <f ca="1">IFERROR(IF(A211="",0,INDIRECT("'Récaptitulatif Loyer Paris'!"&amp;ADDRESS(MATCH(A211,'Récaptitulatif Loyer PARIS 2018'!$A:$A,0),MATCH($A$1,'Récaptitulatif Loyer PARIS 2018'!$1:$1,0)+1,4))),0)</f>
        <v>0</v>
      </c>
      <c r="H211" s="90">
        <f ca="1">IFERROR(IF(A211="",0,INDIRECT("'Récaptitulatif Loyer Paris'!"&amp;ADDRESS(MATCH(A211,'Récaptitulatif Loyer PARIS 2018'!$A:$A,0),MATCH($A$1,'Récaptitulatif Loyer PARIS 2018'!$1:$1,0),4))),0)</f>
        <v>0</v>
      </c>
      <c r="I211" s="43">
        <f t="shared" ca="1" si="18"/>
        <v>0</v>
      </c>
      <c r="J211" s="44" t="str">
        <f t="shared" ca="1" si="19"/>
        <v/>
      </c>
      <c r="K211" s="45" t="str">
        <f t="shared" ca="1" si="20"/>
        <v/>
      </c>
    </row>
    <row r="212" spans="1:11" ht="20.149999999999999" customHeight="1" x14ac:dyDescent="0.35">
      <c r="A212" s="12" t="str">
        <f t="array" aca="1" ref="A212" ca="1">IFERROR(INDEX('Récaptitulatif Résa PARIS 2018'!#REF!:OFFSET($A$2,LastR2,0), MATCH(0, IF($A$1='Récaptitulatif Résa PARIS 2018'!#REF!:OFFSET($F$2,LastR2,0), COUNTIF($A$2:$A211, 'Récaptitulatif Résa PARIS 2018'!#REF!:OFFSET($A$2,LastR2,0)), ""), 0)),"")</f>
        <v/>
      </c>
      <c r="B212" s="43">
        <f ca="1">IF(OR($A212="",$A212=0),0,SUMPRODUCT((('Récaptitulatif Résa PARIS 2018'!#REF!:OFFSET($A$2,LastR2,0))='Analyse par appartement'!$A212)*(('Récaptitulatif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2" s="43">
        <f ca="1">IF(OR($A212="",$A212=0),0,SUMPRODUCT((('Récaptitulatif Résa PARIS 2018'!#REF!:OFFSET($A$2,LastR2,0))='Analyse par appartement'!$A212)*(('Récaptitulatif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2" s="43">
        <f ca="1">IF(OR($A212="",$A212=0),0,SUMPRODUCT((('Récaptitulatif Résa PARIS 2018'!#REF!:OFFSET($A$2,LastR2,0))='Analyse par appartement'!$A212)*(('Récaptitulatif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2" s="43">
        <f ca="1">IF(OR($A212="",$A212=0),0,SUMPRODUCT((('Récaptitulatif Résa PARIS 2018'!#REF!:OFFSET($A$2,LastR2,0))='Analyse par appartement'!$A212)*(('Récaptitulatif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2" s="90">
        <f ca="1">IF(OR($A212="",$A212=0),0,SUMPRODUCT((('Récaptitulatif Résa PARIS 2018'!#REF!:OFFSET($A$2,LastR2,0))='Analyse par appartement'!$A212)*(('Récaptitulatif Résa PARIS 2018'!#REF!:OFFSET($F$2,LastR2,0))='Analyse par appartement'!$A$1)*(('Récaptitulatif Résa PARIS 2018'!#REF!:OFFSET($I$2,LastR2,0)))))</f>
        <v>0</v>
      </c>
      <c r="G212" s="43">
        <f ca="1">IFERROR(IF(A212="",0,INDIRECT("'Récaptitulatif Loyer Paris'!"&amp;ADDRESS(MATCH(A212,'Récaptitulatif Loyer PARIS 2018'!$A:$A,0),MATCH($A$1,'Récaptitulatif Loyer PARIS 2018'!$1:$1,0)+1,4))),0)</f>
        <v>0</v>
      </c>
      <c r="H212" s="90">
        <f ca="1">IFERROR(IF(A212="",0,INDIRECT("'Récaptitulatif Loyer Paris'!"&amp;ADDRESS(MATCH(A212,'Récaptitulatif Loyer PARIS 2018'!$A:$A,0),MATCH($A$1,'Récaptitulatif Loyer PARIS 2018'!$1:$1,0),4))),0)</f>
        <v>0</v>
      </c>
      <c r="I212" s="43">
        <f t="shared" ca="1" si="18"/>
        <v>0</v>
      </c>
      <c r="J212" s="44" t="str">
        <f t="shared" ca="1" si="19"/>
        <v/>
      </c>
      <c r="K212" s="45" t="str">
        <f t="shared" ca="1" si="20"/>
        <v/>
      </c>
    </row>
    <row r="213" spans="1:11" ht="20.149999999999999" customHeight="1" x14ac:dyDescent="0.35">
      <c r="A213" s="12" t="str">
        <f t="array" aca="1" ref="A213" ca="1">IFERROR(INDEX('Récaptitulatif Résa PARIS 2018'!#REF!:OFFSET($A$2,LastR2,0), MATCH(0, IF($A$1='Récaptitulatif Résa PARIS 2018'!#REF!:OFFSET($F$2,LastR2,0), COUNTIF($A$2:$A212, 'Récaptitulatif Résa PARIS 2018'!#REF!:OFFSET($A$2,LastR2,0)), ""), 0)),"")</f>
        <v/>
      </c>
      <c r="B213" s="43">
        <f ca="1">IF(OR($A213="",$A213=0),0,SUMPRODUCT((('Récaptitulatif Résa PARIS 2018'!#REF!:OFFSET($A$2,LastR2,0))='Analyse par appartement'!$A213)*(('Récaptitulatif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3" s="43">
        <f ca="1">IF(OR($A213="",$A213=0),0,SUMPRODUCT((('Récaptitulatif Résa PARIS 2018'!#REF!:OFFSET($A$2,LastR2,0))='Analyse par appartement'!$A213)*(('Récaptitulatif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3" s="43">
        <f ca="1">IF(OR($A213="",$A213=0),0,SUMPRODUCT((('Récaptitulatif Résa PARIS 2018'!#REF!:OFFSET($A$2,LastR2,0))='Analyse par appartement'!$A213)*(('Récaptitulatif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3" s="43">
        <f ca="1">IF(OR($A213="",$A213=0),0,SUMPRODUCT((('Récaptitulatif Résa PARIS 2018'!#REF!:OFFSET($A$2,LastR2,0))='Analyse par appartement'!$A213)*(('Récaptitulatif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3" s="90">
        <f ca="1">IF(OR($A213="",$A213=0),0,SUMPRODUCT((('Récaptitulatif Résa PARIS 2018'!#REF!:OFFSET($A$2,LastR2,0))='Analyse par appartement'!$A213)*(('Récaptitulatif Résa PARIS 2018'!#REF!:OFFSET($F$2,LastR2,0))='Analyse par appartement'!$A$1)*(('Récaptitulatif Résa PARIS 2018'!#REF!:OFFSET($I$2,LastR2,0)))))</f>
        <v>0</v>
      </c>
      <c r="G213" s="43">
        <f ca="1">IFERROR(IF(A213="",0,INDIRECT("'Récaptitulatif Loyer Paris'!"&amp;ADDRESS(MATCH(A213,'Récaptitulatif Loyer PARIS 2018'!$A:$A,0),MATCH($A$1,'Récaptitulatif Loyer PARIS 2018'!$1:$1,0)+1,4))),0)</f>
        <v>0</v>
      </c>
      <c r="H213" s="90">
        <f ca="1">IFERROR(IF(A213="",0,INDIRECT("'Récaptitulatif Loyer Paris'!"&amp;ADDRESS(MATCH(A213,'Récaptitulatif Loyer PARIS 2018'!$A:$A,0),MATCH($A$1,'Récaptitulatif Loyer PARIS 2018'!$1:$1,0),4))),0)</f>
        <v>0</v>
      </c>
      <c r="I213" s="43">
        <f t="shared" ca="1" si="18"/>
        <v>0</v>
      </c>
      <c r="J213" s="44" t="str">
        <f t="shared" ca="1" si="19"/>
        <v/>
      </c>
      <c r="K213" s="45" t="str">
        <f t="shared" ca="1" si="20"/>
        <v/>
      </c>
    </row>
    <row r="214" spans="1:11" ht="20.149999999999999" customHeight="1" x14ac:dyDescent="0.35">
      <c r="A214" s="12" t="str">
        <f t="array" aca="1" ref="A214" ca="1">IFERROR(INDEX('Récaptitulatif Résa PARIS 2018'!#REF!:OFFSET($A$2,LastR2,0), MATCH(0, IF($A$1='Récaptitulatif Résa PARIS 2018'!#REF!:OFFSET($F$2,LastR2,0), COUNTIF($A$2:$A213, 'Récaptitulatif Résa PARIS 2018'!#REF!:OFFSET($A$2,LastR2,0)), ""), 0)),"")</f>
        <v/>
      </c>
      <c r="B214" s="43">
        <f ca="1">IF(OR($A214="",$A214=0),0,SUMPRODUCT((('Récaptitulatif Résa PARIS 2018'!#REF!:OFFSET($A$2,LastR2,0))='Analyse par appartement'!$A214)*(('Récaptitulatif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4" s="43">
        <f ca="1">IF(OR($A214="",$A214=0),0,SUMPRODUCT((('Récaptitulatif Résa PARIS 2018'!#REF!:OFFSET($A$2,LastR2,0))='Analyse par appartement'!$A214)*(('Récaptitulatif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4" s="43">
        <f ca="1">IF(OR($A214="",$A214=0),0,SUMPRODUCT((('Récaptitulatif Résa PARIS 2018'!#REF!:OFFSET($A$2,LastR2,0))='Analyse par appartement'!$A214)*(('Récaptitulatif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4" s="43">
        <f ca="1">IF(OR($A214="",$A214=0),0,SUMPRODUCT((('Récaptitulatif Résa PARIS 2018'!#REF!:OFFSET($A$2,LastR2,0))='Analyse par appartement'!$A214)*(('Récaptitulatif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4" s="90">
        <f ca="1">IF(OR($A214="",$A214=0),0,SUMPRODUCT((('Récaptitulatif Résa PARIS 2018'!#REF!:OFFSET($A$2,LastR2,0))='Analyse par appartement'!$A214)*(('Récaptitulatif Résa PARIS 2018'!#REF!:OFFSET($F$2,LastR2,0))='Analyse par appartement'!$A$1)*(('Récaptitulatif Résa PARIS 2018'!#REF!:OFFSET($I$2,LastR2,0)))))</f>
        <v>0</v>
      </c>
      <c r="G214" s="43">
        <f ca="1">IFERROR(IF(A214="",0,INDIRECT("'Récaptitulatif Loyer Paris'!"&amp;ADDRESS(MATCH(A214,'Récaptitulatif Loyer PARIS 2018'!$A:$A,0),MATCH($A$1,'Récaptitulatif Loyer PARIS 2018'!$1:$1,0)+1,4))),0)</f>
        <v>0</v>
      </c>
      <c r="H214" s="90">
        <f ca="1">IFERROR(IF(A214="",0,INDIRECT("'Récaptitulatif Loyer Paris'!"&amp;ADDRESS(MATCH(A214,'Récaptitulatif Loyer PARIS 2018'!$A:$A,0),MATCH($A$1,'Récaptitulatif Loyer PARIS 2018'!$1:$1,0),4))),0)</f>
        <v>0</v>
      </c>
      <c r="I214" s="43">
        <f t="shared" ca="1" si="18"/>
        <v>0</v>
      </c>
      <c r="J214" s="44" t="str">
        <f t="shared" ca="1" si="19"/>
        <v/>
      </c>
      <c r="K214" s="45" t="str">
        <f t="shared" ca="1" si="20"/>
        <v/>
      </c>
    </row>
    <row r="215" spans="1:11" ht="20.149999999999999" customHeight="1" x14ac:dyDescent="0.35">
      <c r="A215" s="12" t="str">
        <f t="array" aca="1" ref="A215" ca="1">IFERROR(INDEX('Récaptitulatif Résa PARIS 2018'!#REF!:OFFSET($A$2,LastR2,0), MATCH(0, IF($A$1='Récaptitulatif Résa PARIS 2018'!#REF!:OFFSET($F$2,LastR2,0), COUNTIF($A$2:$A214, 'Récaptitulatif Résa PARIS 2018'!#REF!:OFFSET($A$2,LastR2,0)), ""), 0)),"")</f>
        <v/>
      </c>
      <c r="B215" s="43">
        <f ca="1">IF(OR($A215="",$A215=0),0,SUMPRODUCT((('Récaptitulatif Résa PARIS 2018'!#REF!:OFFSET($A$2,LastR2,0))='Analyse par appartement'!$A215)*(('Récaptitulatif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5" s="43">
        <f ca="1">IF(OR($A215="",$A215=0),0,SUMPRODUCT((('Récaptitulatif Résa PARIS 2018'!#REF!:OFFSET($A$2,LastR2,0))='Analyse par appartement'!$A215)*(('Récaptitulatif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5" s="43">
        <f ca="1">IF(OR($A215="",$A215=0),0,SUMPRODUCT((('Récaptitulatif Résa PARIS 2018'!#REF!:OFFSET($A$2,LastR2,0))='Analyse par appartement'!$A215)*(('Récaptitulatif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5" s="43">
        <f ca="1">IF(OR($A215="",$A215=0),0,SUMPRODUCT((('Récaptitulatif Résa PARIS 2018'!#REF!:OFFSET($A$2,LastR2,0))='Analyse par appartement'!$A215)*(('Récaptitulatif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5" s="90">
        <f ca="1">IF(OR($A215="",$A215=0),0,SUMPRODUCT((('Récaptitulatif Résa PARIS 2018'!#REF!:OFFSET($A$2,LastR2,0))='Analyse par appartement'!$A215)*(('Récaptitulatif Résa PARIS 2018'!#REF!:OFFSET($F$2,LastR2,0))='Analyse par appartement'!$A$1)*(('Récaptitulatif Résa PARIS 2018'!#REF!:OFFSET($I$2,LastR2,0)))))</f>
        <v>0</v>
      </c>
      <c r="G215" s="43">
        <f ca="1">IFERROR(IF(A215="",0,INDIRECT("'Récaptitulatif Loyer Paris'!"&amp;ADDRESS(MATCH(A215,'Récaptitulatif Loyer PARIS 2018'!$A:$A,0),MATCH($A$1,'Récaptitulatif Loyer PARIS 2018'!$1:$1,0)+1,4))),0)</f>
        <v>0</v>
      </c>
      <c r="H215" s="90">
        <f ca="1">IFERROR(IF(A215="",0,INDIRECT("'Récaptitulatif Loyer Paris'!"&amp;ADDRESS(MATCH(A215,'Récaptitulatif Loyer PARIS 2018'!$A:$A,0),MATCH($A$1,'Récaptitulatif Loyer PARIS 2018'!$1:$1,0),4))),0)</f>
        <v>0</v>
      </c>
      <c r="I215" s="43">
        <f t="shared" ca="1" si="18"/>
        <v>0</v>
      </c>
      <c r="J215" s="44" t="str">
        <f t="shared" ca="1" si="19"/>
        <v/>
      </c>
      <c r="K215" s="45" t="str">
        <f t="shared" ca="1" si="20"/>
        <v/>
      </c>
    </row>
    <row r="216" spans="1:11" ht="20.149999999999999" customHeight="1" x14ac:dyDescent="0.35">
      <c r="A216" s="12" t="str">
        <f t="array" aca="1" ref="A216" ca="1">IFERROR(INDEX('Récaptitulatif Résa PARIS 2018'!#REF!:OFFSET($A$2,LastR2,0), MATCH(0, IF($A$1='Récaptitulatif Résa PARIS 2018'!#REF!:OFFSET($F$2,LastR2,0), COUNTIF($A$2:$A215, 'Récaptitulatif Résa PARIS 2018'!#REF!:OFFSET($A$2,LastR2,0)), ""), 0)),"")</f>
        <v/>
      </c>
      <c r="B216" s="43">
        <f ca="1">IF(OR($A216="",$A216=0),0,SUMPRODUCT((('Récaptitulatif Résa PARIS 2018'!#REF!:OFFSET($A$2,LastR2,0))='Analyse par appartement'!$A216)*(('Récaptitulatif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6" s="43">
        <f ca="1">IF(OR($A216="",$A216=0),0,SUMPRODUCT((('Récaptitulatif Résa PARIS 2018'!#REF!:OFFSET($A$2,LastR2,0))='Analyse par appartement'!$A216)*(('Récaptitulatif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6" s="43">
        <f ca="1">IF(OR($A216="",$A216=0),0,SUMPRODUCT((('Récaptitulatif Résa PARIS 2018'!#REF!:OFFSET($A$2,LastR2,0))='Analyse par appartement'!$A216)*(('Récaptitulatif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6" s="43">
        <f ca="1">IF(OR($A216="",$A216=0),0,SUMPRODUCT((('Récaptitulatif Résa PARIS 2018'!#REF!:OFFSET($A$2,LastR2,0))='Analyse par appartement'!$A216)*(('Récaptitulatif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6" s="90">
        <f ca="1">IF(OR($A216="",$A216=0),0,SUMPRODUCT((('Récaptitulatif Résa PARIS 2018'!#REF!:OFFSET($A$2,LastR2,0))='Analyse par appartement'!$A216)*(('Récaptitulatif Résa PARIS 2018'!#REF!:OFFSET($F$2,LastR2,0))='Analyse par appartement'!$A$1)*(('Récaptitulatif Résa PARIS 2018'!#REF!:OFFSET($I$2,LastR2,0)))))</f>
        <v>0</v>
      </c>
      <c r="G216" s="43">
        <f ca="1">IFERROR(IF(A216="",0,INDIRECT("'Récaptitulatif Loyer Paris'!"&amp;ADDRESS(MATCH(A216,'Récaptitulatif Loyer PARIS 2018'!$A:$A,0),MATCH($A$1,'Récaptitulatif Loyer PARIS 2018'!$1:$1,0)+1,4))),0)</f>
        <v>0</v>
      </c>
      <c r="H216" s="90">
        <f ca="1">IFERROR(IF(A216="",0,INDIRECT("'Récaptitulatif Loyer Paris'!"&amp;ADDRESS(MATCH(A216,'Récaptitulatif Loyer PARIS 2018'!$A:$A,0),MATCH($A$1,'Récaptitulatif Loyer PARIS 2018'!$1:$1,0),4))),0)</f>
        <v>0</v>
      </c>
      <c r="I216" s="43">
        <f t="shared" ca="1" si="18"/>
        <v>0</v>
      </c>
      <c r="J216" s="44" t="str">
        <f t="shared" ca="1" si="19"/>
        <v/>
      </c>
      <c r="K216" s="45" t="str">
        <f t="shared" ca="1" si="20"/>
        <v/>
      </c>
    </row>
    <row r="217" spans="1:11" ht="20.149999999999999" customHeight="1" x14ac:dyDescent="0.35">
      <c r="A217" s="12" t="str">
        <f t="array" aca="1" ref="A217" ca="1">IFERROR(INDEX('Récaptitulatif Résa PARIS 2018'!#REF!:OFFSET($A$2,LastR2,0), MATCH(0, IF($A$1='Récaptitulatif Résa PARIS 2018'!#REF!:OFFSET($F$2,LastR2,0), COUNTIF($A$2:$A216, 'Récaptitulatif Résa PARIS 2018'!#REF!:OFFSET($A$2,LastR2,0)), ""), 0)),"")</f>
        <v/>
      </c>
      <c r="B217" s="43">
        <f ca="1">IF(OR($A217="",$A217=0),0,SUMPRODUCT((('Récaptitulatif Résa PARIS 2018'!#REF!:OFFSET($A$2,LastR2,0))='Analyse par appartement'!$A217)*(('Récaptitulatif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7" s="43">
        <f ca="1">IF(OR($A217="",$A217=0),0,SUMPRODUCT((('Récaptitulatif Résa PARIS 2018'!#REF!:OFFSET($A$2,LastR2,0))='Analyse par appartement'!$A217)*(('Récaptitulatif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7" s="43">
        <f ca="1">IF(OR($A217="",$A217=0),0,SUMPRODUCT((('Récaptitulatif Résa PARIS 2018'!#REF!:OFFSET($A$2,LastR2,0))='Analyse par appartement'!$A217)*(('Récaptitulatif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7" s="43">
        <f ca="1">IF(OR($A217="",$A217=0),0,SUMPRODUCT((('Récaptitulatif Résa PARIS 2018'!#REF!:OFFSET($A$2,LastR2,0))='Analyse par appartement'!$A217)*(('Récaptitulatif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7" s="90">
        <f ca="1">IF(OR($A217="",$A217=0),0,SUMPRODUCT((('Récaptitulatif Résa PARIS 2018'!#REF!:OFFSET($A$2,LastR2,0))='Analyse par appartement'!$A217)*(('Récaptitulatif Résa PARIS 2018'!#REF!:OFFSET($F$2,LastR2,0))='Analyse par appartement'!$A$1)*(('Récaptitulatif Résa PARIS 2018'!#REF!:OFFSET($I$2,LastR2,0)))))</f>
        <v>0</v>
      </c>
      <c r="G217" s="43">
        <f ca="1">IFERROR(IF(A217="",0,INDIRECT("'Récaptitulatif Loyer Paris'!"&amp;ADDRESS(MATCH(A217,'Récaptitulatif Loyer PARIS 2018'!$A:$A,0),MATCH($A$1,'Récaptitulatif Loyer PARIS 2018'!$1:$1,0)+1,4))),0)</f>
        <v>0</v>
      </c>
      <c r="H217" s="90">
        <f ca="1">IFERROR(IF(A217="",0,INDIRECT("'Récaptitulatif Loyer Paris'!"&amp;ADDRESS(MATCH(A217,'Récaptitulatif Loyer PARIS 2018'!$A:$A,0),MATCH($A$1,'Récaptitulatif Loyer PARIS 2018'!$1:$1,0),4))),0)</f>
        <v>0</v>
      </c>
      <c r="I217" s="43">
        <f t="shared" ca="1" si="18"/>
        <v>0</v>
      </c>
      <c r="J217" s="44" t="str">
        <f t="shared" ca="1" si="19"/>
        <v/>
      </c>
      <c r="K217" s="45" t="str">
        <f t="shared" ca="1" si="20"/>
        <v/>
      </c>
    </row>
    <row r="218" spans="1:11" ht="20.149999999999999" customHeight="1" x14ac:dyDescent="0.35">
      <c r="A218" s="12" t="str">
        <f t="array" aca="1" ref="A218" ca="1">IFERROR(INDEX('Récaptitulatif Résa PARIS 2018'!#REF!:OFFSET($A$2,LastR2,0), MATCH(0, IF($A$1='Récaptitulatif Résa PARIS 2018'!#REF!:OFFSET($F$2,LastR2,0), COUNTIF($A$2:$A217, 'Récaptitulatif Résa PARIS 2018'!#REF!:OFFSET($A$2,LastR2,0)), ""), 0)),"")</f>
        <v/>
      </c>
      <c r="B218" s="43">
        <f ca="1">IF(OR($A218="",$A218=0),0,SUMPRODUCT((('Récaptitulatif Résa PARIS 2018'!#REF!:OFFSET($A$2,LastR2,0))='Analyse par appartement'!$A218)*(('Récaptitulatif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8" s="43">
        <f ca="1">IF(OR($A218="",$A218=0),0,SUMPRODUCT((('Récaptitulatif Résa PARIS 2018'!#REF!:OFFSET($A$2,LastR2,0))='Analyse par appartement'!$A218)*(('Récaptitulatif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8" s="43">
        <f ca="1">IF(OR($A218="",$A218=0),0,SUMPRODUCT((('Récaptitulatif Résa PARIS 2018'!#REF!:OFFSET($A$2,LastR2,0))='Analyse par appartement'!$A218)*(('Récaptitulatif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8" s="43">
        <f ca="1">IF(OR($A218="",$A218=0),0,SUMPRODUCT((('Récaptitulatif Résa PARIS 2018'!#REF!:OFFSET($A$2,LastR2,0))='Analyse par appartement'!$A218)*(('Récaptitulatif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8" s="90">
        <f ca="1">IF(OR($A218="",$A218=0),0,SUMPRODUCT((('Récaptitulatif Résa PARIS 2018'!#REF!:OFFSET($A$2,LastR2,0))='Analyse par appartement'!$A218)*(('Récaptitulatif Résa PARIS 2018'!#REF!:OFFSET($F$2,LastR2,0))='Analyse par appartement'!$A$1)*(('Récaptitulatif Résa PARIS 2018'!#REF!:OFFSET($I$2,LastR2,0)))))</f>
        <v>0</v>
      </c>
      <c r="G218" s="43">
        <f ca="1">IFERROR(IF(A218="",0,INDIRECT("'Récaptitulatif Loyer Paris'!"&amp;ADDRESS(MATCH(A218,'Récaptitulatif Loyer PARIS 2018'!$A:$A,0),MATCH($A$1,'Récaptitulatif Loyer PARIS 2018'!$1:$1,0)+1,4))),0)</f>
        <v>0</v>
      </c>
      <c r="H218" s="90">
        <f ca="1">IFERROR(IF(A218="",0,INDIRECT("'Récaptitulatif Loyer Paris'!"&amp;ADDRESS(MATCH(A218,'Récaptitulatif Loyer PARIS 2018'!$A:$A,0),MATCH($A$1,'Récaptitulatif Loyer PARIS 2018'!$1:$1,0),4))),0)</f>
        <v>0</v>
      </c>
      <c r="I218" s="43">
        <f t="shared" ca="1" si="18"/>
        <v>0</v>
      </c>
      <c r="J218" s="44" t="str">
        <f t="shared" ca="1" si="19"/>
        <v/>
      </c>
      <c r="K218" s="45" t="str">
        <f t="shared" ca="1" si="20"/>
        <v/>
      </c>
    </row>
    <row r="219" spans="1:11" ht="20.149999999999999" customHeight="1" x14ac:dyDescent="0.35">
      <c r="A219" s="12" t="str">
        <f t="array" aca="1" ref="A219" ca="1">IFERROR(INDEX('Récaptitulatif Résa PARIS 2018'!#REF!:OFFSET($A$2,LastR2,0), MATCH(0, IF($A$1='Récaptitulatif Résa PARIS 2018'!#REF!:OFFSET($F$2,LastR2,0), COUNTIF($A$2:$A218, 'Récaptitulatif Résa PARIS 2018'!#REF!:OFFSET($A$2,LastR2,0)), ""), 0)),"")</f>
        <v/>
      </c>
      <c r="B219" s="43">
        <f ca="1">IF(OR($A219="",$A219=0),0,SUMPRODUCT((('Récaptitulatif Résa PARIS 2018'!#REF!:OFFSET($A$2,LastR2,0))='Analyse par appartement'!$A219)*(('Récaptitulatif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19" s="43">
        <f ca="1">IF(OR($A219="",$A219=0),0,SUMPRODUCT((('Récaptitulatif Résa PARIS 2018'!#REF!:OFFSET($A$2,LastR2,0))='Analyse par appartement'!$A219)*(('Récaptitulatif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19" s="43">
        <f ca="1">IF(OR($A219="",$A219=0),0,SUMPRODUCT((('Récaptitulatif Résa PARIS 2018'!#REF!:OFFSET($A$2,LastR2,0))='Analyse par appartement'!$A219)*(('Récaptitulatif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19" s="43">
        <f ca="1">IF(OR($A219="",$A219=0),0,SUMPRODUCT((('Récaptitulatif Résa PARIS 2018'!#REF!:OFFSET($A$2,LastR2,0))='Analyse par appartement'!$A219)*(('Récaptitulatif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19" s="90">
        <f ca="1">IF(OR($A219="",$A219=0),0,SUMPRODUCT((('Récaptitulatif Résa PARIS 2018'!#REF!:OFFSET($A$2,LastR2,0))='Analyse par appartement'!$A219)*(('Récaptitulatif Résa PARIS 2018'!#REF!:OFFSET($F$2,LastR2,0))='Analyse par appartement'!$A$1)*(('Récaptitulatif Résa PARIS 2018'!#REF!:OFFSET($I$2,LastR2,0)))))</f>
        <v>0</v>
      </c>
      <c r="G219" s="43">
        <f ca="1">IFERROR(IF(A219="",0,INDIRECT("'Récaptitulatif Loyer Paris'!"&amp;ADDRESS(MATCH(A219,'Récaptitulatif Loyer PARIS 2018'!$A:$A,0),MATCH($A$1,'Récaptitulatif Loyer PARIS 2018'!$1:$1,0)+1,4))),0)</f>
        <v>0</v>
      </c>
      <c r="H219" s="90">
        <f ca="1">IFERROR(IF(A219="",0,INDIRECT("'Récaptitulatif Loyer Paris'!"&amp;ADDRESS(MATCH(A219,'Récaptitulatif Loyer PARIS 2018'!$A:$A,0),MATCH($A$1,'Récaptitulatif Loyer PARIS 2018'!$1:$1,0),4))),0)</f>
        <v>0</v>
      </c>
      <c r="I219" s="43">
        <f t="shared" ca="1" si="18"/>
        <v>0</v>
      </c>
      <c r="J219" s="44" t="str">
        <f t="shared" ca="1" si="19"/>
        <v/>
      </c>
      <c r="K219" s="45" t="str">
        <f t="shared" ca="1" si="20"/>
        <v/>
      </c>
    </row>
    <row r="220" spans="1:11" ht="20.149999999999999" customHeight="1" x14ac:dyDescent="0.35">
      <c r="A220" s="12" t="str">
        <f t="array" aca="1" ref="A220" ca="1">IFERROR(INDEX('Récaptitulatif Résa PARIS 2018'!#REF!:OFFSET($A$2,LastR2,0), MATCH(0, IF($A$1='Récaptitulatif Résa PARIS 2018'!#REF!:OFFSET($F$2,LastR2,0), COUNTIF($A$2:$A219, 'Récaptitulatif Résa PARIS 2018'!#REF!:OFFSET($A$2,LastR2,0)), ""), 0)),"")</f>
        <v/>
      </c>
      <c r="B220" s="43">
        <f ca="1">IF(OR($A220="",$A220=0),0,SUMPRODUCT((('Récaptitulatif Résa PARIS 2018'!#REF!:OFFSET($A$2,LastR2,0))='Analyse par appartement'!$A220)*(('Récaptitulatif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0" s="43">
        <f ca="1">IF(OR($A220="",$A220=0),0,SUMPRODUCT((('Récaptitulatif Résa PARIS 2018'!#REF!:OFFSET($A$2,LastR2,0))='Analyse par appartement'!$A220)*(('Récaptitulatif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0" s="43">
        <f ca="1">IF(OR($A220="",$A220=0),0,SUMPRODUCT((('Récaptitulatif Résa PARIS 2018'!#REF!:OFFSET($A$2,LastR2,0))='Analyse par appartement'!$A220)*(('Récaptitulatif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0" s="43">
        <f ca="1">IF(OR($A220="",$A220=0),0,SUMPRODUCT((('Récaptitulatif Résa PARIS 2018'!#REF!:OFFSET($A$2,LastR2,0))='Analyse par appartement'!$A220)*(('Récaptitulatif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0" s="90">
        <f ca="1">IF(OR($A220="",$A220=0),0,SUMPRODUCT((('Récaptitulatif Résa PARIS 2018'!#REF!:OFFSET($A$2,LastR2,0))='Analyse par appartement'!$A220)*(('Récaptitulatif Résa PARIS 2018'!#REF!:OFFSET($F$2,LastR2,0))='Analyse par appartement'!$A$1)*(('Récaptitulatif Résa PARIS 2018'!#REF!:OFFSET($I$2,LastR2,0)))))</f>
        <v>0</v>
      </c>
      <c r="G220" s="43">
        <f ca="1">IFERROR(IF(A220="",0,INDIRECT("'Récaptitulatif Loyer Paris'!"&amp;ADDRESS(MATCH(A220,'Récaptitulatif Loyer PARIS 2018'!$A:$A,0),MATCH($A$1,'Récaptitulatif Loyer PARIS 2018'!$1:$1,0)+1,4))),0)</f>
        <v>0</v>
      </c>
      <c r="H220" s="90">
        <f ca="1">IFERROR(IF(A220="",0,INDIRECT("'Récaptitulatif Loyer Paris'!"&amp;ADDRESS(MATCH(A220,'Récaptitulatif Loyer PARIS 2018'!$A:$A,0),MATCH($A$1,'Récaptitulatif Loyer PARIS 2018'!$1:$1,0),4))),0)</f>
        <v>0</v>
      </c>
      <c r="I220" s="43">
        <f t="shared" ca="1" si="18"/>
        <v>0</v>
      </c>
      <c r="J220" s="44" t="str">
        <f t="shared" ca="1" si="19"/>
        <v/>
      </c>
      <c r="K220" s="45" t="str">
        <f t="shared" ca="1" si="20"/>
        <v/>
      </c>
    </row>
    <row r="221" spans="1:11" ht="20.149999999999999" customHeight="1" x14ac:dyDescent="0.35">
      <c r="A221" s="12" t="str">
        <f t="array" aca="1" ref="A221" ca="1">IFERROR(INDEX('Récaptitulatif Résa PARIS 2018'!#REF!:OFFSET($A$2,LastR2,0), MATCH(0, IF($A$1='Récaptitulatif Résa PARIS 2018'!#REF!:OFFSET($F$2,LastR2,0), COUNTIF($A$2:$A220, 'Récaptitulatif Résa PARIS 2018'!#REF!:OFFSET($A$2,LastR2,0)), ""), 0)),"")</f>
        <v/>
      </c>
      <c r="B221" s="43">
        <f ca="1">IF(OR($A221="",$A221=0),0,SUMPRODUCT((('Récaptitulatif Résa PARIS 2018'!#REF!:OFFSET($A$2,LastR2,0))='Analyse par appartement'!$A221)*(('Récaptitulatif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1" s="43">
        <f ca="1">IF(OR($A221="",$A221=0),0,SUMPRODUCT((('Récaptitulatif Résa PARIS 2018'!#REF!:OFFSET($A$2,LastR2,0))='Analyse par appartement'!$A221)*(('Récaptitulatif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1" s="43">
        <f ca="1">IF(OR($A221="",$A221=0),0,SUMPRODUCT((('Récaptitulatif Résa PARIS 2018'!#REF!:OFFSET($A$2,LastR2,0))='Analyse par appartement'!$A221)*(('Récaptitulatif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1" s="43">
        <f ca="1">IF(OR($A221="",$A221=0),0,SUMPRODUCT((('Récaptitulatif Résa PARIS 2018'!#REF!:OFFSET($A$2,LastR2,0))='Analyse par appartement'!$A221)*(('Récaptitulatif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1" s="90">
        <f ca="1">IF(OR($A221="",$A221=0),0,SUMPRODUCT((('Récaptitulatif Résa PARIS 2018'!#REF!:OFFSET($A$2,LastR2,0))='Analyse par appartement'!$A221)*(('Récaptitulatif Résa PARIS 2018'!#REF!:OFFSET($F$2,LastR2,0))='Analyse par appartement'!$A$1)*(('Récaptitulatif Résa PARIS 2018'!#REF!:OFFSET($I$2,LastR2,0)))))</f>
        <v>0</v>
      </c>
      <c r="G221" s="43">
        <f ca="1">IFERROR(IF(A221="",0,INDIRECT("'Récaptitulatif Loyer Paris'!"&amp;ADDRESS(MATCH(A221,'Récaptitulatif Loyer PARIS 2018'!$A:$A,0),MATCH($A$1,'Récaptitulatif Loyer PARIS 2018'!$1:$1,0)+1,4))),0)</f>
        <v>0</v>
      </c>
      <c r="H221" s="90">
        <f ca="1">IFERROR(IF(A221="",0,INDIRECT("'Récaptitulatif Loyer Paris'!"&amp;ADDRESS(MATCH(A221,'Récaptitulatif Loyer PARIS 2018'!$A:$A,0),MATCH($A$1,'Récaptitulatif Loyer PARIS 2018'!$1:$1,0),4))),0)</f>
        <v>0</v>
      </c>
      <c r="I221" s="43">
        <f t="shared" ca="1" si="18"/>
        <v>0</v>
      </c>
      <c r="J221" s="44" t="str">
        <f t="shared" ca="1" si="19"/>
        <v/>
      </c>
      <c r="K221" s="45" t="str">
        <f t="shared" ca="1" si="20"/>
        <v/>
      </c>
    </row>
    <row r="222" spans="1:11" ht="20.149999999999999" customHeight="1" x14ac:dyDescent="0.35">
      <c r="A222" s="12" t="str">
        <f t="array" aca="1" ref="A222" ca="1">IFERROR(INDEX('Récaptitulatif Résa PARIS 2018'!#REF!:OFFSET($A$2,LastR2,0), MATCH(0, IF($A$1='Récaptitulatif Résa PARIS 2018'!#REF!:OFFSET($F$2,LastR2,0), COUNTIF($A$2:$A221, 'Récaptitulatif Résa PARIS 2018'!#REF!:OFFSET($A$2,LastR2,0)), ""), 0)),"")</f>
        <v/>
      </c>
      <c r="B222" s="43">
        <f ca="1">IF(OR($A222="",$A222=0),0,SUMPRODUCT((('Récaptitulatif Résa PARIS 2018'!#REF!:OFFSET($A$2,LastR2,0))='Analyse par appartement'!$A222)*(('Récaptitulatif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2" s="43">
        <f ca="1">IF(OR($A222="",$A222=0),0,SUMPRODUCT((('Récaptitulatif Résa PARIS 2018'!#REF!:OFFSET($A$2,LastR2,0))='Analyse par appartement'!$A222)*(('Récaptitulatif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2" s="43">
        <f ca="1">IF(OR($A222="",$A222=0),0,SUMPRODUCT((('Récaptitulatif Résa PARIS 2018'!#REF!:OFFSET($A$2,LastR2,0))='Analyse par appartement'!$A222)*(('Récaptitulatif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2" s="43">
        <f ca="1">IF(OR($A222="",$A222=0),0,SUMPRODUCT((('Récaptitulatif Résa PARIS 2018'!#REF!:OFFSET($A$2,LastR2,0))='Analyse par appartement'!$A222)*(('Récaptitulatif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2" s="90">
        <f ca="1">IF(OR($A222="",$A222=0),0,SUMPRODUCT((('Récaptitulatif Résa PARIS 2018'!#REF!:OFFSET($A$2,LastR2,0))='Analyse par appartement'!$A222)*(('Récaptitulatif Résa PARIS 2018'!#REF!:OFFSET($F$2,LastR2,0))='Analyse par appartement'!$A$1)*(('Récaptitulatif Résa PARIS 2018'!#REF!:OFFSET($I$2,LastR2,0)))))</f>
        <v>0</v>
      </c>
      <c r="G222" s="43">
        <f ca="1">IFERROR(IF(A222="",0,INDIRECT("'Récaptitulatif Loyer Paris'!"&amp;ADDRESS(MATCH(A222,'Récaptitulatif Loyer PARIS 2018'!$A:$A,0),MATCH($A$1,'Récaptitulatif Loyer PARIS 2018'!$1:$1,0)+1,4))),0)</f>
        <v>0</v>
      </c>
      <c r="H222" s="90">
        <f ca="1">IFERROR(IF(A222="",0,INDIRECT("'Récaptitulatif Loyer Paris'!"&amp;ADDRESS(MATCH(A222,'Récaptitulatif Loyer PARIS 2018'!$A:$A,0),MATCH($A$1,'Récaptitulatif Loyer PARIS 2018'!$1:$1,0),4))),0)</f>
        <v>0</v>
      </c>
      <c r="I222" s="43">
        <f t="shared" ca="1" si="18"/>
        <v>0</v>
      </c>
      <c r="J222" s="44" t="str">
        <f t="shared" ca="1" si="19"/>
        <v/>
      </c>
      <c r="K222" s="45" t="str">
        <f t="shared" ca="1" si="20"/>
        <v/>
      </c>
    </row>
    <row r="223" spans="1:11" ht="20.149999999999999" customHeight="1" x14ac:dyDescent="0.35">
      <c r="A223" s="12" t="str">
        <f t="array" aca="1" ref="A223" ca="1">IFERROR(INDEX('Récaptitulatif Résa PARIS 2018'!#REF!:OFFSET($A$2,LastR2,0), MATCH(0, IF($A$1='Récaptitulatif Résa PARIS 2018'!#REF!:OFFSET($F$2,LastR2,0), COUNTIF($A$2:$A222, 'Récaptitulatif Résa PARIS 2018'!#REF!:OFFSET($A$2,LastR2,0)), ""), 0)),"")</f>
        <v/>
      </c>
      <c r="B223" s="43">
        <f ca="1">IF(OR($A223="",$A223=0),0,SUMPRODUCT((('Récaptitulatif Résa PARIS 2018'!#REF!:OFFSET($A$2,LastR2,0))='Analyse par appartement'!$A223)*(('Récaptitulatif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3" s="43">
        <f ca="1">IF(OR($A223="",$A223=0),0,SUMPRODUCT((('Récaptitulatif Résa PARIS 2018'!#REF!:OFFSET($A$2,LastR2,0))='Analyse par appartement'!$A223)*(('Récaptitulatif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3" s="43">
        <f ca="1">IF(OR($A223="",$A223=0),0,SUMPRODUCT((('Récaptitulatif Résa PARIS 2018'!#REF!:OFFSET($A$2,LastR2,0))='Analyse par appartement'!$A223)*(('Récaptitulatif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3" s="43">
        <f ca="1">IF(OR($A223="",$A223=0),0,SUMPRODUCT((('Récaptitulatif Résa PARIS 2018'!#REF!:OFFSET($A$2,LastR2,0))='Analyse par appartement'!$A223)*(('Récaptitulatif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3" s="90">
        <f ca="1">IF(OR($A223="",$A223=0),0,SUMPRODUCT((('Récaptitulatif Résa PARIS 2018'!#REF!:OFFSET($A$2,LastR2,0))='Analyse par appartement'!$A223)*(('Récaptitulatif Résa PARIS 2018'!#REF!:OFFSET($F$2,LastR2,0))='Analyse par appartement'!$A$1)*(('Récaptitulatif Résa PARIS 2018'!#REF!:OFFSET($I$2,LastR2,0)))))</f>
        <v>0</v>
      </c>
      <c r="G223" s="43">
        <f ca="1">IFERROR(IF(A223="",0,INDIRECT("'Récaptitulatif Loyer Paris'!"&amp;ADDRESS(MATCH(A223,'Récaptitulatif Loyer PARIS 2018'!$A:$A,0),MATCH($A$1,'Récaptitulatif Loyer PARIS 2018'!$1:$1,0)+1,4))),0)</f>
        <v>0</v>
      </c>
      <c r="H223" s="90">
        <f ca="1">IFERROR(IF(A223="",0,INDIRECT("'Récaptitulatif Loyer Paris'!"&amp;ADDRESS(MATCH(A223,'Récaptitulatif Loyer PARIS 2018'!$A:$A,0),MATCH($A$1,'Récaptitulatif Loyer PARIS 2018'!$1:$1,0),4))),0)</f>
        <v>0</v>
      </c>
      <c r="I223" s="43">
        <f t="shared" ca="1" si="18"/>
        <v>0</v>
      </c>
      <c r="J223" s="44" t="str">
        <f t="shared" ca="1" si="19"/>
        <v/>
      </c>
      <c r="K223" s="45" t="str">
        <f t="shared" ca="1" si="20"/>
        <v/>
      </c>
    </row>
    <row r="224" spans="1:11" ht="20.149999999999999" customHeight="1" x14ac:dyDescent="0.35">
      <c r="A224" s="12" t="str">
        <f t="array" aca="1" ref="A224" ca="1">IFERROR(INDEX('Récaptitulatif Résa PARIS 2018'!#REF!:OFFSET($A$2,LastR2,0), MATCH(0, IF($A$1='Récaptitulatif Résa PARIS 2018'!#REF!:OFFSET($F$2,LastR2,0), COUNTIF($A$2:$A223, 'Récaptitulatif Résa PARIS 2018'!#REF!:OFFSET($A$2,LastR2,0)), ""), 0)),"")</f>
        <v/>
      </c>
      <c r="B224" s="43">
        <f ca="1">IF(OR($A224="",$A224=0),0,SUMPRODUCT((('Récaptitulatif Résa PARIS 2018'!#REF!:OFFSET($A$2,LastR2,0))='Analyse par appartement'!$A224)*(('Récaptitulatif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4" s="43">
        <f ca="1">IF(OR($A224="",$A224=0),0,SUMPRODUCT((('Récaptitulatif Résa PARIS 2018'!#REF!:OFFSET($A$2,LastR2,0))='Analyse par appartement'!$A224)*(('Récaptitulatif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4" s="43">
        <f ca="1">IF(OR($A224="",$A224=0),0,SUMPRODUCT((('Récaptitulatif Résa PARIS 2018'!#REF!:OFFSET($A$2,LastR2,0))='Analyse par appartement'!$A224)*(('Récaptitulatif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4" s="43">
        <f ca="1">IF(OR($A224="",$A224=0),0,SUMPRODUCT((('Récaptitulatif Résa PARIS 2018'!#REF!:OFFSET($A$2,LastR2,0))='Analyse par appartement'!$A224)*(('Récaptitulatif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4" s="90">
        <f ca="1">IF(OR($A224="",$A224=0),0,SUMPRODUCT((('Récaptitulatif Résa PARIS 2018'!#REF!:OFFSET($A$2,LastR2,0))='Analyse par appartement'!$A224)*(('Récaptitulatif Résa PARIS 2018'!#REF!:OFFSET($F$2,LastR2,0))='Analyse par appartement'!$A$1)*(('Récaptitulatif Résa PARIS 2018'!#REF!:OFFSET($I$2,LastR2,0)))))</f>
        <v>0</v>
      </c>
      <c r="G224" s="43">
        <f ca="1">IFERROR(IF(A224="",0,INDIRECT("'Récaptitulatif Loyer Paris'!"&amp;ADDRESS(MATCH(A224,'Récaptitulatif Loyer PARIS 2018'!$A:$A,0),MATCH($A$1,'Récaptitulatif Loyer PARIS 2018'!$1:$1,0)+1,4))),0)</f>
        <v>0</v>
      </c>
      <c r="H224" s="90">
        <f ca="1">IFERROR(IF(A224="",0,INDIRECT("'Récaptitulatif Loyer Paris'!"&amp;ADDRESS(MATCH(A224,'Récaptitulatif Loyer PARIS 2018'!$A:$A,0),MATCH($A$1,'Récaptitulatif Loyer PARIS 2018'!$1:$1,0),4))),0)</f>
        <v>0</v>
      </c>
      <c r="I224" s="43">
        <f t="shared" ca="1" si="18"/>
        <v>0</v>
      </c>
      <c r="J224" s="44" t="str">
        <f t="shared" ca="1" si="19"/>
        <v/>
      </c>
      <c r="K224" s="45" t="str">
        <f t="shared" ca="1" si="20"/>
        <v/>
      </c>
    </row>
    <row r="225" spans="1:11" ht="20.149999999999999" customHeight="1" x14ac:dyDescent="0.35">
      <c r="A225" s="12" t="str">
        <f t="array" aca="1" ref="A225" ca="1">IFERROR(INDEX('Récaptitulatif Résa PARIS 2018'!#REF!:OFFSET($A$2,LastR2,0), MATCH(0, IF($A$1='Récaptitulatif Résa PARIS 2018'!#REF!:OFFSET($F$2,LastR2,0), COUNTIF($A$2:$A224, 'Récaptitulatif Résa PARIS 2018'!#REF!:OFFSET($A$2,LastR2,0)), ""), 0)),"")</f>
        <v/>
      </c>
      <c r="B225" s="43">
        <f ca="1">IF(OR($A225="",$A225=0),0,SUMPRODUCT((('Récaptitulatif Résa PARIS 2018'!#REF!:OFFSET($A$2,LastR2,0))='Analyse par appartement'!$A225)*(('Récaptitulatif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5" s="43">
        <f ca="1">IF(OR($A225="",$A225=0),0,SUMPRODUCT((('Récaptitulatif Résa PARIS 2018'!#REF!:OFFSET($A$2,LastR2,0))='Analyse par appartement'!$A225)*(('Récaptitulatif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5" s="43">
        <f ca="1">IF(OR($A225="",$A225=0),0,SUMPRODUCT((('Récaptitulatif Résa PARIS 2018'!#REF!:OFFSET($A$2,LastR2,0))='Analyse par appartement'!$A225)*(('Récaptitulatif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5" s="43">
        <f ca="1">IF(OR($A225="",$A225=0),0,SUMPRODUCT((('Récaptitulatif Résa PARIS 2018'!#REF!:OFFSET($A$2,LastR2,0))='Analyse par appartement'!$A225)*(('Récaptitulatif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5" s="90">
        <f ca="1">IF(OR($A225="",$A225=0),0,SUMPRODUCT((('Récaptitulatif Résa PARIS 2018'!#REF!:OFFSET($A$2,LastR2,0))='Analyse par appartement'!$A225)*(('Récaptitulatif Résa PARIS 2018'!#REF!:OFFSET($F$2,LastR2,0))='Analyse par appartement'!$A$1)*(('Récaptitulatif Résa PARIS 2018'!#REF!:OFFSET($I$2,LastR2,0)))))</f>
        <v>0</v>
      </c>
      <c r="G225" s="43">
        <f ca="1">IFERROR(IF(A225="",0,INDIRECT("'Récaptitulatif Loyer Paris'!"&amp;ADDRESS(MATCH(A225,'Récaptitulatif Loyer PARIS 2018'!$A:$A,0),MATCH($A$1,'Récaptitulatif Loyer PARIS 2018'!$1:$1,0)+1,4))),0)</f>
        <v>0</v>
      </c>
      <c r="H225" s="90">
        <f ca="1">IFERROR(IF(A225="",0,INDIRECT("'Récaptitulatif Loyer Paris'!"&amp;ADDRESS(MATCH(A225,'Récaptitulatif Loyer PARIS 2018'!$A:$A,0),MATCH($A$1,'Récaptitulatif Loyer PARIS 2018'!$1:$1,0),4))),0)</f>
        <v>0</v>
      </c>
      <c r="I225" s="43">
        <f t="shared" ca="1" si="18"/>
        <v>0</v>
      </c>
      <c r="J225" s="44" t="str">
        <f t="shared" ca="1" si="19"/>
        <v/>
      </c>
      <c r="K225" s="45" t="str">
        <f t="shared" ca="1" si="20"/>
        <v/>
      </c>
    </row>
    <row r="226" spans="1:11" ht="20.149999999999999" customHeight="1" x14ac:dyDescent="0.35">
      <c r="A226" s="12" t="str">
        <f t="array" aca="1" ref="A226" ca="1">IFERROR(INDEX('Récaptitulatif Résa PARIS 2018'!#REF!:OFFSET($A$2,LastR2,0), MATCH(0, IF($A$1='Récaptitulatif Résa PARIS 2018'!#REF!:OFFSET($F$2,LastR2,0), COUNTIF($A$2:$A225, 'Récaptitulatif Résa PARIS 2018'!#REF!:OFFSET($A$2,LastR2,0)), ""), 0)),"")</f>
        <v/>
      </c>
      <c r="B226" s="43">
        <f ca="1">IF(OR($A226="",$A226=0),0,SUMPRODUCT((('Récaptitulatif Résa PARIS 2018'!#REF!:OFFSET($A$2,LastR2,0))='Analyse par appartement'!$A226)*(('Récaptitulatif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6" s="43">
        <f ca="1">IF(OR($A226="",$A226=0),0,SUMPRODUCT((('Récaptitulatif Résa PARIS 2018'!#REF!:OFFSET($A$2,LastR2,0))='Analyse par appartement'!$A226)*(('Récaptitulatif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6" s="43">
        <f ca="1">IF(OR($A226="",$A226=0),0,SUMPRODUCT((('Récaptitulatif Résa PARIS 2018'!#REF!:OFFSET($A$2,LastR2,0))='Analyse par appartement'!$A226)*(('Récaptitulatif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6" s="43">
        <f ca="1">IF(OR($A226="",$A226=0),0,SUMPRODUCT((('Récaptitulatif Résa PARIS 2018'!#REF!:OFFSET($A$2,LastR2,0))='Analyse par appartement'!$A226)*(('Récaptitulatif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6" s="90">
        <f ca="1">IF(OR($A226="",$A226=0),0,SUMPRODUCT((('Récaptitulatif Résa PARIS 2018'!#REF!:OFFSET($A$2,LastR2,0))='Analyse par appartement'!$A226)*(('Récaptitulatif Résa PARIS 2018'!#REF!:OFFSET($F$2,LastR2,0))='Analyse par appartement'!$A$1)*(('Récaptitulatif Résa PARIS 2018'!#REF!:OFFSET($I$2,LastR2,0)))))</f>
        <v>0</v>
      </c>
      <c r="G226" s="43">
        <f ca="1">IFERROR(IF(A226="",0,INDIRECT("'Récaptitulatif Loyer Paris'!"&amp;ADDRESS(MATCH(A226,'Récaptitulatif Loyer PARIS 2018'!$A:$A,0),MATCH($A$1,'Récaptitulatif Loyer PARIS 2018'!$1:$1,0)+1,4))),0)</f>
        <v>0</v>
      </c>
      <c r="H226" s="90">
        <f ca="1">IFERROR(IF(A226="",0,INDIRECT("'Récaptitulatif Loyer Paris'!"&amp;ADDRESS(MATCH(A226,'Récaptitulatif Loyer PARIS 2018'!$A:$A,0),MATCH($A$1,'Récaptitulatif Loyer PARIS 2018'!$1:$1,0),4))),0)</f>
        <v>0</v>
      </c>
      <c r="I226" s="43">
        <f t="shared" ca="1" si="18"/>
        <v>0</v>
      </c>
      <c r="J226" s="44" t="str">
        <f t="shared" ca="1" si="19"/>
        <v/>
      </c>
      <c r="K226" s="45" t="str">
        <f t="shared" ca="1" si="20"/>
        <v/>
      </c>
    </row>
    <row r="227" spans="1:11" ht="20.149999999999999" customHeight="1" x14ac:dyDescent="0.35">
      <c r="A227" s="12" t="str">
        <f t="array" aca="1" ref="A227" ca="1">IFERROR(INDEX('Récaptitulatif Résa PARIS 2018'!#REF!:OFFSET($A$2,LastR2,0), MATCH(0, IF($A$1='Récaptitulatif Résa PARIS 2018'!#REF!:OFFSET($F$2,LastR2,0), COUNTIF($A$2:$A226, 'Récaptitulatif Résa PARIS 2018'!#REF!:OFFSET($A$2,LastR2,0)), ""), 0)),"")</f>
        <v/>
      </c>
      <c r="B227" s="43">
        <f ca="1">IF(OR($A227="",$A227=0),0,SUMPRODUCT((('Récaptitulatif Résa PARIS 2018'!#REF!:OFFSET($A$2,LastR2,0))='Analyse par appartement'!$A227)*(('Récaptitulatif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7" s="43">
        <f ca="1">IF(OR($A227="",$A227=0),0,SUMPRODUCT((('Récaptitulatif Résa PARIS 2018'!#REF!:OFFSET($A$2,LastR2,0))='Analyse par appartement'!$A227)*(('Récaptitulatif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7" s="43">
        <f ca="1">IF(OR($A227="",$A227=0),0,SUMPRODUCT((('Récaptitulatif Résa PARIS 2018'!#REF!:OFFSET($A$2,LastR2,0))='Analyse par appartement'!$A227)*(('Récaptitulatif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7" s="43">
        <f ca="1">IF(OR($A227="",$A227=0),0,SUMPRODUCT((('Récaptitulatif Résa PARIS 2018'!#REF!:OFFSET($A$2,LastR2,0))='Analyse par appartement'!$A227)*(('Récaptitulatif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7" s="90">
        <f ca="1">IF(OR($A227="",$A227=0),0,SUMPRODUCT((('Récaptitulatif Résa PARIS 2018'!#REF!:OFFSET($A$2,LastR2,0))='Analyse par appartement'!$A227)*(('Récaptitulatif Résa PARIS 2018'!#REF!:OFFSET($F$2,LastR2,0))='Analyse par appartement'!$A$1)*(('Récaptitulatif Résa PARIS 2018'!#REF!:OFFSET($I$2,LastR2,0)))))</f>
        <v>0</v>
      </c>
      <c r="G227" s="43">
        <f ca="1">IFERROR(IF(A227="",0,INDIRECT("'Récaptitulatif Loyer Paris'!"&amp;ADDRESS(MATCH(A227,'Récaptitulatif Loyer PARIS 2018'!$A:$A,0),MATCH($A$1,'Récaptitulatif Loyer PARIS 2018'!$1:$1,0)+1,4))),0)</f>
        <v>0</v>
      </c>
      <c r="H227" s="90">
        <f ca="1">IFERROR(IF(A227="",0,INDIRECT("'Récaptitulatif Loyer Paris'!"&amp;ADDRESS(MATCH(A227,'Récaptitulatif Loyer PARIS 2018'!$A:$A,0),MATCH($A$1,'Récaptitulatif Loyer PARIS 2018'!$1:$1,0),4))),0)</f>
        <v>0</v>
      </c>
      <c r="I227" s="43">
        <f t="shared" ca="1" si="18"/>
        <v>0</v>
      </c>
      <c r="J227" s="44" t="str">
        <f t="shared" ca="1" si="19"/>
        <v/>
      </c>
      <c r="K227" s="45" t="str">
        <f t="shared" ca="1" si="20"/>
        <v/>
      </c>
    </row>
    <row r="228" spans="1:11" ht="20.149999999999999" customHeight="1" x14ac:dyDescent="0.35">
      <c r="A228" s="12" t="str">
        <f t="array" aca="1" ref="A228" ca="1">IFERROR(INDEX('Récaptitulatif Résa PARIS 2018'!#REF!:OFFSET($A$2,LastR2,0), MATCH(0, IF($A$1='Récaptitulatif Résa PARIS 2018'!#REF!:OFFSET($F$2,LastR2,0), COUNTIF($A$2:$A227, 'Récaptitulatif Résa PARIS 2018'!#REF!:OFFSET($A$2,LastR2,0)), ""), 0)),"")</f>
        <v/>
      </c>
      <c r="B228" s="43">
        <f ca="1">IF(OR($A228="",$A228=0),0,SUMPRODUCT((('Récaptitulatif Résa PARIS 2018'!#REF!:OFFSET($A$2,LastR2,0))='Analyse par appartement'!$A228)*(('Récaptitulatif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8" s="43">
        <f ca="1">IF(OR($A228="",$A228=0),0,SUMPRODUCT((('Récaptitulatif Résa PARIS 2018'!#REF!:OFFSET($A$2,LastR2,0))='Analyse par appartement'!$A228)*(('Récaptitulatif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8" s="43">
        <f ca="1">IF(OR($A228="",$A228=0),0,SUMPRODUCT((('Récaptitulatif Résa PARIS 2018'!#REF!:OFFSET($A$2,LastR2,0))='Analyse par appartement'!$A228)*(('Récaptitulatif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8" s="43">
        <f ca="1">IF(OR($A228="",$A228=0),0,SUMPRODUCT((('Récaptitulatif Résa PARIS 2018'!#REF!:OFFSET($A$2,LastR2,0))='Analyse par appartement'!$A228)*(('Récaptitulatif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8" s="90">
        <f ca="1">IF(OR($A228="",$A228=0),0,SUMPRODUCT((('Récaptitulatif Résa PARIS 2018'!#REF!:OFFSET($A$2,LastR2,0))='Analyse par appartement'!$A228)*(('Récaptitulatif Résa PARIS 2018'!#REF!:OFFSET($F$2,LastR2,0))='Analyse par appartement'!$A$1)*(('Récaptitulatif Résa PARIS 2018'!#REF!:OFFSET($I$2,LastR2,0)))))</f>
        <v>0</v>
      </c>
      <c r="G228" s="43">
        <f ca="1">IFERROR(IF(A228="",0,INDIRECT("'Récaptitulatif Loyer Paris'!"&amp;ADDRESS(MATCH(A228,'Récaptitulatif Loyer PARIS 2018'!$A:$A,0),MATCH($A$1,'Récaptitulatif Loyer PARIS 2018'!$1:$1,0)+1,4))),0)</f>
        <v>0</v>
      </c>
      <c r="H228" s="90">
        <f ca="1">IFERROR(IF(A228="",0,INDIRECT("'Récaptitulatif Loyer Paris'!"&amp;ADDRESS(MATCH(A228,'Récaptitulatif Loyer PARIS 2018'!$A:$A,0),MATCH($A$1,'Récaptitulatif Loyer PARIS 2018'!$1:$1,0),4))),0)</f>
        <v>0</v>
      </c>
      <c r="I228" s="43">
        <f t="shared" ca="1" si="18"/>
        <v>0</v>
      </c>
      <c r="J228" s="44" t="str">
        <f t="shared" ca="1" si="19"/>
        <v/>
      </c>
      <c r="K228" s="45" t="str">
        <f t="shared" ca="1" si="20"/>
        <v/>
      </c>
    </row>
    <row r="229" spans="1:11" ht="20.149999999999999" customHeight="1" x14ac:dyDescent="0.35">
      <c r="A229" s="12" t="str">
        <f t="array" aca="1" ref="A229" ca="1">IFERROR(INDEX('Récaptitulatif Résa PARIS 2018'!#REF!:OFFSET($A$2,LastR2,0), MATCH(0, IF($A$1='Récaptitulatif Résa PARIS 2018'!#REF!:OFFSET($F$2,LastR2,0), COUNTIF($A$2:$A228, 'Récaptitulatif Résa PARIS 2018'!#REF!:OFFSET($A$2,LastR2,0)), ""), 0)),"")</f>
        <v/>
      </c>
      <c r="B229" s="43">
        <f ca="1">IF(OR($A229="",$A229=0),0,SUMPRODUCT((('Récaptitulatif Résa PARIS 2018'!#REF!:OFFSET($A$2,LastR2,0))='Analyse par appartement'!$A229)*(('Récaptitulatif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29" s="43">
        <f ca="1">IF(OR($A229="",$A229=0),0,SUMPRODUCT((('Récaptitulatif Résa PARIS 2018'!#REF!:OFFSET($A$2,LastR2,0))='Analyse par appartement'!$A229)*(('Récaptitulatif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29" s="43">
        <f ca="1">IF(OR($A229="",$A229=0),0,SUMPRODUCT((('Récaptitulatif Résa PARIS 2018'!#REF!:OFFSET($A$2,LastR2,0))='Analyse par appartement'!$A229)*(('Récaptitulatif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29" s="43">
        <f ca="1">IF(OR($A229="",$A229=0),0,SUMPRODUCT((('Récaptitulatif Résa PARIS 2018'!#REF!:OFFSET($A$2,LastR2,0))='Analyse par appartement'!$A229)*(('Récaptitulatif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29" s="90">
        <f ca="1">IF(OR($A229="",$A229=0),0,SUMPRODUCT((('Récaptitulatif Résa PARIS 2018'!#REF!:OFFSET($A$2,LastR2,0))='Analyse par appartement'!$A229)*(('Récaptitulatif Résa PARIS 2018'!#REF!:OFFSET($F$2,LastR2,0))='Analyse par appartement'!$A$1)*(('Récaptitulatif Résa PARIS 2018'!#REF!:OFFSET($I$2,LastR2,0)))))</f>
        <v>0</v>
      </c>
      <c r="G229" s="43">
        <f ca="1">IFERROR(IF(A229="",0,INDIRECT("'Récaptitulatif Loyer Paris'!"&amp;ADDRESS(MATCH(A229,'Récaptitulatif Loyer PARIS 2018'!$A:$A,0),MATCH($A$1,'Récaptitulatif Loyer PARIS 2018'!$1:$1,0)+1,4))),0)</f>
        <v>0</v>
      </c>
      <c r="H229" s="90">
        <f ca="1">IFERROR(IF(A229="",0,INDIRECT("'Récaptitulatif Loyer Paris'!"&amp;ADDRESS(MATCH(A229,'Récaptitulatif Loyer PARIS 2018'!$A:$A,0),MATCH($A$1,'Récaptitulatif Loyer PARIS 2018'!$1:$1,0),4))),0)</f>
        <v>0</v>
      </c>
      <c r="I229" s="43">
        <f t="shared" ca="1" si="18"/>
        <v>0</v>
      </c>
      <c r="J229" s="44" t="str">
        <f t="shared" ca="1" si="19"/>
        <v/>
      </c>
      <c r="K229" s="45" t="str">
        <f t="shared" ca="1" si="20"/>
        <v/>
      </c>
    </row>
    <row r="230" spans="1:11" ht="20.149999999999999" customHeight="1" x14ac:dyDescent="0.35">
      <c r="A230" s="12" t="str">
        <f t="array" aca="1" ref="A230" ca="1">IFERROR(INDEX('Récaptitulatif Résa PARIS 2018'!#REF!:OFFSET($A$2,LastR2,0), MATCH(0, IF($A$1='Récaptitulatif Résa PARIS 2018'!#REF!:OFFSET($F$2,LastR2,0), COUNTIF($A$2:$A229, 'Récaptitulatif Résa PARIS 2018'!#REF!:OFFSET($A$2,LastR2,0)), ""), 0)),"")</f>
        <v/>
      </c>
      <c r="B230" s="43">
        <f ca="1">IF(OR($A230="",$A230=0),0,SUMPRODUCT((('Récaptitulatif Résa PARIS 2018'!#REF!:OFFSET($A$2,LastR2,0))='Analyse par appartement'!$A230)*(('Récaptitulatif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0" s="43">
        <f ca="1">IF(OR($A230="",$A230=0),0,SUMPRODUCT((('Récaptitulatif Résa PARIS 2018'!#REF!:OFFSET($A$2,LastR2,0))='Analyse par appartement'!$A230)*(('Récaptitulatif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0" s="43">
        <f ca="1">IF(OR($A230="",$A230=0),0,SUMPRODUCT((('Récaptitulatif Résa PARIS 2018'!#REF!:OFFSET($A$2,LastR2,0))='Analyse par appartement'!$A230)*(('Récaptitulatif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0" s="43">
        <f ca="1">IF(OR($A230="",$A230=0),0,SUMPRODUCT((('Récaptitulatif Résa PARIS 2018'!#REF!:OFFSET($A$2,LastR2,0))='Analyse par appartement'!$A230)*(('Récaptitulatif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0" s="90">
        <f ca="1">IF(OR($A230="",$A230=0),0,SUMPRODUCT((('Récaptitulatif Résa PARIS 2018'!#REF!:OFFSET($A$2,LastR2,0))='Analyse par appartement'!$A230)*(('Récaptitulatif Résa PARIS 2018'!#REF!:OFFSET($F$2,LastR2,0))='Analyse par appartement'!$A$1)*(('Récaptitulatif Résa PARIS 2018'!#REF!:OFFSET($I$2,LastR2,0)))))</f>
        <v>0</v>
      </c>
      <c r="G230" s="43">
        <f ca="1">IFERROR(IF(A230="",0,INDIRECT("'Récaptitulatif Loyer Paris'!"&amp;ADDRESS(MATCH(A230,'Récaptitulatif Loyer PARIS 2018'!$A:$A,0),MATCH($A$1,'Récaptitulatif Loyer PARIS 2018'!$1:$1,0)+1,4))),0)</f>
        <v>0</v>
      </c>
      <c r="H230" s="90">
        <f ca="1">IFERROR(IF(A230="",0,INDIRECT("'Récaptitulatif Loyer Paris'!"&amp;ADDRESS(MATCH(A230,'Récaptitulatif Loyer PARIS 2018'!$A:$A,0),MATCH($A$1,'Récaptitulatif Loyer PARIS 2018'!$1:$1,0),4))),0)</f>
        <v>0</v>
      </c>
      <c r="I230" s="43">
        <f t="shared" ca="1" si="18"/>
        <v>0</v>
      </c>
      <c r="J230" s="44" t="str">
        <f t="shared" ca="1" si="19"/>
        <v/>
      </c>
      <c r="K230" s="45" t="str">
        <f t="shared" ca="1" si="20"/>
        <v/>
      </c>
    </row>
    <row r="231" spans="1:11" ht="20.149999999999999" customHeight="1" x14ac:dyDescent="0.35">
      <c r="A231" s="12" t="str">
        <f t="array" aca="1" ref="A231" ca="1">IFERROR(INDEX('Récaptitulatif Résa PARIS 2018'!#REF!:OFFSET($A$2,LastR2,0), MATCH(0, IF($A$1='Récaptitulatif Résa PARIS 2018'!#REF!:OFFSET($F$2,LastR2,0), COUNTIF($A$2:$A230, 'Récaptitulatif Résa PARIS 2018'!#REF!:OFFSET($A$2,LastR2,0)), ""), 0)),"")</f>
        <v/>
      </c>
      <c r="B231" s="43">
        <f ca="1">IF(OR($A231="",$A231=0),0,SUMPRODUCT((('Récaptitulatif Résa PARIS 2018'!#REF!:OFFSET($A$2,LastR2,0))='Analyse par appartement'!$A231)*(('Récaptitulatif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1" s="43">
        <f ca="1">IF(OR($A231="",$A231=0),0,SUMPRODUCT((('Récaptitulatif Résa PARIS 2018'!#REF!:OFFSET($A$2,LastR2,0))='Analyse par appartement'!$A231)*(('Récaptitulatif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1" s="43">
        <f ca="1">IF(OR($A231="",$A231=0),0,SUMPRODUCT((('Récaptitulatif Résa PARIS 2018'!#REF!:OFFSET($A$2,LastR2,0))='Analyse par appartement'!$A231)*(('Récaptitulatif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1" s="43">
        <f ca="1">IF(OR($A231="",$A231=0),0,SUMPRODUCT((('Récaptitulatif Résa PARIS 2018'!#REF!:OFFSET($A$2,LastR2,0))='Analyse par appartement'!$A231)*(('Récaptitulatif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1" s="90">
        <f ca="1">IF(OR($A231="",$A231=0),0,SUMPRODUCT((('Récaptitulatif Résa PARIS 2018'!#REF!:OFFSET($A$2,LastR2,0))='Analyse par appartement'!$A231)*(('Récaptitulatif Résa PARIS 2018'!#REF!:OFFSET($F$2,LastR2,0))='Analyse par appartement'!$A$1)*(('Récaptitulatif Résa PARIS 2018'!#REF!:OFFSET($I$2,LastR2,0)))))</f>
        <v>0</v>
      </c>
      <c r="G231" s="43">
        <f ca="1">IFERROR(IF(A231="",0,INDIRECT("'Récaptitulatif Loyer Paris'!"&amp;ADDRESS(MATCH(A231,'Récaptitulatif Loyer PARIS 2018'!$A:$A,0),MATCH($A$1,'Récaptitulatif Loyer PARIS 2018'!$1:$1,0)+1,4))),0)</f>
        <v>0</v>
      </c>
      <c r="H231" s="90">
        <f ca="1">IFERROR(IF(A231="",0,INDIRECT("'Récaptitulatif Loyer Paris'!"&amp;ADDRESS(MATCH(A231,'Récaptitulatif Loyer PARIS 2018'!$A:$A,0),MATCH($A$1,'Récaptitulatif Loyer PARIS 2018'!$1:$1,0),4))),0)</f>
        <v>0</v>
      </c>
      <c r="I231" s="43">
        <f t="shared" ca="1" si="18"/>
        <v>0</v>
      </c>
      <c r="J231" s="44" t="str">
        <f t="shared" ca="1" si="19"/>
        <v/>
      </c>
      <c r="K231" s="45" t="str">
        <f t="shared" ca="1" si="20"/>
        <v/>
      </c>
    </row>
    <row r="232" spans="1:11" ht="20.149999999999999" customHeight="1" x14ac:dyDescent="0.35">
      <c r="A232" s="12" t="str">
        <f t="array" aca="1" ref="A232" ca="1">IFERROR(INDEX('Récaptitulatif Résa PARIS 2018'!#REF!:OFFSET($A$2,LastR2,0), MATCH(0, IF($A$1='Récaptitulatif Résa PARIS 2018'!#REF!:OFFSET($F$2,LastR2,0), COUNTIF($A$2:$A231, 'Récaptitulatif Résa PARIS 2018'!#REF!:OFFSET($A$2,LastR2,0)), ""), 0)),"")</f>
        <v/>
      </c>
      <c r="B232" s="43">
        <f ca="1">IF(OR($A232="",$A232=0),0,SUMPRODUCT((('Récaptitulatif Résa PARIS 2018'!#REF!:OFFSET($A$2,LastR2,0))='Analyse par appartement'!$A232)*(('Récaptitulatif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2" s="43">
        <f ca="1">IF(OR($A232="",$A232=0),0,SUMPRODUCT((('Récaptitulatif Résa PARIS 2018'!#REF!:OFFSET($A$2,LastR2,0))='Analyse par appartement'!$A232)*(('Récaptitulatif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2" s="43">
        <f ca="1">IF(OR($A232="",$A232=0),0,SUMPRODUCT((('Récaptitulatif Résa PARIS 2018'!#REF!:OFFSET($A$2,LastR2,0))='Analyse par appartement'!$A232)*(('Récaptitulatif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2" s="43">
        <f ca="1">IF(OR($A232="",$A232=0),0,SUMPRODUCT((('Récaptitulatif Résa PARIS 2018'!#REF!:OFFSET($A$2,LastR2,0))='Analyse par appartement'!$A232)*(('Récaptitulatif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2" s="90">
        <f ca="1">IF(OR($A232="",$A232=0),0,SUMPRODUCT((('Récaptitulatif Résa PARIS 2018'!#REF!:OFFSET($A$2,LastR2,0))='Analyse par appartement'!$A232)*(('Récaptitulatif Résa PARIS 2018'!#REF!:OFFSET($F$2,LastR2,0))='Analyse par appartement'!$A$1)*(('Récaptitulatif Résa PARIS 2018'!#REF!:OFFSET($I$2,LastR2,0)))))</f>
        <v>0</v>
      </c>
      <c r="G232" s="43">
        <f ca="1">IFERROR(IF(A232="",0,INDIRECT("'Récaptitulatif Loyer Paris'!"&amp;ADDRESS(MATCH(A232,'Récaptitulatif Loyer PARIS 2018'!$A:$A,0),MATCH($A$1,'Récaptitulatif Loyer PARIS 2018'!$1:$1,0)+1,4))),0)</f>
        <v>0</v>
      </c>
      <c r="H232" s="90">
        <f ca="1">IFERROR(IF(A232="",0,INDIRECT("'Récaptitulatif Loyer Paris'!"&amp;ADDRESS(MATCH(A232,'Récaptitulatif Loyer PARIS 2018'!$A:$A,0),MATCH($A$1,'Récaptitulatif Loyer PARIS 2018'!$1:$1,0),4))),0)</f>
        <v>0</v>
      </c>
      <c r="I232" s="43">
        <f t="shared" ca="1" si="18"/>
        <v>0</v>
      </c>
      <c r="J232" s="44" t="str">
        <f t="shared" ca="1" si="19"/>
        <v/>
      </c>
      <c r="K232" s="45" t="str">
        <f t="shared" ca="1" si="20"/>
        <v/>
      </c>
    </row>
    <row r="233" spans="1:11" ht="20.149999999999999" customHeight="1" x14ac:dyDescent="0.35">
      <c r="A233" s="12" t="str">
        <f t="array" aca="1" ref="A233" ca="1">IFERROR(INDEX('Récaptitulatif Résa PARIS 2018'!#REF!:OFFSET($A$2,LastR2,0), MATCH(0, IF($A$1='Récaptitulatif Résa PARIS 2018'!#REF!:OFFSET($F$2,LastR2,0), COUNTIF($A$2:$A232, 'Récaptitulatif Résa PARIS 2018'!#REF!:OFFSET($A$2,LastR2,0)), ""), 0)),"")</f>
        <v/>
      </c>
      <c r="B233" s="43">
        <f ca="1">IF(OR($A233="",$A233=0),0,SUMPRODUCT((('Récaptitulatif Résa PARIS 2018'!#REF!:OFFSET($A$2,LastR2,0))='Analyse par appartement'!$A233)*(('Récaptitulatif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3" s="43">
        <f ca="1">IF(OR($A233="",$A233=0),0,SUMPRODUCT((('Récaptitulatif Résa PARIS 2018'!#REF!:OFFSET($A$2,LastR2,0))='Analyse par appartement'!$A233)*(('Récaptitulatif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3" s="43">
        <f ca="1">IF(OR($A233="",$A233=0),0,SUMPRODUCT((('Récaptitulatif Résa PARIS 2018'!#REF!:OFFSET($A$2,LastR2,0))='Analyse par appartement'!$A233)*(('Récaptitulatif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3" s="43">
        <f ca="1">IF(OR($A233="",$A233=0),0,SUMPRODUCT((('Récaptitulatif Résa PARIS 2018'!#REF!:OFFSET($A$2,LastR2,0))='Analyse par appartement'!$A233)*(('Récaptitulatif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3" s="90">
        <f ca="1">IF(OR($A233="",$A233=0),0,SUMPRODUCT((('Récaptitulatif Résa PARIS 2018'!#REF!:OFFSET($A$2,LastR2,0))='Analyse par appartement'!$A233)*(('Récaptitulatif Résa PARIS 2018'!#REF!:OFFSET($F$2,LastR2,0))='Analyse par appartement'!$A$1)*(('Récaptitulatif Résa PARIS 2018'!#REF!:OFFSET($I$2,LastR2,0)))))</f>
        <v>0</v>
      </c>
      <c r="G233" s="43">
        <f ca="1">IFERROR(IF(A233="",0,INDIRECT("'Récaptitulatif Loyer Paris'!"&amp;ADDRESS(MATCH(A233,'Récaptitulatif Loyer PARIS 2018'!$A:$A,0),MATCH($A$1,'Récaptitulatif Loyer PARIS 2018'!$1:$1,0)+1,4))),0)</f>
        <v>0</v>
      </c>
      <c r="H233" s="90">
        <f ca="1">IFERROR(IF(A233="",0,INDIRECT("'Récaptitulatif Loyer Paris'!"&amp;ADDRESS(MATCH(A233,'Récaptitulatif Loyer PARIS 2018'!$A:$A,0),MATCH($A$1,'Récaptitulatif Loyer PARIS 2018'!$1:$1,0),4))),0)</f>
        <v>0</v>
      </c>
      <c r="I233" s="43">
        <f t="shared" ca="1" si="18"/>
        <v>0</v>
      </c>
      <c r="J233" s="44" t="str">
        <f t="shared" ca="1" si="19"/>
        <v/>
      </c>
      <c r="K233" s="45" t="str">
        <f t="shared" ca="1" si="20"/>
        <v/>
      </c>
    </row>
    <row r="234" spans="1:11" ht="20.149999999999999" customHeight="1" x14ac:dyDescent="0.35">
      <c r="A234" s="12" t="str">
        <f t="array" aca="1" ref="A234" ca="1">IFERROR(INDEX('Récaptitulatif Résa PARIS 2018'!#REF!:OFFSET($A$2,LastR2,0), MATCH(0, IF($A$1='Récaptitulatif Résa PARIS 2018'!#REF!:OFFSET($F$2,LastR2,0), COUNTIF($A$2:$A233, 'Récaptitulatif Résa PARIS 2018'!#REF!:OFFSET($A$2,LastR2,0)), ""), 0)),"")</f>
        <v/>
      </c>
      <c r="B234" s="43">
        <f ca="1">IF(OR($A234="",$A234=0),0,SUMPRODUCT((('Récaptitulatif Résa PARIS 2018'!#REF!:OFFSET($A$2,LastR2,0))='Analyse par appartement'!$A234)*(('Récaptitulatif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4" s="43">
        <f ca="1">IF(OR($A234="",$A234=0),0,SUMPRODUCT((('Récaptitulatif Résa PARIS 2018'!#REF!:OFFSET($A$2,LastR2,0))='Analyse par appartement'!$A234)*(('Récaptitulatif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4" s="43">
        <f ca="1">IF(OR($A234="",$A234=0),0,SUMPRODUCT((('Récaptitulatif Résa PARIS 2018'!#REF!:OFFSET($A$2,LastR2,0))='Analyse par appartement'!$A234)*(('Récaptitulatif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4" s="43">
        <f ca="1">IF(OR($A234="",$A234=0),0,SUMPRODUCT((('Récaptitulatif Résa PARIS 2018'!#REF!:OFFSET($A$2,LastR2,0))='Analyse par appartement'!$A234)*(('Récaptitulatif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4" s="90">
        <f ca="1">IF(OR($A234="",$A234=0),0,SUMPRODUCT((('Récaptitulatif Résa PARIS 2018'!#REF!:OFFSET($A$2,LastR2,0))='Analyse par appartement'!$A234)*(('Récaptitulatif Résa PARIS 2018'!#REF!:OFFSET($F$2,LastR2,0))='Analyse par appartement'!$A$1)*(('Récaptitulatif Résa PARIS 2018'!#REF!:OFFSET($I$2,LastR2,0)))))</f>
        <v>0</v>
      </c>
      <c r="G234" s="43">
        <f ca="1">IFERROR(IF(A234="",0,INDIRECT("'Récaptitulatif Loyer Paris'!"&amp;ADDRESS(MATCH(A234,'Récaptitulatif Loyer PARIS 2018'!$A:$A,0),MATCH($A$1,'Récaptitulatif Loyer PARIS 2018'!$1:$1,0)+1,4))),0)</f>
        <v>0</v>
      </c>
      <c r="H234" s="90">
        <f ca="1">IFERROR(IF(A234="",0,INDIRECT("'Récaptitulatif Loyer Paris'!"&amp;ADDRESS(MATCH(A234,'Récaptitulatif Loyer PARIS 2018'!$A:$A,0),MATCH($A$1,'Récaptitulatif Loyer PARIS 2018'!$1:$1,0),4))),0)</f>
        <v>0</v>
      </c>
      <c r="I234" s="43">
        <f t="shared" ca="1" si="18"/>
        <v>0</v>
      </c>
      <c r="J234" s="44" t="str">
        <f t="shared" ca="1" si="19"/>
        <v/>
      </c>
      <c r="K234" s="45" t="str">
        <f t="shared" ca="1" si="20"/>
        <v/>
      </c>
    </row>
    <row r="235" spans="1:11" ht="20.149999999999999" customHeight="1" x14ac:dyDescent="0.35">
      <c r="A235" s="12" t="str">
        <f t="array" aca="1" ref="A235" ca="1">IFERROR(INDEX('Récaptitulatif Résa PARIS 2018'!#REF!:OFFSET($A$2,LastR2,0), MATCH(0, IF($A$1='Récaptitulatif Résa PARIS 2018'!#REF!:OFFSET($F$2,LastR2,0), COUNTIF($A$2:$A234, 'Récaptitulatif Résa PARIS 2018'!#REF!:OFFSET($A$2,LastR2,0)), ""), 0)),"")</f>
        <v/>
      </c>
      <c r="B235" s="43">
        <f ca="1">IF(OR($A235="",$A235=0),0,SUMPRODUCT((('Récaptitulatif Résa PARIS 2018'!#REF!:OFFSET($A$2,LastR2,0))='Analyse par appartement'!$A235)*(('Récaptitulatif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5" s="43">
        <f ca="1">IF(OR($A235="",$A235=0),0,SUMPRODUCT((('Récaptitulatif Résa PARIS 2018'!#REF!:OFFSET($A$2,LastR2,0))='Analyse par appartement'!$A235)*(('Récaptitulatif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5" s="43">
        <f ca="1">IF(OR($A235="",$A235=0),0,SUMPRODUCT((('Récaptitulatif Résa PARIS 2018'!#REF!:OFFSET($A$2,LastR2,0))='Analyse par appartement'!$A235)*(('Récaptitulatif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5" s="43">
        <f ca="1">IF(OR($A235="",$A235=0),0,SUMPRODUCT((('Récaptitulatif Résa PARIS 2018'!#REF!:OFFSET($A$2,LastR2,0))='Analyse par appartement'!$A235)*(('Récaptitulatif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5" s="90">
        <f ca="1">IF(OR($A235="",$A235=0),0,SUMPRODUCT((('Récaptitulatif Résa PARIS 2018'!#REF!:OFFSET($A$2,LastR2,0))='Analyse par appartement'!$A235)*(('Récaptitulatif Résa PARIS 2018'!#REF!:OFFSET($F$2,LastR2,0))='Analyse par appartement'!$A$1)*(('Récaptitulatif Résa PARIS 2018'!#REF!:OFFSET($I$2,LastR2,0)))))</f>
        <v>0</v>
      </c>
      <c r="G235" s="43">
        <f ca="1">IFERROR(IF(A235="",0,INDIRECT("'Récaptitulatif Loyer Paris'!"&amp;ADDRESS(MATCH(A235,'Récaptitulatif Loyer PARIS 2018'!$A:$A,0),MATCH($A$1,'Récaptitulatif Loyer PARIS 2018'!$1:$1,0)+1,4))),0)</f>
        <v>0</v>
      </c>
      <c r="H235" s="90">
        <f ca="1">IFERROR(IF(A235="",0,INDIRECT("'Récaptitulatif Loyer Paris'!"&amp;ADDRESS(MATCH(A235,'Récaptitulatif Loyer PARIS 2018'!$A:$A,0),MATCH($A$1,'Récaptitulatif Loyer PARIS 2018'!$1:$1,0),4))),0)</f>
        <v>0</v>
      </c>
      <c r="I235" s="43">
        <f t="shared" ca="1" si="18"/>
        <v>0</v>
      </c>
      <c r="J235" s="44" t="str">
        <f t="shared" ca="1" si="19"/>
        <v/>
      </c>
      <c r="K235" s="45" t="str">
        <f t="shared" ca="1" si="20"/>
        <v/>
      </c>
    </row>
    <row r="236" spans="1:11" ht="20.149999999999999" customHeight="1" x14ac:dyDescent="0.35">
      <c r="A236" s="12" t="str">
        <f t="array" aca="1" ref="A236" ca="1">IFERROR(INDEX('Récaptitulatif Résa PARIS 2018'!#REF!:OFFSET($A$2,LastR2,0), MATCH(0, IF($A$1='Récaptitulatif Résa PARIS 2018'!#REF!:OFFSET($F$2,LastR2,0), COUNTIF($A$2:$A235, 'Récaptitulatif Résa PARIS 2018'!#REF!:OFFSET($A$2,LastR2,0)), ""), 0)),"")</f>
        <v/>
      </c>
      <c r="B236" s="43">
        <f ca="1">IF(OR($A236="",$A236=0),0,SUMPRODUCT((('Récaptitulatif Résa PARIS 2018'!#REF!:OFFSET($A$2,LastR2,0))='Analyse par appartement'!$A236)*(('Récaptitulatif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6" s="43">
        <f ca="1">IF(OR($A236="",$A236=0),0,SUMPRODUCT((('Récaptitulatif Résa PARIS 2018'!#REF!:OFFSET($A$2,LastR2,0))='Analyse par appartement'!$A236)*(('Récaptitulatif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6" s="43">
        <f ca="1">IF(OR($A236="",$A236=0),0,SUMPRODUCT((('Récaptitulatif Résa PARIS 2018'!#REF!:OFFSET($A$2,LastR2,0))='Analyse par appartement'!$A236)*(('Récaptitulatif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6" s="43">
        <f ca="1">IF(OR($A236="",$A236=0),0,SUMPRODUCT((('Récaptitulatif Résa PARIS 2018'!#REF!:OFFSET($A$2,LastR2,0))='Analyse par appartement'!$A236)*(('Récaptitulatif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6" s="90">
        <f ca="1">IF(OR($A236="",$A236=0),0,SUMPRODUCT((('Récaptitulatif Résa PARIS 2018'!#REF!:OFFSET($A$2,LastR2,0))='Analyse par appartement'!$A236)*(('Récaptitulatif Résa PARIS 2018'!#REF!:OFFSET($F$2,LastR2,0))='Analyse par appartement'!$A$1)*(('Récaptitulatif Résa PARIS 2018'!#REF!:OFFSET($I$2,LastR2,0)))))</f>
        <v>0</v>
      </c>
      <c r="G236" s="43">
        <f ca="1">IFERROR(IF(A236="",0,INDIRECT("'Récaptitulatif Loyer Paris'!"&amp;ADDRESS(MATCH(A236,'Récaptitulatif Loyer PARIS 2018'!$A:$A,0),MATCH($A$1,'Récaptitulatif Loyer PARIS 2018'!$1:$1,0)+1,4))),0)</f>
        <v>0</v>
      </c>
      <c r="H236" s="90">
        <f ca="1">IFERROR(IF(A236="",0,INDIRECT("'Récaptitulatif Loyer Paris'!"&amp;ADDRESS(MATCH(A236,'Récaptitulatif Loyer PARIS 2018'!$A:$A,0),MATCH($A$1,'Récaptitulatif Loyer PARIS 2018'!$1:$1,0),4))),0)</f>
        <v>0</v>
      </c>
      <c r="I236" s="43">
        <f t="shared" ca="1" si="18"/>
        <v>0</v>
      </c>
      <c r="J236" s="44" t="str">
        <f t="shared" ca="1" si="19"/>
        <v/>
      </c>
      <c r="K236" s="45" t="str">
        <f t="shared" ca="1" si="20"/>
        <v/>
      </c>
    </row>
    <row r="237" spans="1:11" ht="20.149999999999999" customHeight="1" x14ac:dyDescent="0.35">
      <c r="A237" s="12" t="str">
        <f t="array" aca="1" ref="A237" ca="1">IFERROR(INDEX('Récaptitulatif Résa PARIS 2018'!#REF!:OFFSET($A$2,LastR2,0), MATCH(0, IF($A$1='Récaptitulatif Résa PARIS 2018'!#REF!:OFFSET($F$2,LastR2,0), COUNTIF($A$2:$A236, 'Récaptitulatif Résa PARIS 2018'!#REF!:OFFSET($A$2,LastR2,0)), ""), 0)),"")</f>
        <v/>
      </c>
      <c r="B237" s="43">
        <f ca="1">IF(OR($A237="",$A237=0),0,SUMPRODUCT((('Récaptitulatif Résa PARIS 2018'!#REF!:OFFSET($A$2,LastR2,0))='Analyse par appartement'!$A237)*(('Récaptitulatif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7" s="43">
        <f ca="1">IF(OR($A237="",$A237=0),0,SUMPRODUCT((('Récaptitulatif Résa PARIS 2018'!#REF!:OFFSET($A$2,LastR2,0))='Analyse par appartement'!$A237)*(('Récaptitulatif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7" s="43">
        <f ca="1">IF(OR($A237="",$A237=0),0,SUMPRODUCT((('Récaptitulatif Résa PARIS 2018'!#REF!:OFFSET($A$2,LastR2,0))='Analyse par appartement'!$A237)*(('Récaptitulatif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7" s="43">
        <f ca="1">IF(OR($A237="",$A237=0),0,SUMPRODUCT((('Récaptitulatif Résa PARIS 2018'!#REF!:OFFSET($A$2,LastR2,0))='Analyse par appartement'!$A237)*(('Récaptitulatif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7" s="90">
        <f ca="1">IF(OR($A237="",$A237=0),0,SUMPRODUCT((('Récaptitulatif Résa PARIS 2018'!#REF!:OFFSET($A$2,LastR2,0))='Analyse par appartement'!$A237)*(('Récaptitulatif Résa PARIS 2018'!#REF!:OFFSET($F$2,LastR2,0))='Analyse par appartement'!$A$1)*(('Récaptitulatif Résa PARIS 2018'!#REF!:OFFSET($I$2,LastR2,0)))))</f>
        <v>0</v>
      </c>
      <c r="G237" s="43">
        <f ca="1">IFERROR(IF(A237="",0,INDIRECT("'Récaptitulatif Loyer Paris'!"&amp;ADDRESS(MATCH(A237,'Récaptitulatif Loyer PARIS 2018'!$A:$A,0),MATCH($A$1,'Récaptitulatif Loyer PARIS 2018'!$1:$1,0)+1,4))),0)</f>
        <v>0</v>
      </c>
      <c r="H237" s="90">
        <f ca="1">IFERROR(IF(A237="",0,INDIRECT("'Récaptitulatif Loyer Paris'!"&amp;ADDRESS(MATCH(A237,'Récaptitulatif Loyer PARIS 2018'!$A:$A,0),MATCH($A$1,'Récaptitulatif Loyer PARIS 2018'!$1:$1,0),4))),0)</f>
        <v>0</v>
      </c>
      <c r="I237" s="43">
        <f t="shared" ca="1" si="18"/>
        <v>0</v>
      </c>
      <c r="J237" s="44" t="str">
        <f t="shared" ca="1" si="19"/>
        <v/>
      </c>
      <c r="K237" s="45" t="str">
        <f t="shared" ca="1" si="20"/>
        <v/>
      </c>
    </row>
    <row r="238" spans="1:11" ht="20.149999999999999" customHeight="1" x14ac:dyDescent="0.35">
      <c r="A238" s="12" t="str">
        <f t="array" aca="1" ref="A238" ca="1">IFERROR(INDEX('Récaptitulatif Résa PARIS 2018'!#REF!:OFFSET($A$2,LastR2,0), MATCH(0, IF($A$1='Récaptitulatif Résa PARIS 2018'!#REF!:OFFSET($F$2,LastR2,0), COUNTIF($A$2:$A237, 'Récaptitulatif Résa PARIS 2018'!#REF!:OFFSET($A$2,LastR2,0)), ""), 0)),"")</f>
        <v/>
      </c>
      <c r="B238" s="43">
        <f ca="1">IF(OR($A238="",$A238=0),0,SUMPRODUCT((('Récaptitulatif Résa PARIS 2018'!#REF!:OFFSET($A$2,LastR2,0))='Analyse par appartement'!$A238)*(('Récaptitulatif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8" s="43">
        <f ca="1">IF(OR($A238="",$A238=0),0,SUMPRODUCT((('Récaptitulatif Résa PARIS 2018'!#REF!:OFFSET($A$2,LastR2,0))='Analyse par appartement'!$A238)*(('Récaptitulatif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8" s="43">
        <f ca="1">IF(OR($A238="",$A238=0),0,SUMPRODUCT((('Récaptitulatif Résa PARIS 2018'!#REF!:OFFSET($A$2,LastR2,0))='Analyse par appartement'!$A238)*(('Récaptitulatif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8" s="43">
        <f ca="1">IF(OR($A238="",$A238=0),0,SUMPRODUCT((('Récaptitulatif Résa PARIS 2018'!#REF!:OFFSET($A$2,LastR2,0))='Analyse par appartement'!$A238)*(('Récaptitulatif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8" s="90">
        <f ca="1">IF(OR($A238="",$A238=0),0,SUMPRODUCT((('Récaptitulatif Résa PARIS 2018'!#REF!:OFFSET($A$2,LastR2,0))='Analyse par appartement'!$A238)*(('Récaptitulatif Résa PARIS 2018'!#REF!:OFFSET($F$2,LastR2,0))='Analyse par appartement'!$A$1)*(('Récaptitulatif Résa PARIS 2018'!#REF!:OFFSET($I$2,LastR2,0)))))</f>
        <v>0</v>
      </c>
      <c r="G238" s="43">
        <f ca="1">IFERROR(IF(A238="",0,INDIRECT("'Récaptitulatif Loyer Paris'!"&amp;ADDRESS(MATCH(A238,'Récaptitulatif Loyer PARIS 2018'!$A:$A,0),MATCH($A$1,'Récaptitulatif Loyer PARIS 2018'!$1:$1,0)+1,4))),0)</f>
        <v>0</v>
      </c>
      <c r="H238" s="90">
        <f ca="1">IFERROR(IF(A238="",0,INDIRECT("'Récaptitulatif Loyer Paris'!"&amp;ADDRESS(MATCH(A238,'Récaptitulatif Loyer PARIS 2018'!$A:$A,0),MATCH($A$1,'Récaptitulatif Loyer PARIS 2018'!$1:$1,0),4))),0)</f>
        <v>0</v>
      </c>
      <c r="I238" s="43">
        <f t="shared" ca="1" si="18"/>
        <v>0</v>
      </c>
      <c r="J238" s="44" t="str">
        <f t="shared" ca="1" si="19"/>
        <v/>
      </c>
      <c r="K238" s="45" t="str">
        <f t="shared" ca="1" si="20"/>
        <v/>
      </c>
    </row>
    <row r="239" spans="1:11" ht="20.149999999999999" customHeight="1" x14ac:dyDescent="0.35">
      <c r="A239" s="12" t="str">
        <f t="array" aca="1" ref="A239" ca="1">IFERROR(INDEX('Récaptitulatif Résa PARIS 2018'!#REF!:OFFSET($A$2,LastR2,0), MATCH(0, IF($A$1='Récaptitulatif Résa PARIS 2018'!#REF!:OFFSET($F$2,LastR2,0), COUNTIF($A$2:$A238, 'Récaptitulatif Résa PARIS 2018'!#REF!:OFFSET($A$2,LastR2,0)), ""), 0)),"")</f>
        <v/>
      </c>
      <c r="B239" s="43">
        <f ca="1">IF(OR($A239="",$A239=0),0,SUMPRODUCT((('Récaptitulatif Résa PARIS 2018'!#REF!:OFFSET($A$2,LastR2,0))='Analyse par appartement'!$A239)*(('Récaptitulatif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39" s="43">
        <f ca="1">IF(OR($A239="",$A239=0),0,SUMPRODUCT((('Récaptitulatif Résa PARIS 2018'!#REF!:OFFSET($A$2,LastR2,0))='Analyse par appartement'!$A239)*(('Récaptitulatif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39" s="43">
        <f ca="1">IF(OR($A239="",$A239=0),0,SUMPRODUCT((('Récaptitulatif Résa PARIS 2018'!#REF!:OFFSET($A$2,LastR2,0))='Analyse par appartement'!$A239)*(('Récaptitulatif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39" s="43">
        <f ca="1">IF(OR($A239="",$A239=0),0,SUMPRODUCT((('Récaptitulatif Résa PARIS 2018'!#REF!:OFFSET($A$2,LastR2,0))='Analyse par appartement'!$A239)*(('Récaptitulatif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39" s="90">
        <f ca="1">IF(OR($A239="",$A239=0),0,SUMPRODUCT((('Récaptitulatif Résa PARIS 2018'!#REF!:OFFSET($A$2,LastR2,0))='Analyse par appartement'!$A239)*(('Récaptitulatif Résa PARIS 2018'!#REF!:OFFSET($F$2,LastR2,0))='Analyse par appartement'!$A$1)*(('Récaptitulatif Résa PARIS 2018'!#REF!:OFFSET($I$2,LastR2,0)))))</f>
        <v>0</v>
      </c>
      <c r="G239" s="43">
        <f ca="1">IFERROR(IF(A239="",0,INDIRECT("'Récaptitulatif Loyer Paris'!"&amp;ADDRESS(MATCH(A239,'Récaptitulatif Loyer PARIS 2018'!$A:$A,0),MATCH($A$1,'Récaptitulatif Loyer PARIS 2018'!$1:$1,0)+1,4))),0)</f>
        <v>0</v>
      </c>
      <c r="H239" s="90">
        <f ca="1">IFERROR(IF(A239="",0,INDIRECT("'Récaptitulatif Loyer Paris'!"&amp;ADDRESS(MATCH(A239,'Récaptitulatif Loyer PARIS 2018'!$A:$A,0),MATCH($A$1,'Récaptitulatif Loyer PARIS 2018'!$1:$1,0),4))),0)</f>
        <v>0</v>
      </c>
      <c r="I239" s="43">
        <f t="shared" ca="1" si="18"/>
        <v>0</v>
      </c>
      <c r="J239" s="44" t="str">
        <f t="shared" ca="1" si="19"/>
        <v/>
      </c>
      <c r="K239" s="45" t="str">
        <f t="shared" ca="1" si="20"/>
        <v/>
      </c>
    </row>
    <row r="240" spans="1:11" ht="20.149999999999999" customHeight="1" x14ac:dyDescent="0.35">
      <c r="A240" s="12" t="str">
        <f t="array" aca="1" ref="A240" ca="1">IFERROR(INDEX('Récaptitulatif Résa PARIS 2018'!#REF!:OFFSET($A$2,LastR2,0), MATCH(0, IF($A$1='Récaptitulatif Résa PARIS 2018'!#REF!:OFFSET($F$2,LastR2,0), COUNTIF($A$2:$A239, 'Récaptitulatif Résa PARIS 2018'!#REF!:OFFSET($A$2,LastR2,0)), ""), 0)),"")</f>
        <v/>
      </c>
      <c r="B240" s="43">
        <f ca="1">IF(OR($A240="",$A240=0),0,SUMPRODUCT((('Récaptitulatif Résa PARIS 2018'!#REF!:OFFSET($A$2,LastR2,0))='Analyse par appartement'!$A240)*(('Récaptitulatif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0" s="43">
        <f ca="1">IF(OR($A240="",$A240=0),0,SUMPRODUCT((('Récaptitulatif Résa PARIS 2018'!#REF!:OFFSET($A$2,LastR2,0))='Analyse par appartement'!$A240)*(('Récaptitulatif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0" s="43">
        <f ca="1">IF(OR($A240="",$A240=0),0,SUMPRODUCT((('Récaptitulatif Résa PARIS 2018'!#REF!:OFFSET($A$2,LastR2,0))='Analyse par appartement'!$A240)*(('Récaptitulatif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0" s="43">
        <f ca="1">IF(OR($A240="",$A240=0),0,SUMPRODUCT((('Récaptitulatif Résa PARIS 2018'!#REF!:OFFSET($A$2,LastR2,0))='Analyse par appartement'!$A240)*(('Récaptitulatif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0" s="90">
        <f ca="1">IF(OR($A240="",$A240=0),0,SUMPRODUCT((('Récaptitulatif Résa PARIS 2018'!#REF!:OFFSET($A$2,LastR2,0))='Analyse par appartement'!$A240)*(('Récaptitulatif Résa PARIS 2018'!#REF!:OFFSET($F$2,LastR2,0))='Analyse par appartement'!$A$1)*(('Récaptitulatif Résa PARIS 2018'!#REF!:OFFSET($I$2,LastR2,0)))))</f>
        <v>0</v>
      </c>
      <c r="G240" s="43">
        <f ca="1">IFERROR(IF(A240="",0,INDIRECT("'Récaptitulatif Loyer Paris'!"&amp;ADDRESS(MATCH(A240,'Récaptitulatif Loyer PARIS 2018'!$A:$A,0),MATCH($A$1,'Récaptitulatif Loyer PARIS 2018'!$1:$1,0)+1,4))),0)</f>
        <v>0</v>
      </c>
      <c r="H240" s="90">
        <f ca="1">IFERROR(IF(A240="",0,INDIRECT("'Récaptitulatif Loyer Paris'!"&amp;ADDRESS(MATCH(A240,'Récaptitulatif Loyer PARIS 2018'!$A:$A,0),MATCH($A$1,'Récaptitulatif Loyer PARIS 2018'!$1:$1,0),4))),0)</f>
        <v>0</v>
      </c>
      <c r="I240" s="43">
        <f t="shared" ca="1" si="18"/>
        <v>0</v>
      </c>
      <c r="J240" s="44" t="str">
        <f t="shared" ca="1" si="19"/>
        <v/>
      </c>
      <c r="K240" s="45" t="str">
        <f t="shared" ca="1" si="20"/>
        <v/>
      </c>
    </row>
    <row r="241" spans="1:11" ht="20.149999999999999" customHeight="1" x14ac:dyDescent="0.35">
      <c r="A241" s="12" t="str">
        <f t="array" aca="1" ref="A241" ca="1">IFERROR(INDEX('Récaptitulatif Résa PARIS 2018'!#REF!:OFFSET($A$2,LastR2,0), MATCH(0, IF($A$1='Récaptitulatif Résa PARIS 2018'!#REF!:OFFSET($F$2,LastR2,0), COUNTIF($A$2:$A240, 'Récaptitulatif Résa PARIS 2018'!#REF!:OFFSET($A$2,LastR2,0)), ""), 0)),"")</f>
        <v/>
      </c>
      <c r="B241" s="43">
        <f ca="1">IF(OR($A241="",$A241=0),0,SUMPRODUCT((('Récaptitulatif Résa PARIS 2018'!#REF!:OFFSET($A$2,LastR2,0))='Analyse par appartement'!$A241)*(('Récaptitulatif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1" s="43">
        <f ca="1">IF(OR($A241="",$A241=0),0,SUMPRODUCT((('Récaptitulatif Résa PARIS 2018'!#REF!:OFFSET($A$2,LastR2,0))='Analyse par appartement'!$A241)*(('Récaptitulatif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1" s="43">
        <f ca="1">IF(OR($A241="",$A241=0),0,SUMPRODUCT((('Récaptitulatif Résa PARIS 2018'!#REF!:OFFSET($A$2,LastR2,0))='Analyse par appartement'!$A241)*(('Récaptitulatif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1" s="43">
        <f ca="1">IF(OR($A241="",$A241=0),0,SUMPRODUCT((('Récaptitulatif Résa PARIS 2018'!#REF!:OFFSET($A$2,LastR2,0))='Analyse par appartement'!$A241)*(('Récaptitulatif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1" s="90">
        <f ca="1">IF(OR($A241="",$A241=0),0,SUMPRODUCT((('Récaptitulatif Résa PARIS 2018'!#REF!:OFFSET($A$2,LastR2,0))='Analyse par appartement'!$A241)*(('Récaptitulatif Résa PARIS 2018'!#REF!:OFFSET($F$2,LastR2,0))='Analyse par appartement'!$A$1)*(('Récaptitulatif Résa PARIS 2018'!#REF!:OFFSET($I$2,LastR2,0)))))</f>
        <v>0</v>
      </c>
      <c r="G241" s="43">
        <f ca="1">IFERROR(IF(A241="",0,INDIRECT("'Récaptitulatif Loyer Paris'!"&amp;ADDRESS(MATCH(A241,'Récaptitulatif Loyer PARIS 2018'!$A:$A,0),MATCH($A$1,'Récaptitulatif Loyer PARIS 2018'!$1:$1,0)+1,4))),0)</f>
        <v>0</v>
      </c>
      <c r="H241" s="90">
        <f ca="1">IFERROR(IF(A241="",0,INDIRECT("'Récaptitulatif Loyer Paris'!"&amp;ADDRESS(MATCH(A241,'Récaptitulatif Loyer PARIS 2018'!$A:$A,0),MATCH($A$1,'Récaptitulatif Loyer PARIS 2018'!$1:$1,0),4))),0)</f>
        <v>0</v>
      </c>
      <c r="I241" s="43">
        <f t="shared" ca="1" si="18"/>
        <v>0</v>
      </c>
      <c r="J241" s="44" t="str">
        <f t="shared" ca="1" si="19"/>
        <v/>
      </c>
      <c r="K241" s="45" t="str">
        <f t="shared" ca="1" si="20"/>
        <v/>
      </c>
    </row>
    <row r="242" spans="1:11" ht="20.149999999999999" customHeight="1" x14ac:dyDescent="0.35">
      <c r="A242" s="12" t="str">
        <f t="array" aca="1" ref="A242" ca="1">IFERROR(INDEX('Récaptitulatif Résa PARIS 2018'!#REF!:OFFSET($A$2,LastR2,0), MATCH(0, IF($A$1='Récaptitulatif Résa PARIS 2018'!#REF!:OFFSET($F$2,LastR2,0), COUNTIF($A$2:$A241, 'Récaptitulatif Résa PARIS 2018'!#REF!:OFFSET($A$2,LastR2,0)), ""), 0)),"")</f>
        <v/>
      </c>
      <c r="B242" s="43">
        <f ca="1">IF(OR($A242="",$A242=0),0,SUMPRODUCT((('Récaptitulatif Résa PARIS 2018'!#REF!:OFFSET($A$2,LastR2,0))='Analyse par appartement'!$A242)*(('Récaptitulatif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2" s="43">
        <f ca="1">IF(OR($A242="",$A242=0),0,SUMPRODUCT((('Récaptitulatif Résa PARIS 2018'!#REF!:OFFSET($A$2,LastR2,0))='Analyse par appartement'!$A242)*(('Récaptitulatif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2" s="43">
        <f ca="1">IF(OR($A242="",$A242=0),0,SUMPRODUCT((('Récaptitulatif Résa PARIS 2018'!#REF!:OFFSET($A$2,LastR2,0))='Analyse par appartement'!$A242)*(('Récaptitulatif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2" s="43">
        <f ca="1">IF(OR($A242="",$A242=0),0,SUMPRODUCT((('Récaptitulatif Résa PARIS 2018'!#REF!:OFFSET($A$2,LastR2,0))='Analyse par appartement'!$A242)*(('Récaptitulatif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2" s="90">
        <f ca="1">IF(OR($A242="",$A242=0),0,SUMPRODUCT((('Récaptitulatif Résa PARIS 2018'!#REF!:OFFSET($A$2,LastR2,0))='Analyse par appartement'!$A242)*(('Récaptitulatif Résa PARIS 2018'!#REF!:OFFSET($F$2,LastR2,0))='Analyse par appartement'!$A$1)*(('Récaptitulatif Résa PARIS 2018'!#REF!:OFFSET($I$2,LastR2,0)))))</f>
        <v>0</v>
      </c>
      <c r="G242" s="43">
        <f ca="1">IFERROR(IF(A242="",0,INDIRECT("'Récaptitulatif Loyer Paris'!"&amp;ADDRESS(MATCH(A242,'Récaptitulatif Loyer PARIS 2018'!$A:$A,0),MATCH($A$1,'Récaptitulatif Loyer PARIS 2018'!$1:$1,0)+1,4))),0)</f>
        <v>0</v>
      </c>
      <c r="H242" s="90">
        <f ca="1">IFERROR(IF(A242="",0,INDIRECT("'Récaptitulatif Loyer Paris'!"&amp;ADDRESS(MATCH(A242,'Récaptitulatif Loyer PARIS 2018'!$A:$A,0),MATCH($A$1,'Récaptitulatif Loyer PARIS 2018'!$1:$1,0),4))),0)</f>
        <v>0</v>
      </c>
      <c r="I242" s="43">
        <f t="shared" ca="1" si="18"/>
        <v>0</v>
      </c>
      <c r="J242" s="44" t="str">
        <f t="shared" ca="1" si="19"/>
        <v/>
      </c>
      <c r="K242" s="45" t="str">
        <f t="shared" ca="1" si="20"/>
        <v/>
      </c>
    </row>
    <row r="243" spans="1:11" ht="20.149999999999999" customHeight="1" x14ac:dyDescent="0.35">
      <c r="A243" s="12" t="str">
        <f t="array" aca="1" ref="A243" ca="1">IFERROR(INDEX('Récaptitulatif Résa PARIS 2018'!#REF!:OFFSET($A$2,LastR2,0), MATCH(0, IF($A$1='Récaptitulatif Résa PARIS 2018'!#REF!:OFFSET($F$2,LastR2,0), COUNTIF($A$2:$A242, 'Récaptitulatif Résa PARIS 2018'!#REF!:OFFSET($A$2,LastR2,0)), ""), 0)),"")</f>
        <v/>
      </c>
      <c r="B243" s="43">
        <f ca="1">IF(OR($A243="",$A243=0),0,SUMPRODUCT((('Récaptitulatif Résa PARIS 2018'!#REF!:OFFSET($A$2,LastR2,0))='Analyse par appartement'!$A243)*(('Récaptitulatif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3" s="43">
        <f ca="1">IF(OR($A243="",$A243=0),0,SUMPRODUCT((('Récaptitulatif Résa PARIS 2018'!#REF!:OFFSET($A$2,LastR2,0))='Analyse par appartement'!$A243)*(('Récaptitulatif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3" s="43">
        <f ca="1">IF(OR($A243="",$A243=0),0,SUMPRODUCT((('Récaptitulatif Résa PARIS 2018'!#REF!:OFFSET($A$2,LastR2,0))='Analyse par appartement'!$A243)*(('Récaptitulatif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3" s="43">
        <f ca="1">IF(OR($A243="",$A243=0),0,SUMPRODUCT((('Récaptitulatif Résa PARIS 2018'!#REF!:OFFSET($A$2,LastR2,0))='Analyse par appartement'!$A243)*(('Récaptitulatif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3" s="90">
        <f ca="1">IF(OR($A243="",$A243=0),0,SUMPRODUCT((('Récaptitulatif Résa PARIS 2018'!#REF!:OFFSET($A$2,LastR2,0))='Analyse par appartement'!$A243)*(('Récaptitulatif Résa PARIS 2018'!#REF!:OFFSET($F$2,LastR2,0))='Analyse par appartement'!$A$1)*(('Récaptitulatif Résa PARIS 2018'!#REF!:OFFSET($I$2,LastR2,0)))))</f>
        <v>0</v>
      </c>
      <c r="G243" s="43">
        <f ca="1">IFERROR(IF(A243="",0,INDIRECT("'Récaptitulatif Loyer Paris'!"&amp;ADDRESS(MATCH(A243,'Récaptitulatif Loyer PARIS 2018'!$A:$A,0),MATCH($A$1,'Récaptitulatif Loyer PARIS 2018'!$1:$1,0)+1,4))),0)</f>
        <v>0</v>
      </c>
      <c r="H243" s="90">
        <f ca="1">IFERROR(IF(A243="",0,INDIRECT("'Récaptitulatif Loyer Paris'!"&amp;ADDRESS(MATCH(A243,'Récaptitulatif Loyer PARIS 2018'!$A:$A,0),MATCH($A$1,'Récaptitulatif Loyer PARIS 2018'!$1:$1,0),4))),0)</f>
        <v>0</v>
      </c>
      <c r="I243" s="43">
        <f t="shared" ca="1" si="18"/>
        <v>0</v>
      </c>
      <c r="J243" s="44" t="str">
        <f t="shared" ca="1" si="19"/>
        <v/>
      </c>
      <c r="K243" s="45" t="str">
        <f t="shared" ca="1" si="20"/>
        <v/>
      </c>
    </row>
    <row r="244" spans="1:11" ht="20.149999999999999" customHeight="1" x14ac:dyDescent="0.35">
      <c r="A244" s="12" t="str">
        <f t="array" aca="1" ref="A244" ca="1">IFERROR(INDEX('Récaptitulatif Résa PARIS 2018'!#REF!:OFFSET($A$2,LastR2,0), MATCH(0, IF($A$1='Récaptitulatif Résa PARIS 2018'!#REF!:OFFSET($F$2,LastR2,0), COUNTIF($A$2:$A243, 'Récaptitulatif Résa PARIS 2018'!#REF!:OFFSET($A$2,LastR2,0)), ""), 0)),"")</f>
        <v/>
      </c>
      <c r="B244" s="43">
        <f ca="1">IF(OR($A244="",$A244=0),0,SUMPRODUCT((('Récaptitulatif Résa PARIS 2018'!#REF!:OFFSET($A$2,LastR2,0))='Analyse par appartement'!$A244)*(('Récaptitulatif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4" s="43">
        <f ca="1">IF(OR($A244="",$A244=0),0,SUMPRODUCT((('Récaptitulatif Résa PARIS 2018'!#REF!:OFFSET($A$2,LastR2,0))='Analyse par appartement'!$A244)*(('Récaptitulatif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4" s="43">
        <f ca="1">IF(OR($A244="",$A244=0),0,SUMPRODUCT((('Récaptitulatif Résa PARIS 2018'!#REF!:OFFSET($A$2,LastR2,0))='Analyse par appartement'!$A244)*(('Récaptitulatif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4" s="43">
        <f ca="1">IF(OR($A244="",$A244=0),0,SUMPRODUCT((('Récaptitulatif Résa PARIS 2018'!#REF!:OFFSET($A$2,LastR2,0))='Analyse par appartement'!$A244)*(('Récaptitulatif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4" s="90">
        <f ca="1">IF(OR($A244="",$A244=0),0,SUMPRODUCT((('Récaptitulatif Résa PARIS 2018'!#REF!:OFFSET($A$2,LastR2,0))='Analyse par appartement'!$A244)*(('Récaptitulatif Résa PARIS 2018'!#REF!:OFFSET($F$2,LastR2,0))='Analyse par appartement'!$A$1)*(('Récaptitulatif Résa PARIS 2018'!#REF!:OFFSET($I$2,LastR2,0)))))</f>
        <v>0</v>
      </c>
      <c r="G244" s="43">
        <f ca="1">IFERROR(IF(A244="",0,INDIRECT("'Récaptitulatif Loyer Paris'!"&amp;ADDRESS(MATCH(A244,'Récaptitulatif Loyer PARIS 2018'!$A:$A,0),MATCH($A$1,'Récaptitulatif Loyer PARIS 2018'!$1:$1,0)+1,4))),0)</f>
        <v>0</v>
      </c>
      <c r="H244" s="90">
        <f ca="1">IFERROR(IF(A244="",0,INDIRECT("'Récaptitulatif Loyer Paris'!"&amp;ADDRESS(MATCH(A244,'Récaptitulatif Loyer PARIS 2018'!$A:$A,0),MATCH($A$1,'Récaptitulatif Loyer PARIS 2018'!$1:$1,0),4))),0)</f>
        <v>0</v>
      </c>
      <c r="I244" s="43">
        <f t="shared" ca="1" si="18"/>
        <v>0</v>
      </c>
      <c r="J244" s="44" t="str">
        <f t="shared" ca="1" si="19"/>
        <v/>
      </c>
      <c r="K244" s="45" t="str">
        <f t="shared" ca="1" si="20"/>
        <v/>
      </c>
    </row>
    <row r="245" spans="1:11" ht="20.149999999999999" customHeight="1" x14ac:dyDescent="0.35">
      <c r="A245" s="12" t="str">
        <f t="array" aca="1" ref="A245" ca="1">IFERROR(INDEX('Récaptitulatif Résa PARIS 2018'!#REF!:OFFSET($A$2,LastR2,0), MATCH(0, IF($A$1='Récaptitulatif Résa PARIS 2018'!#REF!:OFFSET($F$2,LastR2,0), COUNTIF($A$2:$A244, 'Récaptitulatif Résa PARIS 2018'!#REF!:OFFSET($A$2,LastR2,0)), ""), 0)),"")</f>
        <v/>
      </c>
      <c r="B245" s="43">
        <f ca="1">IF(OR($A245="",$A245=0),0,SUMPRODUCT((('Récaptitulatif Résa PARIS 2018'!#REF!:OFFSET($A$2,LastR2,0))='Analyse par appartement'!$A245)*(('Récaptitulatif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5" s="43">
        <f ca="1">IF(OR($A245="",$A245=0),0,SUMPRODUCT((('Récaptitulatif Résa PARIS 2018'!#REF!:OFFSET($A$2,LastR2,0))='Analyse par appartement'!$A245)*(('Récaptitulatif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5" s="43">
        <f ca="1">IF(OR($A245="",$A245=0),0,SUMPRODUCT((('Récaptitulatif Résa PARIS 2018'!#REF!:OFFSET($A$2,LastR2,0))='Analyse par appartement'!$A245)*(('Récaptitulatif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5" s="43">
        <f ca="1">IF(OR($A245="",$A245=0),0,SUMPRODUCT((('Récaptitulatif Résa PARIS 2018'!#REF!:OFFSET($A$2,LastR2,0))='Analyse par appartement'!$A245)*(('Récaptitulatif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5" s="90">
        <f ca="1">IF(OR($A245="",$A245=0),0,SUMPRODUCT((('Récaptitulatif Résa PARIS 2018'!#REF!:OFFSET($A$2,LastR2,0))='Analyse par appartement'!$A245)*(('Récaptitulatif Résa PARIS 2018'!#REF!:OFFSET($F$2,LastR2,0))='Analyse par appartement'!$A$1)*(('Récaptitulatif Résa PARIS 2018'!#REF!:OFFSET($I$2,LastR2,0)))))</f>
        <v>0</v>
      </c>
      <c r="G245" s="43">
        <f ca="1">IFERROR(IF(A245="",0,INDIRECT("'Récaptitulatif Loyer Paris'!"&amp;ADDRESS(MATCH(A245,'Récaptitulatif Loyer PARIS 2018'!$A:$A,0),MATCH($A$1,'Récaptitulatif Loyer PARIS 2018'!$1:$1,0)+1,4))),0)</f>
        <v>0</v>
      </c>
      <c r="H245" s="90">
        <f ca="1">IFERROR(IF(A245="",0,INDIRECT("'Récaptitulatif Loyer Paris'!"&amp;ADDRESS(MATCH(A245,'Récaptitulatif Loyer PARIS 2018'!$A:$A,0),MATCH($A$1,'Récaptitulatif Loyer PARIS 2018'!$1:$1,0),4))),0)</f>
        <v>0</v>
      </c>
      <c r="I245" s="43">
        <f t="shared" ca="1" si="18"/>
        <v>0</v>
      </c>
      <c r="J245" s="44" t="str">
        <f t="shared" ca="1" si="19"/>
        <v/>
      </c>
      <c r="K245" s="45" t="str">
        <f t="shared" ca="1" si="20"/>
        <v/>
      </c>
    </row>
    <row r="246" spans="1:11" ht="20.149999999999999" customHeight="1" x14ac:dyDescent="0.35">
      <c r="A246" s="12" t="str">
        <f t="array" aca="1" ref="A246" ca="1">IFERROR(INDEX('Récaptitulatif Résa PARIS 2018'!#REF!:OFFSET($A$2,LastR2,0), MATCH(0, IF($A$1='Récaptitulatif Résa PARIS 2018'!#REF!:OFFSET($F$2,LastR2,0), COUNTIF($A$2:$A245, 'Récaptitulatif Résa PARIS 2018'!#REF!:OFFSET($A$2,LastR2,0)), ""), 0)),"")</f>
        <v/>
      </c>
      <c r="B246" s="43">
        <f ca="1">IF(OR($A246="",$A246=0),0,SUMPRODUCT((('Récaptitulatif Résa PARIS 2018'!#REF!:OFFSET($A$2,LastR2,0))='Analyse par appartement'!$A246)*(('Récaptitulatif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6" s="43">
        <f ca="1">IF(OR($A246="",$A246=0),0,SUMPRODUCT((('Récaptitulatif Résa PARIS 2018'!#REF!:OFFSET($A$2,LastR2,0))='Analyse par appartement'!$A246)*(('Récaptitulatif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6" s="43">
        <f ca="1">IF(OR($A246="",$A246=0),0,SUMPRODUCT((('Récaptitulatif Résa PARIS 2018'!#REF!:OFFSET($A$2,LastR2,0))='Analyse par appartement'!$A246)*(('Récaptitulatif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6" s="43">
        <f ca="1">IF(OR($A246="",$A246=0),0,SUMPRODUCT((('Récaptitulatif Résa PARIS 2018'!#REF!:OFFSET($A$2,LastR2,0))='Analyse par appartement'!$A246)*(('Récaptitulatif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6" s="90">
        <f ca="1">IF(OR($A246="",$A246=0),0,SUMPRODUCT((('Récaptitulatif Résa PARIS 2018'!#REF!:OFFSET($A$2,LastR2,0))='Analyse par appartement'!$A246)*(('Récaptitulatif Résa PARIS 2018'!#REF!:OFFSET($F$2,LastR2,0))='Analyse par appartement'!$A$1)*(('Récaptitulatif Résa PARIS 2018'!#REF!:OFFSET($I$2,LastR2,0)))))</f>
        <v>0</v>
      </c>
      <c r="G246" s="43">
        <f ca="1">IFERROR(IF(A246="",0,INDIRECT("'Récaptitulatif Loyer Paris'!"&amp;ADDRESS(MATCH(A246,'Récaptitulatif Loyer PARIS 2018'!$A:$A,0),MATCH($A$1,'Récaptitulatif Loyer PARIS 2018'!$1:$1,0)+1,4))),0)</f>
        <v>0</v>
      </c>
      <c r="H246" s="90">
        <f ca="1">IFERROR(IF(A246="",0,INDIRECT("'Récaptitulatif Loyer Paris'!"&amp;ADDRESS(MATCH(A246,'Récaptitulatif Loyer PARIS 2018'!$A:$A,0),MATCH($A$1,'Récaptitulatif Loyer PARIS 2018'!$1:$1,0),4))),0)</f>
        <v>0</v>
      </c>
      <c r="I246" s="43">
        <f t="shared" ca="1" si="18"/>
        <v>0</v>
      </c>
      <c r="J246" s="44" t="str">
        <f t="shared" ca="1" si="19"/>
        <v/>
      </c>
      <c r="K246" s="45" t="str">
        <f t="shared" ca="1" si="20"/>
        <v/>
      </c>
    </row>
    <row r="247" spans="1:11" ht="20.149999999999999" customHeight="1" x14ac:dyDescent="0.35">
      <c r="A247" s="12" t="str">
        <f t="array" aca="1" ref="A247" ca="1">IFERROR(INDEX('Récaptitulatif Résa PARIS 2018'!#REF!:OFFSET($A$2,LastR2,0), MATCH(0, IF($A$1='Récaptitulatif Résa PARIS 2018'!#REF!:OFFSET($F$2,LastR2,0), COUNTIF($A$2:$A246, 'Récaptitulatif Résa PARIS 2018'!#REF!:OFFSET($A$2,LastR2,0)), ""), 0)),"")</f>
        <v/>
      </c>
      <c r="B247" s="43">
        <f ca="1">IF(OR($A247="",$A247=0),0,SUMPRODUCT((('Récaptitulatif Résa PARIS 2018'!#REF!:OFFSET($A$2,LastR2,0))='Analyse par appartement'!$A247)*(('Récaptitulatif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7" s="43">
        <f ca="1">IF(OR($A247="",$A247=0),0,SUMPRODUCT((('Récaptitulatif Résa PARIS 2018'!#REF!:OFFSET($A$2,LastR2,0))='Analyse par appartement'!$A247)*(('Récaptitulatif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7" s="43">
        <f ca="1">IF(OR($A247="",$A247=0),0,SUMPRODUCT((('Récaptitulatif Résa PARIS 2018'!#REF!:OFFSET($A$2,LastR2,0))='Analyse par appartement'!$A247)*(('Récaptitulatif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7" s="43">
        <f ca="1">IF(OR($A247="",$A247=0),0,SUMPRODUCT((('Récaptitulatif Résa PARIS 2018'!#REF!:OFFSET($A$2,LastR2,0))='Analyse par appartement'!$A247)*(('Récaptitulatif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7" s="90">
        <f ca="1">IF(OR($A247="",$A247=0),0,SUMPRODUCT((('Récaptitulatif Résa PARIS 2018'!#REF!:OFFSET($A$2,LastR2,0))='Analyse par appartement'!$A247)*(('Récaptitulatif Résa PARIS 2018'!#REF!:OFFSET($F$2,LastR2,0))='Analyse par appartement'!$A$1)*(('Récaptitulatif Résa PARIS 2018'!#REF!:OFFSET($I$2,LastR2,0)))))</f>
        <v>0</v>
      </c>
      <c r="G247" s="43">
        <f ca="1">IFERROR(IF(A247="",0,INDIRECT("'Récaptitulatif Loyer Paris'!"&amp;ADDRESS(MATCH(A247,'Récaptitulatif Loyer PARIS 2018'!$A:$A,0),MATCH($A$1,'Récaptitulatif Loyer PARIS 2018'!$1:$1,0)+1,4))),0)</f>
        <v>0</v>
      </c>
      <c r="H247" s="90">
        <f ca="1">IFERROR(IF(A247="",0,INDIRECT("'Récaptitulatif Loyer Paris'!"&amp;ADDRESS(MATCH(A247,'Récaptitulatif Loyer PARIS 2018'!$A:$A,0),MATCH($A$1,'Récaptitulatif Loyer PARIS 2018'!$1:$1,0),4))),0)</f>
        <v>0</v>
      </c>
      <c r="I247" s="43">
        <f t="shared" ca="1" si="18"/>
        <v>0</v>
      </c>
      <c r="J247" s="44" t="str">
        <f t="shared" ca="1" si="19"/>
        <v/>
      </c>
      <c r="K247" s="45" t="str">
        <f t="shared" ca="1" si="20"/>
        <v/>
      </c>
    </row>
    <row r="248" spans="1:11" ht="20.149999999999999" customHeight="1" x14ac:dyDescent="0.35">
      <c r="A248" s="12" t="str">
        <f t="array" aca="1" ref="A248" ca="1">IFERROR(INDEX('Récaptitulatif Résa PARIS 2018'!#REF!:OFFSET($A$2,LastR2,0), MATCH(0, IF($A$1='Récaptitulatif Résa PARIS 2018'!#REF!:OFFSET($F$2,LastR2,0), COUNTIF($A$2:$A247, 'Récaptitulatif Résa PARIS 2018'!#REF!:OFFSET($A$2,LastR2,0)), ""), 0)),"")</f>
        <v/>
      </c>
      <c r="B248" s="43">
        <f ca="1">IF(OR($A248="",$A248=0),0,SUMPRODUCT((('Récaptitulatif Résa PARIS 2018'!#REF!:OFFSET($A$2,LastR2,0))='Analyse par appartement'!$A248)*(('Récaptitulatif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8" s="43">
        <f ca="1">IF(OR($A248="",$A248=0),0,SUMPRODUCT((('Récaptitulatif Résa PARIS 2018'!#REF!:OFFSET($A$2,LastR2,0))='Analyse par appartement'!$A248)*(('Récaptitulatif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8" s="43">
        <f ca="1">IF(OR($A248="",$A248=0),0,SUMPRODUCT((('Récaptitulatif Résa PARIS 2018'!#REF!:OFFSET($A$2,LastR2,0))='Analyse par appartement'!$A248)*(('Récaptitulatif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8" s="43">
        <f ca="1">IF(OR($A248="",$A248=0),0,SUMPRODUCT((('Récaptitulatif Résa PARIS 2018'!#REF!:OFFSET($A$2,LastR2,0))='Analyse par appartement'!$A248)*(('Récaptitulatif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8" s="90">
        <f ca="1">IF(OR($A248="",$A248=0),0,SUMPRODUCT((('Récaptitulatif Résa PARIS 2018'!#REF!:OFFSET($A$2,LastR2,0))='Analyse par appartement'!$A248)*(('Récaptitulatif Résa PARIS 2018'!#REF!:OFFSET($F$2,LastR2,0))='Analyse par appartement'!$A$1)*(('Récaptitulatif Résa PARIS 2018'!#REF!:OFFSET($I$2,LastR2,0)))))</f>
        <v>0</v>
      </c>
      <c r="G248" s="43">
        <f ca="1">IFERROR(IF(A248="",0,INDIRECT("'Récaptitulatif Loyer Paris'!"&amp;ADDRESS(MATCH(A248,'Récaptitulatif Loyer PARIS 2018'!$A:$A,0),MATCH($A$1,'Récaptitulatif Loyer PARIS 2018'!$1:$1,0)+1,4))),0)</f>
        <v>0</v>
      </c>
      <c r="H248" s="90">
        <f ca="1">IFERROR(IF(A248="",0,INDIRECT("'Récaptitulatif Loyer Paris'!"&amp;ADDRESS(MATCH(A248,'Récaptitulatif Loyer PARIS 2018'!$A:$A,0),MATCH($A$1,'Récaptitulatif Loyer PARIS 2018'!$1:$1,0),4))),0)</f>
        <v>0</v>
      </c>
      <c r="I248" s="43">
        <f t="shared" ca="1" si="18"/>
        <v>0</v>
      </c>
      <c r="J248" s="44" t="str">
        <f t="shared" ca="1" si="19"/>
        <v/>
      </c>
      <c r="K248" s="45" t="str">
        <f t="shared" ca="1" si="20"/>
        <v/>
      </c>
    </row>
    <row r="249" spans="1:11" ht="20.149999999999999" customHeight="1" x14ac:dyDescent="0.35">
      <c r="A249" s="12" t="str">
        <f t="array" aca="1" ref="A249" ca="1">IFERROR(INDEX('Récaptitulatif Résa PARIS 2018'!#REF!:OFFSET($A$2,LastR2,0), MATCH(0, IF($A$1='Récaptitulatif Résa PARIS 2018'!#REF!:OFFSET($F$2,LastR2,0), COUNTIF($A$2:$A248, 'Récaptitulatif Résa PARIS 2018'!#REF!:OFFSET($A$2,LastR2,0)), ""), 0)),"")</f>
        <v/>
      </c>
      <c r="B249" s="43">
        <f ca="1">IF(OR($A249="",$A249=0),0,SUMPRODUCT((('Récaptitulatif Résa PARIS 2018'!#REF!:OFFSET($A$2,LastR2,0))='Analyse par appartement'!$A249)*(('Récaptitulatif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49" s="43">
        <f ca="1">IF(OR($A249="",$A249=0),0,SUMPRODUCT((('Récaptitulatif Résa PARIS 2018'!#REF!:OFFSET($A$2,LastR2,0))='Analyse par appartement'!$A249)*(('Récaptitulatif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49" s="43">
        <f ca="1">IF(OR($A249="",$A249=0),0,SUMPRODUCT((('Récaptitulatif Résa PARIS 2018'!#REF!:OFFSET($A$2,LastR2,0))='Analyse par appartement'!$A249)*(('Récaptitulatif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49" s="43">
        <f ca="1">IF(OR($A249="",$A249=0),0,SUMPRODUCT((('Récaptitulatif Résa PARIS 2018'!#REF!:OFFSET($A$2,LastR2,0))='Analyse par appartement'!$A249)*(('Récaptitulatif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49" s="90">
        <f ca="1">IF(OR($A249="",$A249=0),0,SUMPRODUCT((('Récaptitulatif Résa PARIS 2018'!#REF!:OFFSET($A$2,LastR2,0))='Analyse par appartement'!$A249)*(('Récaptitulatif Résa PARIS 2018'!#REF!:OFFSET($F$2,LastR2,0))='Analyse par appartement'!$A$1)*(('Récaptitulatif Résa PARIS 2018'!#REF!:OFFSET($I$2,LastR2,0)))))</f>
        <v>0</v>
      </c>
      <c r="G249" s="43">
        <f ca="1">IFERROR(IF(A249="",0,INDIRECT("'Récaptitulatif Loyer Paris'!"&amp;ADDRESS(MATCH(A249,'Récaptitulatif Loyer PARIS 2018'!$A:$A,0),MATCH($A$1,'Récaptitulatif Loyer PARIS 2018'!$1:$1,0)+1,4))),0)</f>
        <v>0</v>
      </c>
      <c r="H249" s="90">
        <f ca="1">IFERROR(IF(A249="",0,INDIRECT("'Récaptitulatif Loyer Paris'!"&amp;ADDRESS(MATCH(A249,'Récaptitulatif Loyer PARIS 2018'!$A:$A,0),MATCH($A$1,'Récaptitulatif Loyer PARIS 2018'!$1:$1,0),4))),0)</f>
        <v>0</v>
      </c>
      <c r="I249" s="43">
        <f t="shared" ca="1" si="18"/>
        <v>0</v>
      </c>
      <c r="J249" s="44" t="str">
        <f t="shared" ca="1" si="19"/>
        <v/>
      </c>
      <c r="K249" s="45" t="str">
        <f t="shared" ca="1" si="20"/>
        <v/>
      </c>
    </row>
    <row r="250" spans="1:11" ht="20.149999999999999" customHeight="1" x14ac:dyDescent="0.35">
      <c r="A250" s="12" t="str">
        <f t="array" aca="1" ref="A250" ca="1">IFERROR(INDEX('Récaptitulatif Résa PARIS 2018'!#REF!:OFFSET($A$2,LastR2,0), MATCH(0, IF($A$1='Récaptitulatif Résa PARIS 2018'!#REF!:OFFSET($F$2,LastR2,0), COUNTIF($A$2:$A249, 'Récaptitulatif Résa PARIS 2018'!#REF!:OFFSET($A$2,LastR2,0)), ""), 0)),"")</f>
        <v/>
      </c>
      <c r="B250" s="43">
        <f ca="1">IF(OR($A250="",$A250=0),0,SUMPRODUCT((('Récaptitulatif Résa PARIS 2018'!#REF!:OFFSET($A$2,LastR2,0))='Analyse par appartement'!$A250)*(('Récaptitulatif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0" s="43">
        <f ca="1">IF(OR($A250="",$A250=0),0,SUMPRODUCT((('Récaptitulatif Résa PARIS 2018'!#REF!:OFFSET($A$2,LastR2,0))='Analyse par appartement'!$A250)*(('Récaptitulatif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0" s="43">
        <f ca="1">IF(OR($A250="",$A250=0),0,SUMPRODUCT((('Récaptitulatif Résa PARIS 2018'!#REF!:OFFSET($A$2,LastR2,0))='Analyse par appartement'!$A250)*(('Récaptitulatif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0" s="43">
        <f ca="1">IF(OR($A250="",$A250=0),0,SUMPRODUCT((('Récaptitulatif Résa PARIS 2018'!#REF!:OFFSET($A$2,LastR2,0))='Analyse par appartement'!$A250)*(('Récaptitulatif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0" s="90">
        <f ca="1">IF(OR($A250="",$A250=0),0,SUMPRODUCT((('Récaptitulatif Résa PARIS 2018'!#REF!:OFFSET($A$2,LastR2,0))='Analyse par appartement'!$A250)*(('Récaptitulatif Résa PARIS 2018'!#REF!:OFFSET($F$2,LastR2,0))='Analyse par appartement'!$A$1)*(('Récaptitulatif Résa PARIS 2018'!#REF!:OFFSET($I$2,LastR2,0)))))</f>
        <v>0</v>
      </c>
      <c r="G250" s="43">
        <f ca="1">IFERROR(IF(A250="",0,INDIRECT("'Récaptitulatif Loyer Paris'!"&amp;ADDRESS(MATCH(A250,'Récaptitulatif Loyer PARIS 2018'!$A:$A,0),MATCH($A$1,'Récaptitulatif Loyer PARIS 2018'!$1:$1,0)+1,4))),0)</f>
        <v>0</v>
      </c>
      <c r="H250" s="90">
        <f ca="1">IFERROR(IF(A250="",0,INDIRECT("'Récaptitulatif Loyer Paris'!"&amp;ADDRESS(MATCH(A250,'Récaptitulatif Loyer PARIS 2018'!$A:$A,0),MATCH($A$1,'Récaptitulatif Loyer PARIS 2018'!$1:$1,0),4))),0)</f>
        <v>0</v>
      </c>
      <c r="I250" s="43">
        <f t="shared" ca="1" si="18"/>
        <v>0</v>
      </c>
      <c r="J250" s="44" t="str">
        <f t="shared" ca="1" si="19"/>
        <v/>
      </c>
      <c r="K250" s="45" t="str">
        <f t="shared" ca="1" si="20"/>
        <v/>
      </c>
    </row>
    <row r="251" spans="1:11" ht="20.149999999999999" customHeight="1" x14ac:dyDescent="0.35">
      <c r="A251" s="12" t="str">
        <f t="array" aca="1" ref="A251" ca="1">IFERROR(INDEX('Récaptitulatif Résa PARIS 2018'!#REF!:OFFSET($A$2,LastR2,0), MATCH(0, IF($A$1='Récaptitulatif Résa PARIS 2018'!#REF!:OFFSET($F$2,LastR2,0), COUNTIF($A$2:$A250, 'Récaptitulatif Résa PARIS 2018'!#REF!:OFFSET($A$2,LastR2,0)), ""), 0)),"")</f>
        <v/>
      </c>
      <c r="B251" s="43">
        <f ca="1">IF(OR($A251="",$A251=0),0,SUMPRODUCT((('Récaptitulatif Résa PARIS 2018'!#REF!:OFFSET($A$2,LastR2,0))='Analyse par appartement'!$A251)*(('Récaptitulatif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1" s="43">
        <f ca="1">IF(OR($A251="",$A251=0),0,SUMPRODUCT((('Récaptitulatif Résa PARIS 2018'!#REF!:OFFSET($A$2,LastR2,0))='Analyse par appartement'!$A251)*(('Récaptitulatif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1" s="43">
        <f ca="1">IF(OR($A251="",$A251=0),0,SUMPRODUCT((('Récaptitulatif Résa PARIS 2018'!#REF!:OFFSET($A$2,LastR2,0))='Analyse par appartement'!$A251)*(('Récaptitulatif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1" s="43">
        <f ca="1">IF(OR($A251="",$A251=0),0,SUMPRODUCT((('Récaptitulatif Résa PARIS 2018'!#REF!:OFFSET($A$2,LastR2,0))='Analyse par appartement'!$A251)*(('Récaptitulatif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1" s="90">
        <f ca="1">IF(OR($A251="",$A251=0),0,SUMPRODUCT((('Récaptitulatif Résa PARIS 2018'!#REF!:OFFSET($A$2,LastR2,0))='Analyse par appartement'!$A251)*(('Récaptitulatif Résa PARIS 2018'!#REF!:OFFSET($F$2,LastR2,0))='Analyse par appartement'!$A$1)*(('Récaptitulatif Résa PARIS 2018'!#REF!:OFFSET($I$2,LastR2,0)))))</f>
        <v>0</v>
      </c>
      <c r="G251" s="43">
        <f ca="1">IFERROR(IF(A251="",0,INDIRECT("'Récaptitulatif Loyer Paris'!"&amp;ADDRESS(MATCH(A251,'Récaptitulatif Loyer PARIS 2018'!$A:$A,0),MATCH($A$1,'Récaptitulatif Loyer PARIS 2018'!$1:$1,0)+1,4))),0)</f>
        <v>0</v>
      </c>
      <c r="H251" s="90">
        <f ca="1">IFERROR(IF(A251="",0,INDIRECT("'Récaptitulatif Loyer Paris'!"&amp;ADDRESS(MATCH(A251,'Récaptitulatif Loyer PARIS 2018'!$A:$A,0),MATCH($A$1,'Récaptitulatif Loyer PARIS 2018'!$1:$1,0),4))),0)</f>
        <v>0</v>
      </c>
      <c r="I251" s="43">
        <f t="shared" ca="1" si="18"/>
        <v>0</v>
      </c>
      <c r="J251" s="44" t="str">
        <f t="shared" ca="1" si="19"/>
        <v/>
      </c>
      <c r="K251" s="45" t="str">
        <f t="shared" ca="1" si="20"/>
        <v/>
      </c>
    </row>
    <row r="252" spans="1:11" ht="20.149999999999999" customHeight="1" x14ac:dyDescent="0.35">
      <c r="A252" s="12" t="str">
        <f t="array" aca="1" ref="A252" ca="1">IFERROR(INDEX('Récaptitulatif Résa PARIS 2018'!#REF!:OFFSET($A$2,LastR2,0), MATCH(0, IF($A$1='Récaptitulatif Résa PARIS 2018'!#REF!:OFFSET($F$2,LastR2,0), COUNTIF($A$2:$A251, 'Récaptitulatif Résa PARIS 2018'!#REF!:OFFSET($A$2,LastR2,0)), ""), 0)),"")</f>
        <v/>
      </c>
      <c r="B252" s="43">
        <f ca="1">IF(OR($A252="",$A252=0),0,SUMPRODUCT((('Récaptitulatif Résa PARIS 2018'!#REF!:OFFSET($A$2,LastR2,0))='Analyse par appartement'!$A252)*(('Récaptitulatif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2" s="43">
        <f ca="1">IF(OR($A252="",$A252=0),0,SUMPRODUCT((('Récaptitulatif Résa PARIS 2018'!#REF!:OFFSET($A$2,LastR2,0))='Analyse par appartement'!$A252)*(('Récaptitulatif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2" s="43">
        <f ca="1">IF(OR($A252="",$A252=0),0,SUMPRODUCT((('Récaptitulatif Résa PARIS 2018'!#REF!:OFFSET($A$2,LastR2,0))='Analyse par appartement'!$A252)*(('Récaptitulatif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2" s="43">
        <f ca="1">IF(OR($A252="",$A252=0),0,SUMPRODUCT((('Récaptitulatif Résa PARIS 2018'!#REF!:OFFSET($A$2,LastR2,0))='Analyse par appartement'!$A252)*(('Récaptitulatif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2" s="90">
        <f ca="1">IF(OR($A252="",$A252=0),0,SUMPRODUCT((('Récaptitulatif Résa PARIS 2018'!#REF!:OFFSET($A$2,LastR2,0))='Analyse par appartement'!$A252)*(('Récaptitulatif Résa PARIS 2018'!#REF!:OFFSET($F$2,LastR2,0))='Analyse par appartement'!$A$1)*(('Récaptitulatif Résa PARIS 2018'!#REF!:OFFSET($I$2,LastR2,0)))))</f>
        <v>0</v>
      </c>
      <c r="G252" s="43">
        <f ca="1">IFERROR(IF(A252="",0,INDIRECT("'Récaptitulatif Loyer Paris'!"&amp;ADDRESS(MATCH(A252,'Récaptitulatif Loyer PARIS 2018'!$A:$A,0),MATCH($A$1,'Récaptitulatif Loyer PARIS 2018'!$1:$1,0)+1,4))),0)</f>
        <v>0</v>
      </c>
      <c r="H252" s="90">
        <f ca="1">IFERROR(IF(A252="",0,INDIRECT("'Récaptitulatif Loyer Paris'!"&amp;ADDRESS(MATCH(A252,'Récaptitulatif Loyer PARIS 2018'!$A:$A,0),MATCH($A$1,'Récaptitulatif Loyer PARIS 2018'!$1:$1,0),4))),0)</f>
        <v>0</v>
      </c>
      <c r="I252" s="43">
        <f t="shared" ca="1" si="18"/>
        <v>0</v>
      </c>
      <c r="J252" s="44" t="str">
        <f t="shared" ca="1" si="19"/>
        <v/>
      </c>
      <c r="K252" s="45" t="str">
        <f t="shared" ca="1" si="20"/>
        <v/>
      </c>
    </row>
    <row r="253" spans="1:11" ht="20.149999999999999" customHeight="1" x14ac:dyDescent="0.35">
      <c r="A253" s="12" t="str">
        <f t="array" aca="1" ref="A253" ca="1">IFERROR(INDEX('Récaptitulatif Résa PARIS 2018'!#REF!:OFFSET($A$2,LastR2,0), MATCH(0, IF($A$1='Récaptitulatif Résa PARIS 2018'!#REF!:OFFSET($F$2,LastR2,0), COUNTIF($A$2:$A252, 'Récaptitulatif Résa PARIS 2018'!#REF!:OFFSET($A$2,LastR2,0)), ""), 0)),"")</f>
        <v/>
      </c>
      <c r="B253" s="43">
        <f ca="1">IF(OR($A253="",$A253=0),0,SUMPRODUCT((('Récaptitulatif Résa PARIS 2018'!#REF!:OFFSET($A$2,LastR2,0))='Analyse par appartement'!$A253)*(('Récaptitulatif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3" s="43">
        <f ca="1">IF(OR($A253="",$A253=0),0,SUMPRODUCT((('Récaptitulatif Résa PARIS 2018'!#REF!:OFFSET($A$2,LastR2,0))='Analyse par appartement'!$A253)*(('Récaptitulatif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3" s="43">
        <f ca="1">IF(OR($A253="",$A253=0),0,SUMPRODUCT((('Récaptitulatif Résa PARIS 2018'!#REF!:OFFSET($A$2,LastR2,0))='Analyse par appartement'!$A253)*(('Récaptitulatif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3" s="43">
        <f ca="1">IF(OR($A253="",$A253=0),0,SUMPRODUCT((('Récaptitulatif Résa PARIS 2018'!#REF!:OFFSET($A$2,LastR2,0))='Analyse par appartement'!$A253)*(('Récaptitulatif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3" s="90">
        <f ca="1">IF(OR($A253="",$A253=0),0,SUMPRODUCT((('Récaptitulatif Résa PARIS 2018'!#REF!:OFFSET($A$2,LastR2,0))='Analyse par appartement'!$A253)*(('Récaptitulatif Résa PARIS 2018'!#REF!:OFFSET($F$2,LastR2,0))='Analyse par appartement'!$A$1)*(('Récaptitulatif Résa PARIS 2018'!#REF!:OFFSET($I$2,LastR2,0)))))</f>
        <v>0</v>
      </c>
      <c r="G253" s="43">
        <f ca="1">IFERROR(IF(A253="",0,INDIRECT("'Récaptitulatif Loyer Paris'!"&amp;ADDRESS(MATCH(A253,'Récaptitulatif Loyer PARIS 2018'!$A:$A,0),MATCH($A$1,'Récaptitulatif Loyer PARIS 2018'!$1:$1,0)+1,4))),0)</f>
        <v>0</v>
      </c>
      <c r="H253" s="90">
        <f ca="1">IFERROR(IF(A253="",0,INDIRECT("'Récaptitulatif Loyer Paris'!"&amp;ADDRESS(MATCH(A253,'Récaptitulatif Loyer PARIS 2018'!$A:$A,0),MATCH($A$1,'Récaptitulatif Loyer PARIS 2018'!$1:$1,0),4))),0)</f>
        <v>0</v>
      </c>
      <c r="I253" s="43">
        <f t="shared" ca="1" si="18"/>
        <v>0</v>
      </c>
      <c r="J253" s="44" t="str">
        <f t="shared" ca="1" si="19"/>
        <v/>
      </c>
      <c r="K253" s="45" t="str">
        <f t="shared" ca="1" si="20"/>
        <v/>
      </c>
    </row>
    <row r="254" spans="1:11" ht="20.149999999999999" customHeight="1" x14ac:dyDescent="0.35">
      <c r="A254" s="12" t="str">
        <f t="array" aca="1" ref="A254" ca="1">IFERROR(INDEX('Récaptitulatif Résa PARIS 2018'!#REF!:OFFSET($A$2,LastR2,0), MATCH(0, IF($A$1='Récaptitulatif Résa PARIS 2018'!#REF!:OFFSET($F$2,LastR2,0), COUNTIF($A$2:$A253, 'Récaptitulatif Résa PARIS 2018'!#REF!:OFFSET($A$2,LastR2,0)), ""), 0)),"")</f>
        <v/>
      </c>
      <c r="B254" s="43">
        <f ca="1">IF(OR($A254="",$A254=0),0,SUMPRODUCT((('Récaptitulatif Résa PARIS 2018'!#REF!:OFFSET($A$2,LastR2,0))='Analyse par appartement'!$A254)*(('Récaptitulatif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4" s="43">
        <f ca="1">IF(OR($A254="",$A254=0),0,SUMPRODUCT((('Récaptitulatif Résa PARIS 2018'!#REF!:OFFSET($A$2,LastR2,0))='Analyse par appartement'!$A254)*(('Récaptitulatif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4" s="43">
        <f ca="1">IF(OR($A254="",$A254=0),0,SUMPRODUCT((('Récaptitulatif Résa PARIS 2018'!#REF!:OFFSET($A$2,LastR2,0))='Analyse par appartement'!$A254)*(('Récaptitulatif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4" s="43">
        <f ca="1">IF(OR($A254="",$A254=0),0,SUMPRODUCT((('Récaptitulatif Résa PARIS 2018'!#REF!:OFFSET($A$2,LastR2,0))='Analyse par appartement'!$A254)*(('Récaptitulatif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4" s="90">
        <f ca="1">IF(OR($A254="",$A254=0),0,SUMPRODUCT((('Récaptitulatif Résa PARIS 2018'!#REF!:OFFSET($A$2,LastR2,0))='Analyse par appartement'!$A254)*(('Récaptitulatif Résa PARIS 2018'!#REF!:OFFSET($F$2,LastR2,0))='Analyse par appartement'!$A$1)*(('Récaptitulatif Résa PARIS 2018'!#REF!:OFFSET($I$2,LastR2,0)))))</f>
        <v>0</v>
      </c>
      <c r="G254" s="43">
        <f ca="1">IFERROR(IF(A254="",0,INDIRECT("'Récaptitulatif Loyer Paris'!"&amp;ADDRESS(MATCH(A254,'Récaptitulatif Loyer PARIS 2018'!$A:$A,0),MATCH($A$1,'Récaptitulatif Loyer PARIS 2018'!$1:$1,0)+1,4))),0)</f>
        <v>0</v>
      </c>
      <c r="H254" s="90">
        <f ca="1">IFERROR(IF(A254="",0,INDIRECT("'Récaptitulatif Loyer Paris'!"&amp;ADDRESS(MATCH(A254,'Récaptitulatif Loyer PARIS 2018'!$A:$A,0),MATCH($A$1,'Récaptitulatif Loyer PARIS 2018'!$1:$1,0),4))),0)</f>
        <v>0</v>
      </c>
      <c r="I254" s="43">
        <f t="shared" ca="1" si="18"/>
        <v>0</v>
      </c>
      <c r="J254" s="44" t="str">
        <f t="shared" ca="1" si="19"/>
        <v/>
      </c>
      <c r="K254" s="45" t="str">
        <f t="shared" ca="1" si="20"/>
        <v/>
      </c>
    </row>
    <row r="255" spans="1:11" ht="20.149999999999999" customHeight="1" x14ac:dyDescent="0.35">
      <c r="A255" s="12" t="str">
        <f t="array" aca="1" ref="A255" ca="1">IFERROR(INDEX('Récaptitulatif Résa PARIS 2018'!#REF!:OFFSET($A$2,LastR2,0), MATCH(0, IF($A$1='Récaptitulatif Résa PARIS 2018'!#REF!:OFFSET($F$2,LastR2,0), COUNTIF($A$2:$A254, 'Récaptitulatif Résa PARIS 2018'!#REF!:OFFSET($A$2,LastR2,0)), ""), 0)),"")</f>
        <v/>
      </c>
      <c r="B255" s="43">
        <f ca="1">IF(OR($A255="",$A255=0),0,SUMPRODUCT((('Récaptitulatif Résa PARIS 2018'!#REF!:OFFSET($A$2,LastR2,0))='Analyse par appartement'!$A255)*(('Récaptitulatif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5" s="43">
        <f ca="1">IF(OR($A255="",$A255=0),0,SUMPRODUCT((('Récaptitulatif Résa PARIS 2018'!#REF!:OFFSET($A$2,LastR2,0))='Analyse par appartement'!$A255)*(('Récaptitulatif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5" s="43">
        <f ca="1">IF(OR($A255="",$A255=0),0,SUMPRODUCT((('Récaptitulatif Résa PARIS 2018'!#REF!:OFFSET($A$2,LastR2,0))='Analyse par appartement'!$A255)*(('Récaptitulatif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5" s="43">
        <f ca="1">IF(OR($A255="",$A255=0),0,SUMPRODUCT((('Récaptitulatif Résa PARIS 2018'!#REF!:OFFSET($A$2,LastR2,0))='Analyse par appartement'!$A255)*(('Récaptitulatif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5" s="90">
        <f ca="1">IF(OR($A255="",$A255=0),0,SUMPRODUCT((('Récaptitulatif Résa PARIS 2018'!#REF!:OFFSET($A$2,LastR2,0))='Analyse par appartement'!$A255)*(('Récaptitulatif Résa PARIS 2018'!#REF!:OFFSET($F$2,LastR2,0))='Analyse par appartement'!$A$1)*(('Récaptitulatif Résa PARIS 2018'!#REF!:OFFSET($I$2,LastR2,0)))))</f>
        <v>0</v>
      </c>
      <c r="G255" s="43">
        <f ca="1">IFERROR(IF(A255="",0,INDIRECT("'Récaptitulatif Loyer Paris'!"&amp;ADDRESS(MATCH(A255,'Récaptitulatif Loyer PARIS 2018'!$A:$A,0),MATCH($A$1,'Récaptitulatif Loyer PARIS 2018'!$1:$1,0)+1,4))),0)</f>
        <v>0</v>
      </c>
      <c r="H255" s="90">
        <f ca="1">IFERROR(IF(A255="",0,INDIRECT("'Récaptitulatif Loyer Paris'!"&amp;ADDRESS(MATCH(A255,'Récaptitulatif Loyer PARIS 2018'!$A:$A,0),MATCH($A$1,'Récaptitulatif Loyer PARIS 2018'!$1:$1,0),4))),0)</f>
        <v>0</v>
      </c>
      <c r="I255" s="43">
        <f t="shared" ca="1" si="18"/>
        <v>0</v>
      </c>
      <c r="J255" s="44" t="str">
        <f t="shared" ca="1" si="19"/>
        <v/>
      </c>
      <c r="K255" s="45" t="str">
        <f t="shared" ca="1" si="20"/>
        <v/>
      </c>
    </row>
    <row r="256" spans="1:11" ht="20.149999999999999" customHeight="1" x14ac:dyDescent="0.35">
      <c r="A256" s="12" t="str">
        <f t="array" aca="1" ref="A256" ca="1">IFERROR(INDEX('Récaptitulatif Résa PARIS 2018'!#REF!:OFFSET($A$2,LastR2,0), MATCH(0, IF($A$1='Récaptitulatif Résa PARIS 2018'!#REF!:OFFSET($F$2,LastR2,0), COUNTIF($A$2:$A255, 'Récaptitulatif Résa PARIS 2018'!#REF!:OFFSET($A$2,LastR2,0)), ""), 0)),"")</f>
        <v/>
      </c>
      <c r="B256" s="43">
        <f ca="1">IF(OR($A256="",$A256=0),0,SUMPRODUCT((('Récaptitulatif Résa PARIS 2018'!#REF!:OFFSET($A$2,LastR2,0))='Analyse par appartement'!$A256)*(('Récaptitulatif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6" s="43">
        <f ca="1">IF(OR($A256="",$A256=0),0,SUMPRODUCT((('Récaptitulatif Résa PARIS 2018'!#REF!:OFFSET($A$2,LastR2,0))='Analyse par appartement'!$A256)*(('Récaptitulatif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6" s="43">
        <f ca="1">IF(OR($A256="",$A256=0),0,SUMPRODUCT((('Récaptitulatif Résa PARIS 2018'!#REF!:OFFSET($A$2,LastR2,0))='Analyse par appartement'!$A256)*(('Récaptitulatif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6" s="43">
        <f ca="1">IF(OR($A256="",$A256=0),0,SUMPRODUCT((('Récaptitulatif Résa PARIS 2018'!#REF!:OFFSET($A$2,LastR2,0))='Analyse par appartement'!$A256)*(('Récaptitulatif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6" s="90">
        <f ca="1">IF(OR($A256="",$A256=0),0,SUMPRODUCT((('Récaptitulatif Résa PARIS 2018'!#REF!:OFFSET($A$2,LastR2,0))='Analyse par appartement'!$A256)*(('Récaptitulatif Résa PARIS 2018'!#REF!:OFFSET($F$2,LastR2,0))='Analyse par appartement'!$A$1)*(('Récaptitulatif Résa PARIS 2018'!#REF!:OFFSET($I$2,LastR2,0)))))</f>
        <v>0</v>
      </c>
      <c r="G256" s="43">
        <f ca="1">IFERROR(IF(A256="",0,INDIRECT("'Récaptitulatif Loyer Paris'!"&amp;ADDRESS(MATCH(A256,'Récaptitulatif Loyer PARIS 2018'!$A:$A,0),MATCH($A$1,'Récaptitulatif Loyer PARIS 2018'!$1:$1,0)+1,4))),0)</f>
        <v>0</v>
      </c>
      <c r="H256" s="90">
        <f ca="1">IFERROR(IF(A256="",0,INDIRECT("'Récaptitulatif Loyer Paris'!"&amp;ADDRESS(MATCH(A256,'Récaptitulatif Loyer PARIS 2018'!$A:$A,0),MATCH($A$1,'Récaptitulatif Loyer PARIS 2018'!$1:$1,0),4))),0)</f>
        <v>0</v>
      </c>
      <c r="I256" s="43">
        <f t="shared" ca="1" si="18"/>
        <v>0</v>
      </c>
      <c r="J256" s="44" t="str">
        <f t="shared" ca="1" si="19"/>
        <v/>
      </c>
      <c r="K256" s="45" t="str">
        <f t="shared" ca="1" si="20"/>
        <v/>
      </c>
    </row>
    <row r="257" spans="1:11" ht="20.149999999999999" customHeight="1" x14ac:dyDescent="0.35">
      <c r="A257" s="12" t="str">
        <f t="array" aca="1" ref="A257" ca="1">IFERROR(INDEX('Récaptitulatif Résa PARIS 2018'!#REF!:OFFSET($A$2,LastR2,0), MATCH(0, IF($A$1='Récaptitulatif Résa PARIS 2018'!#REF!:OFFSET($F$2,LastR2,0), COUNTIF($A$2:$A256, 'Récaptitulatif Résa PARIS 2018'!#REF!:OFFSET($A$2,LastR2,0)), ""), 0)),"")</f>
        <v/>
      </c>
      <c r="B257" s="43">
        <f ca="1">IF(OR($A257="",$A257=0),0,SUMPRODUCT((('Récaptitulatif Résa PARIS 2018'!#REF!:OFFSET($A$2,LastR2,0))='Analyse par appartement'!$A257)*(('Récaptitulatif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7" s="43">
        <f ca="1">IF(OR($A257="",$A257=0),0,SUMPRODUCT((('Récaptitulatif Résa PARIS 2018'!#REF!:OFFSET($A$2,LastR2,0))='Analyse par appartement'!$A257)*(('Récaptitulatif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7" s="43">
        <f ca="1">IF(OR($A257="",$A257=0),0,SUMPRODUCT((('Récaptitulatif Résa PARIS 2018'!#REF!:OFFSET($A$2,LastR2,0))='Analyse par appartement'!$A257)*(('Récaptitulatif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7" s="43">
        <f ca="1">IF(OR($A257="",$A257=0),0,SUMPRODUCT((('Récaptitulatif Résa PARIS 2018'!#REF!:OFFSET($A$2,LastR2,0))='Analyse par appartement'!$A257)*(('Récaptitulatif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7" s="90">
        <f ca="1">IF(OR($A257="",$A257=0),0,SUMPRODUCT((('Récaptitulatif Résa PARIS 2018'!#REF!:OFFSET($A$2,LastR2,0))='Analyse par appartement'!$A257)*(('Récaptitulatif Résa PARIS 2018'!#REF!:OFFSET($F$2,LastR2,0))='Analyse par appartement'!$A$1)*(('Récaptitulatif Résa PARIS 2018'!#REF!:OFFSET($I$2,LastR2,0)))))</f>
        <v>0</v>
      </c>
      <c r="G257" s="43">
        <f ca="1">IFERROR(IF(A257="",0,INDIRECT("'Récaptitulatif Loyer Paris'!"&amp;ADDRESS(MATCH(A257,'Récaptitulatif Loyer PARIS 2018'!$A:$A,0),MATCH($A$1,'Récaptitulatif Loyer PARIS 2018'!$1:$1,0)+1,4))),0)</f>
        <v>0</v>
      </c>
      <c r="H257" s="90">
        <f ca="1">IFERROR(IF(A257="",0,INDIRECT("'Récaptitulatif Loyer Paris'!"&amp;ADDRESS(MATCH(A257,'Récaptitulatif Loyer PARIS 2018'!$A:$A,0),MATCH($A$1,'Récaptitulatif Loyer PARIS 2018'!$1:$1,0),4))),0)</f>
        <v>0</v>
      </c>
      <c r="I257" s="43">
        <f t="shared" ca="1" si="18"/>
        <v>0</v>
      </c>
      <c r="J257" s="44" t="str">
        <f t="shared" ca="1" si="19"/>
        <v/>
      </c>
      <c r="K257" s="45" t="str">
        <f t="shared" ca="1" si="20"/>
        <v/>
      </c>
    </row>
    <row r="258" spans="1:11" ht="20.149999999999999" customHeight="1" x14ac:dyDescent="0.35">
      <c r="A258" s="12" t="str">
        <f t="array" aca="1" ref="A258" ca="1">IFERROR(INDEX('Récaptitulatif Résa PARIS 2018'!#REF!:OFFSET($A$2,LastR2,0), MATCH(0, IF($A$1='Récaptitulatif Résa PARIS 2018'!#REF!:OFFSET($F$2,LastR2,0), COUNTIF($A$2:$A257, 'Récaptitulatif Résa PARIS 2018'!#REF!:OFFSET($A$2,LastR2,0)), ""), 0)),"")</f>
        <v/>
      </c>
      <c r="B258" s="43">
        <f ca="1">IF(OR($A258="",$A258=0),0,SUMPRODUCT((('Récaptitulatif Résa PARIS 2018'!#REF!:OFFSET($A$2,LastR2,0))='Analyse par appartement'!$A258)*(('Récaptitulatif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8" s="43">
        <f ca="1">IF(OR($A258="",$A258=0),0,SUMPRODUCT((('Récaptitulatif Résa PARIS 2018'!#REF!:OFFSET($A$2,LastR2,0))='Analyse par appartement'!$A258)*(('Récaptitulatif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8" s="43">
        <f ca="1">IF(OR($A258="",$A258=0),0,SUMPRODUCT((('Récaptitulatif Résa PARIS 2018'!#REF!:OFFSET($A$2,LastR2,0))='Analyse par appartement'!$A258)*(('Récaptitulatif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8" s="43">
        <f ca="1">IF(OR($A258="",$A258=0),0,SUMPRODUCT((('Récaptitulatif Résa PARIS 2018'!#REF!:OFFSET($A$2,LastR2,0))='Analyse par appartement'!$A258)*(('Récaptitulatif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8" s="90">
        <f ca="1">IF(OR($A258="",$A258=0),0,SUMPRODUCT((('Récaptitulatif Résa PARIS 2018'!#REF!:OFFSET($A$2,LastR2,0))='Analyse par appartement'!$A258)*(('Récaptitulatif Résa PARIS 2018'!#REF!:OFFSET($F$2,LastR2,0))='Analyse par appartement'!$A$1)*(('Récaptitulatif Résa PARIS 2018'!#REF!:OFFSET($I$2,LastR2,0)))))</f>
        <v>0</v>
      </c>
      <c r="G258" s="43">
        <f ca="1">IFERROR(IF(A258="",0,INDIRECT("'Récaptitulatif Loyer Paris'!"&amp;ADDRESS(MATCH(A258,'Récaptitulatif Loyer PARIS 2018'!$A:$A,0),MATCH($A$1,'Récaptitulatif Loyer PARIS 2018'!$1:$1,0)+1,4))),0)</f>
        <v>0</v>
      </c>
      <c r="H258" s="90">
        <f ca="1">IFERROR(IF(A258="",0,INDIRECT("'Récaptitulatif Loyer Paris'!"&amp;ADDRESS(MATCH(A258,'Récaptitulatif Loyer PARIS 2018'!$A:$A,0),MATCH($A$1,'Récaptitulatif Loyer PARIS 2018'!$1:$1,0),4))),0)</f>
        <v>0</v>
      </c>
      <c r="I258" s="43">
        <f t="shared" ca="1" si="18"/>
        <v>0</v>
      </c>
      <c r="J258" s="44" t="str">
        <f t="shared" ca="1" si="19"/>
        <v/>
      </c>
      <c r="K258" s="45" t="str">
        <f t="shared" ca="1" si="20"/>
        <v/>
      </c>
    </row>
    <row r="259" spans="1:11" ht="20.149999999999999" customHeight="1" x14ac:dyDescent="0.35">
      <c r="A259" s="12" t="str">
        <f t="array" aca="1" ref="A259" ca="1">IFERROR(INDEX('Récaptitulatif Résa PARIS 2018'!#REF!:OFFSET($A$2,LastR2,0), MATCH(0, IF($A$1='Récaptitulatif Résa PARIS 2018'!#REF!:OFFSET($F$2,LastR2,0), COUNTIF($A$2:$A258, 'Récaptitulatif Résa PARIS 2018'!#REF!:OFFSET($A$2,LastR2,0)), ""), 0)),"")</f>
        <v/>
      </c>
      <c r="B259" s="43">
        <f ca="1">IF(OR($A259="",$A259=0),0,SUMPRODUCT((('Récaptitulatif Résa PARIS 2018'!#REF!:OFFSET($A$2,LastR2,0))='Analyse par appartement'!$A259)*(('Récaptitulatif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59" s="43">
        <f ca="1">IF(OR($A259="",$A259=0),0,SUMPRODUCT((('Récaptitulatif Résa PARIS 2018'!#REF!:OFFSET($A$2,LastR2,0))='Analyse par appartement'!$A259)*(('Récaptitulatif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59" s="43">
        <f ca="1">IF(OR($A259="",$A259=0),0,SUMPRODUCT((('Récaptitulatif Résa PARIS 2018'!#REF!:OFFSET($A$2,LastR2,0))='Analyse par appartement'!$A259)*(('Récaptitulatif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59" s="43">
        <f ca="1">IF(OR($A259="",$A259=0),0,SUMPRODUCT((('Récaptitulatif Résa PARIS 2018'!#REF!:OFFSET($A$2,LastR2,0))='Analyse par appartement'!$A259)*(('Récaptitulatif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59" s="90">
        <f ca="1">IF(OR($A259="",$A259=0),0,SUMPRODUCT((('Récaptitulatif Résa PARIS 2018'!#REF!:OFFSET($A$2,LastR2,0))='Analyse par appartement'!$A259)*(('Récaptitulatif Résa PARIS 2018'!#REF!:OFFSET($F$2,LastR2,0))='Analyse par appartement'!$A$1)*(('Récaptitulatif Résa PARIS 2018'!#REF!:OFFSET($I$2,LastR2,0)))))</f>
        <v>0</v>
      </c>
      <c r="G259" s="43">
        <f ca="1">IFERROR(IF(A259="",0,INDIRECT("'Récaptitulatif Loyer Paris'!"&amp;ADDRESS(MATCH(A259,'Récaptitulatif Loyer PARIS 2018'!$A:$A,0),MATCH($A$1,'Récaptitulatif Loyer PARIS 2018'!$1:$1,0)+1,4))),0)</f>
        <v>0</v>
      </c>
      <c r="H259" s="90">
        <f ca="1">IFERROR(IF(A259="",0,INDIRECT("'Récaptitulatif Loyer Paris'!"&amp;ADDRESS(MATCH(A259,'Récaptitulatif Loyer PARIS 2018'!$A:$A,0),MATCH($A$1,'Récaptitulatif Loyer PARIS 2018'!$1:$1,0),4))),0)</f>
        <v>0</v>
      </c>
      <c r="I259" s="43">
        <f t="shared" ca="1" si="18"/>
        <v>0</v>
      </c>
      <c r="J259" s="44" t="str">
        <f t="shared" ca="1" si="19"/>
        <v/>
      </c>
      <c r="K259" s="45" t="str">
        <f t="shared" ca="1" si="20"/>
        <v/>
      </c>
    </row>
    <row r="260" spans="1:11" ht="20.149999999999999" customHeight="1" x14ac:dyDescent="0.35">
      <c r="A260" s="12" t="str">
        <f t="array" aca="1" ref="A260" ca="1">IFERROR(INDEX('Récaptitulatif Résa PARIS 2018'!#REF!:OFFSET($A$2,LastR2,0), MATCH(0, IF($A$1='Récaptitulatif Résa PARIS 2018'!#REF!:OFFSET($F$2,LastR2,0), COUNTIF($A$2:$A259, 'Récaptitulatif Résa PARIS 2018'!#REF!:OFFSET($A$2,LastR2,0)), ""), 0)),"")</f>
        <v/>
      </c>
      <c r="B260" s="43">
        <f ca="1">IF(OR($A260="",$A260=0),0,SUMPRODUCT((('Récaptitulatif Résa PARIS 2018'!#REF!:OFFSET($A$2,LastR2,0))='Analyse par appartement'!$A260)*(('Récaptitulatif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0" s="43">
        <f ca="1">IF(OR($A260="",$A260=0),0,SUMPRODUCT((('Récaptitulatif Résa PARIS 2018'!#REF!:OFFSET($A$2,LastR2,0))='Analyse par appartement'!$A260)*(('Récaptitulatif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0" s="43">
        <f ca="1">IF(OR($A260="",$A260=0),0,SUMPRODUCT((('Récaptitulatif Résa PARIS 2018'!#REF!:OFFSET($A$2,LastR2,0))='Analyse par appartement'!$A260)*(('Récaptitulatif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0" s="43">
        <f ca="1">IF(OR($A260="",$A260=0),0,SUMPRODUCT((('Récaptitulatif Résa PARIS 2018'!#REF!:OFFSET($A$2,LastR2,0))='Analyse par appartement'!$A260)*(('Récaptitulatif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0" s="90">
        <f ca="1">IF(OR($A260="",$A260=0),0,SUMPRODUCT((('Récaptitulatif Résa PARIS 2018'!#REF!:OFFSET($A$2,LastR2,0))='Analyse par appartement'!$A260)*(('Récaptitulatif Résa PARIS 2018'!#REF!:OFFSET($F$2,LastR2,0))='Analyse par appartement'!$A$1)*(('Récaptitulatif Résa PARIS 2018'!#REF!:OFFSET($I$2,LastR2,0)))))</f>
        <v>0</v>
      </c>
      <c r="G260" s="43">
        <f ca="1">IFERROR(IF(A260="",0,INDIRECT("'Récaptitulatif Loyer Paris'!"&amp;ADDRESS(MATCH(A260,'Récaptitulatif Loyer PARIS 2018'!$A:$A,0),MATCH($A$1,'Récaptitulatif Loyer PARIS 2018'!$1:$1,0)+1,4))),0)</f>
        <v>0</v>
      </c>
      <c r="H260" s="90">
        <f ca="1">IFERROR(IF(A260="",0,INDIRECT("'Récaptitulatif Loyer Paris'!"&amp;ADDRESS(MATCH(A260,'Récaptitulatif Loyer PARIS 2018'!$A:$A,0),MATCH($A$1,'Récaptitulatif Loyer PARIS 2018'!$1:$1,0),4))),0)</f>
        <v>0</v>
      </c>
      <c r="I260" s="43">
        <f t="shared" ca="1" si="18"/>
        <v>0</v>
      </c>
      <c r="J260" s="44" t="str">
        <f t="shared" ca="1" si="19"/>
        <v/>
      </c>
      <c r="K260" s="45" t="str">
        <f t="shared" ca="1" si="20"/>
        <v/>
      </c>
    </row>
    <row r="261" spans="1:11" ht="20.149999999999999" customHeight="1" x14ac:dyDescent="0.35">
      <c r="A261" s="12" t="str">
        <f t="array" aca="1" ref="A261" ca="1">IFERROR(INDEX('Récaptitulatif Résa PARIS 2018'!#REF!:OFFSET($A$2,LastR2,0), MATCH(0, IF($A$1='Récaptitulatif Résa PARIS 2018'!#REF!:OFFSET($F$2,LastR2,0), COUNTIF($A$2:$A260, 'Récaptitulatif Résa PARIS 2018'!#REF!:OFFSET($A$2,LastR2,0)), ""), 0)),"")</f>
        <v/>
      </c>
      <c r="B261" s="43">
        <f ca="1">IF(OR($A261="",$A261=0),0,SUMPRODUCT((('Récaptitulatif Résa PARIS 2018'!#REF!:OFFSET($A$2,LastR2,0))='Analyse par appartement'!$A261)*(('Récaptitulatif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1" s="43">
        <f ca="1">IF(OR($A261="",$A261=0),0,SUMPRODUCT((('Récaptitulatif Résa PARIS 2018'!#REF!:OFFSET($A$2,LastR2,0))='Analyse par appartement'!$A261)*(('Récaptitulatif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1" s="43">
        <f ca="1">IF(OR($A261="",$A261=0),0,SUMPRODUCT((('Récaptitulatif Résa PARIS 2018'!#REF!:OFFSET($A$2,LastR2,0))='Analyse par appartement'!$A261)*(('Récaptitulatif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1" s="43">
        <f ca="1">IF(OR($A261="",$A261=0),0,SUMPRODUCT((('Récaptitulatif Résa PARIS 2018'!#REF!:OFFSET($A$2,LastR2,0))='Analyse par appartement'!$A261)*(('Récaptitulatif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1" s="90">
        <f ca="1">IF(OR($A261="",$A261=0),0,SUMPRODUCT((('Récaptitulatif Résa PARIS 2018'!#REF!:OFFSET($A$2,LastR2,0))='Analyse par appartement'!$A261)*(('Récaptitulatif Résa PARIS 2018'!#REF!:OFFSET($F$2,LastR2,0))='Analyse par appartement'!$A$1)*(('Récaptitulatif Résa PARIS 2018'!#REF!:OFFSET($I$2,LastR2,0)))))</f>
        <v>0</v>
      </c>
      <c r="G261" s="43">
        <f ca="1">IFERROR(IF(A261="",0,INDIRECT("'Récaptitulatif Loyer Paris'!"&amp;ADDRESS(MATCH(A261,'Récaptitulatif Loyer PARIS 2018'!$A:$A,0),MATCH($A$1,'Récaptitulatif Loyer PARIS 2018'!$1:$1,0)+1,4))),0)</f>
        <v>0</v>
      </c>
      <c r="H261" s="90">
        <f ca="1">IFERROR(IF(A261="",0,INDIRECT("'Récaptitulatif Loyer Paris'!"&amp;ADDRESS(MATCH(A261,'Récaptitulatif Loyer PARIS 2018'!$A:$A,0),MATCH($A$1,'Récaptitulatif Loyer PARIS 2018'!$1:$1,0),4))),0)</f>
        <v>0</v>
      </c>
      <c r="I261" s="43">
        <f t="shared" ca="1" si="18"/>
        <v>0</v>
      </c>
      <c r="J261" s="44" t="str">
        <f t="shared" ca="1" si="19"/>
        <v/>
      </c>
      <c r="K261" s="45" t="str">
        <f t="shared" ca="1" si="20"/>
        <v/>
      </c>
    </row>
    <row r="262" spans="1:11" ht="20.149999999999999" customHeight="1" x14ac:dyDescent="0.35">
      <c r="A262" s="12" t="str">
        <f t="array" aca="1" ref="A262" ca="1">IFERROR(INDEX('Récaptitulatif Résa PARIS 2018'!#REF!:OFFSET($A$2,LastR2,0), MATCH(0, IF($A$1='Récaptitulatif Résa PARIS 2018'!#REF!:OFFSET($F$2,LastR2,0), COUNTIF($A$2:$A261, 'Récaptitulatif Résa PARIS 2018'!#REF!:OFFSET($A$2,LastR2,0)), ""), 0)),"")</f>
        <v/>
      </c>
      <c r="B262" s="43">
        <f ca="1">IF(OR($A262="",$A262=0),0,SUMPRODUCT((('Récaptitulatif Résa PARIS 2018'!#REF!:OFFSET($A$2,LastR2,0))='Analyse par appartement'!$A262)*(('Récaptitulatif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2" s="43">
        <f ca="1">IF(OR($A262="",$A262=0),0,SUMPRODUCT((('Récaptitulatif Résa PARIS 2018'!#REF!:OFFSET($A$2,LastR2,0))='Analyse par appartement'!$A262)*(('Récaptitulatif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2" s="43">
        <f ca="1">IF(OR($A262="",$A262=0),0,SUMPRODUCT((('Récaptitulatif Résa PARIS 2018'!#REF!:OFFSET($A$2,LastR2,0))='Analyse par appartement'!$A262)*(('Récaptitulatif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2" s="43">
        <f ca="1">IF(OR($A262="",$A262=0),0,SUMPRODUCT((('Récaptitulatif Résa PARIS 2018'!#REF!:OFFSET($A$2,LastR2,0))='Analyse par appartement'!$A262)*(('Récaptitulatif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2" s="90">
        <f ca="1">IF(OR($A262="",$A262=0),0,SUMPRODUCT((('Récaptitulatif Résa PARIS 2018'!#REF!:OFFSET($A$2,LastR2,0))='Analyse par appartement'!$A262)*(('Récaptitulatif Résa PARIS 2018'!#REF!:OFFSET($F$2,LastR2,0))='Analyse par appartement'!$A$1)*(('Récaptitulatif Résa PARIS 2018'!#REF!:OFFSET($I$2,LastR2,0)))))</f>
        <v>0</v>
      </c>
      <c r="G262" s="43">
        <f ca="1">IFERROR(IF(A262="",0,INDIRECT("'Récaptitulatif Loyer Paris'!"&amp;ADDRESS(MATCH(A262,'Récaptitulatif Loyer PARIS 2018'!$A:$A,0),MATCH($A$1,'Récaptitulatif Loyer PARIS 2018'!$1:$1,0)+1,4))),0)</f>
        <v>0</v>
      </c>
      <c r="H262" s="90">
        <f ca="1">IFERROR(IF(A262="",0,INDIRECT("'Récaptitulatif Loyer Paris'!"&amp;ADDRESS(MATCH(A262,'Récaptitulatif Loyer PARIS 2018'!$A:$A,0),MATCH($A$1,'Récaptitulatif Loyer PARIS 2018'!$1:$1,0),4))),0)</f>
        <v>0</v>
      </c>
      <c r="I262" s="43">
        <f t="shared" ca="1" si="18"/>
        <v>0</v>
      </c>
      <c r="J262" s="44" t="str">
        <f t="shared" ca="1" si="19"/>
        <v/>
      </c>
      <c r="K262" s="45" t="str">
        <f t="shared" ca="1" si="20"/>
        <v/>
      </c>
    </row>
    <row r="263" spans="1:11" ht="20.149999999999999" customHeight="1" x14ac:dyDescent="0.35">
      <c r="A263" s="12" t="str">
        <f t="array" aca="1" ref="A263" ca="1">IFERROR(INDEX('Récaptitulatif Résa PARIS 2018'!#REF!:OFFSET($A$2,LastR2,0), MATCH(0, IF($A$1='Récaptitulatif Résa PARIS 2018'!#REF!:OFFSET($F$2,LastR2,0), COUNTIF($A$2:$A262, 'Récaptitulatif Résa PARIS 2018'!#REF!:OFFSET($A$2,LastR2,0)), ""), 0)),"")</f>
        <v/>
      </c>
      <c r="B263" s="43">
        <f ca="1">IF(OR($A263="",$A263=0),0,SUMPRODUCT((('Récaptitulatif Résa PARIS 2018'!#REF!:OFFSET($A$2,LastR2,0))='Analyse par appartement'!$A263)*(('Récaptitulatif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3" s="43">
        <f ca="1">IF(OR($A263="",$A263=0),0,SUMPRODUCT((('Récaptitulatif Résa PARIS 2018'!#REF!:OFFSET($A$2,LastR2,0))='Analyse par appartement'!$A263)*(('Récaptitulatif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3" s="43">
        <f ca="1">IF(OR($A263="",$A263=0),0,SUMPRODUCT((('Récaptitulatif Résa PARIS 2018'!#REF!:OFFSET($A$2,LastR2,0))='Analyse par appartement'!$A263)*(('Récaptitulatif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3" s="43">
        <f ca="1">IF(OR($A263="",$A263=0),0,SUMPRODUCT((('Récaptitulatif Résa PARIS 2018'!#REF!:OFFSET($A$2,LastR2,0))='Analyse par appartement'!$A263)*(('Récaptitulatif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3" s="90">
        <f ca="1">IF(OR($A263="",$A263=0),0,SUMPRODUCT((('Récaptitulatif Résa PARIS 2018'!#REF!:OFFSET($A$2,LastR2,0))='Analyse par appartement'!$A263)*(('Récaptitulatif Résa PARIS 2018'!#REF!:OFFSET($F$2,LastR2,0))='Analyse par appartement'!$A$1)*(('Récaptitulatif Résa PARIS 2018'!#REF!:OFFSET($I$2,LastR2,0)))))</f>
        <v>0</v>
      </c>
      <c r="G263" s="43">
        <f ca="1">IFERROR(IF(A263="",0,INDIRECT("'Récaptitulatif Loyer Paris'!"&amp;ADDRESS(MATCH(A263,'Récaptitulatif Loyer PARIS 2018'!$A:$A,0),MATCH($A$1,'Récaptitulatif Loyer PARIS 2018'!$1:$1,0)+1,4))),0)</f>
        <v>0</v>
      </c>
      <c r="H263" s="90">
        <f ca="1">IFERROR(IF(A263="",0,INDIRECT("'Récaptitulatif Loyer Paris'!"&amp;ADDRESS(MATCH(A263,'Récaptitulatif Loyer PARIS 2018'!$A:$A,0),MATCH($A$1,'Récaptitulatif Loyer PARIS 2018'!$1:$1,0),4))),0)</f>
        <v>0</v>
      </c>
      <c r="I263" s="43">
        <f t="shared" ca="1" si="18"/>
        <v>0</v>
      </c>
      <c r="J263" s="44" t="str">
        <f t="shared" ca="1" si="19"/>
        <v/>
      </c>
      <c r="K263" s="45" t="str">
        <f t="shared" ca="1" si="20"/>
        <v/>
      </c>
    </row>
    <row r="264" spans="1:11" ht="20.149999999999999" customHeight="1" x14ac:dyDescent="0.35">
      <c r="A264" s="12" t="str">
        <f t="array" aca="1" ref="A264" ca="1">IFERROR(INDEX('Récaptitulatif Résa PARIS 2018'!#REF!:OFFSET($A$2,LastR2,0), MATCH(0, IF($A$1='Récaptitulatif Résa PARIS 2018'!#REF!:OFFSET($F$2,LastR2,0), COUNTIF($A$2:$A263, 'Récaptitulatif Résa PARIS 2018'!#REF!:OFFSET($A$2,LastR2,0)), ""), 0)),"")</f>
        <v/>
      </c>
      <c r="B264" s="43">
        <f ca="1">IF(OR($A264="",$A264=0),0,SUMPRODUCT((('Récaptitulatif Résa PARIS 2018'!#REF!:OFFSET($A$2,LastR2,0))='Analyse par appartement'!$A264)*(('Récaptitulatif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4" s="43">
        <f ca="1">IF(OR($A264="",$A264=0),0,SUMPRODUCT((('Récaptitulatif Résa PARIS 2018'!#REF!:OFFSET($A$2,LastR2,0))='Analyse par appartement'!$A264)*(('Récaptitulatif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4" s="43">
        <f ca="1">IF(OR($A264="",$A264=0),0,SUMPRODUCT((('Récaptitulatif Résa PARIS 2018'!#REF!:OFFSET($A$2,LastR2,0))='Analyse par appartement'!$A264)*(('Récaptitulatif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4" s="43">
        <f ca="1">IF(OR($A264="",$A264=0),0,SUMPRODUCT((('Récaptitulatif Résa PARIS 2018'!#REF!:OFFSET($A$2,LastR2,0))='Analyse par appartement'!$A264)*(('Récaptitulatif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4" s="90">
        <f ca="1">IF(OR($A264="",$A264=0),0,SUMPRODUCT((('Récaptitulatif Résa PARIS 2018'!#REF!:OFFSET($A$2,LastR2,0))='Analyse par appartement'!$A264)*(('Récaptitulatif Résa PARIS 2018'!#REF!:OFFSET($F$2,LastR2,0))='Analyse par appartement'!$A$1)*(('Récaptitulatif Résa PARIS 2018'!#REF!:OFFSET($I$2,LastR2,0)))))</f>
        <v>0</v>
      </c>
      <c r="G264" s="43">
        <f ca="1">IFERROR(IF(A264="",0,INDIRECT("'Récaptitulatif Loyer Paris'!"&amp;ADDRESS(MATCH(A264,'Récaptitulatif Loyer PARIS 2018'!$A:$A,0),MATCH($A$1,'Récaptitulatif Loyer PARIS 2018'!$1:$1,0)+1,4))),0)</f>
        <v>0</v>
      </c>
      <c r="H264" s="90">
        <f ca="1">IFERROR(IF(A264="",0,INDIRECT("'Récaptitulatif Loyer Paris'!"&amp;ADDRESS(MATCH(A264,'Récaptitulatif Loyer PARIS 2018'!$A:$A,0),MATCH($A$1,'Récaptitulatif Loyer PARIS 2018'!$1:$1,0),4))),0)</f>
        <v>0</v>
      </c>
      <c r="I264" s="43">
        <f t="shared" ca="1" si="18"/>
        <v>0</v>
      </c>
      <c r="J264" s="44" t="str">
        <f t="shared" ca="1" si="19"/>
        <v/>
      </c>
      <c r="K264" s="45" t="str">
        <f t="shared" ca="1" si="20"/>
        <v/>
      </c>
    </row>
    <row r="265" spans="1:11" ht="20.149999999999999" customHeight="1" x14ac:dyDescent="0.35">
      <c r="A265" s="12" t="str">
        <f t="array" aca="1" ref="A265" ca="1">IFERROR(INDEX('Récaptitulatif Résa PARIS 2018'!#REF!:OFFSET($A$2,LastR2,0), MATCH(0, IF($A$1='Récaptitulatif Résa PARIS 2018'!#REF!:OFFSET($F$2,LastR2,0), COUNTIF($A$2:$A264, 'Récaptitulatif Résa PARIS 2018'!#REF!:OFFSET($A$2,LastR2,0)), ""), 0)),"")</f>
        <v/>
      </c>
      <c r="B265" s="43">
        <f ca="1">IF(OR($A265="",$A265=0),0,SUMPRODUCT((('Récaptitulatif Résa PARIS 2018'!#REF!:OFFSET($A$2,LastR2,0))='Analyse par appartement'!$A265)*(('Récaptitulatif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5" s="43">
        <f ca="1">IF(OR($A265="",$A265=0),0,SUMPRODUCT((('Récaptitulatif Résa PARIS 2018'!#REF!:OFFSET($A$2,LastR2,0))='Analyse par appartement'!$A265)*(('Récaptitulatif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5" s="43">
        <f ca="1">IF(OR($A265="",$A265=0),0,SUMPRODUCT((('Récaptitulatif Résa PARIS 2018'!#REF!:OFFSET($A$2,LastR2,0))='Analyse par appartement'!$A265)*(('Récaptitulatif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5" s="43">
        <f ca="1">IF(OR($A265="",$A265=0),0,SUMPRODUCT((('Récaptitulatif Résa PARIS 2018'!#REF!:OFFSET($A$2,LastR2,0))='Analyse par appartement'!$A265)*(('Récaptitulatif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5" s="90">
        <f ca="1">IF(OR($A265="",$A265=0),0,SUMPRODUCT((('Récaptitulatif Résa PARIS 2018'!#REF!:OFFSET($A$2,LastR2,0))='Analyse par appartement'!$A265)*(('Récaptitulatif Résa PARIS 2018'!#REF!:OFFSET($F$2,LastR2,0))='Analyse par appartement'!$A$1)*(('Récaptitulatif Résa PARIS 2018'!#REF!:OFFSET($I$2,LastR2,0)))))</f>
        <v>0</v>
      </c>
      <c r="G265" s="43">
        <f ca="1">IFERROR(IF(A265="",0,INDIRECT("'Récaptitulatif Loyer Paris'!"&amp;ADDRESS(MATCH(A265,'Récaptitulatif Loyer PARIS 2018'!$A:$A,0),MATCH($A$1,'Récaptitulatif Loyer PARIS 2018'!$1:$1,0)+1,4))),0)</f>
        <v>0</v>
      </c>
      <c r="H265" s="90">
        <f ca="1">IFERROR(IF(A265="",0,INDIRECT("'Récaptitulatif Loyer Paris'!"&amp;ADDRESS(MATCH(A265,'Récaptitulatif Loyer PARIS 2018'!$A:$A,0),MATCH($A$1,'Récaptitulatif Loyer PARIS 2018'!$1:$1,0),4))),0)</f>
        <v>0</v>
      </c>
      <c r="I265" s="43">
        <f t="shared" ca="1" si="18"/>
        <v>0</v>
      </c>
      <c r="J265" s="44" t="str">
        <f t="shared" ca="1" si="19"/>
        <v/>
      </c>
      <c r="K265" s="45" t="str">
        <f t="shared" ca="1" si="20"/>
        <v/>
      </c>
    </row>
    <row r="266" spans="1:11" ht="20.149999999999999" customHeight="1" x14ac:dyDescent="0.35">
      <c r="A266" s="12" t="str">
        <f t="array" aca="1" ref="A266" ca="1">IFERROR(INDEX('Récaptitulatif Résa PARIS 2018'!#REF!:OFFSET($A$2,LastR2,0), MATCH(0, IF($A$1='Récaptitulatif Résa PARIS 2018'!#REF!:OFFSET($F$2,LastR2,0), COUNTIF($A$2:$A265, 'Récaptitulatif Résa PARIS 2018'!#REF!:OFFSET($A$2,LastR2,0)), ""), 0)),"")</f>
        <v/>
      </c>
      <c r="B266" s="43">
        <f ca="1">IF(OR($A266="",$A266=0),0,SUMPRODUCT((('Récaptitulatif Résa PARIS 2018'!#REF!:OFFSET($A$2,LastR2,0))='Analyse par appartement'!$A266)*(('Récaptitulatif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6" s="43">
        <f ca="1">IF(OR($A266="",$A266=0),0,SUMPRODUCT((('Récaptitulatif Résa PARIS 2018'!#REF!:OFFSET($A$2,LastR2,0))='Analyse par appartement'!$A266)*(('Récaptitulatif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6" s="43">
        <f ca="1">IF(OR($A266="",$A266=0),0,SUMPRODUCT((('Récaptitulatif Résa PARIS 2018'!#REF!:OFFSET($A$2,LastR2,0))='Analyse par appartement'!$A266)*(('Récaptitulatif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6" s="43">
        <f ca="1">IF(OR($A266="",$A266=0),0,SUMPRODUCT((('Récaptitulatif Résa PARIS 2018'!#REF!:OFFSET($A$2,LastR2,0))='Analyse par appartement'!$A266)*(('Récaptitulatif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6" s="90">
        <f ca="1">IF(OR($A266="",$A266=0),0,SUMPRODUCT((('Récaptitulatif Résa PARIS 2018'!#REF!:OFFSET($A$2,LastR2,0))='Analyse par appartement'!$A266)*(('Récaptitulatif Résa PARIS 2018'!#REF!:OFFSET($F$2,LastR2,0))='Analyse par appartement'!$A$1)*(('Récaptitulatif Résa PARIS 2018'!#REF!:OFFSET($I$2,LastR2,0)))))</f>
        <v>0</v>
      </c>
      <c r="G266" s="43">
        <f ca="1">IFERROR(IF(A266="",0,INDIRECT("'Récaptitulatif Loyer Paris'!"&amp;ADDRESS(MATCH(A266,'Récaptitulatif Loyer PARIS 2018'!$A:$A,0),MATCH($A$1,'Récaptitulatif Loyer PARIS 2018'!$1:$1,0)+1,4))),0)</f>
        <v>0</v>
      </c>
      <c r="H266" s="90">
        <f ca="1">IFERROR(IF(A266="",0,INDIRECT("'Récaptitulatif Loyer Paris'!"&amp;ADDRESS(MATCH(A266,'Récaptitulatif Loyer PARIS 2018'!$A:$A,0),MATCH($A$1,'Récaptitulatif Loyer PARIS 2018'!$1:$1,0),4))),0)</f>
        <v>0</v>
      </c>
      <c r="I266" s="43">
        <f t="shared" ca="1" si="18"/>
        <v>0</v>
      </c>
      <c r="J266" s="44" t="str">
        <f t="shared" ca="1" si="19"/>
        <v/>
      </c>
      <c r="K266" s="45" t="str">
        <f t="shared" ca="1" si="20"/>
        <v/>
      </c>
    </row>
    <row r="267" spans="1:11" ht="20.149999999999999" customHeight="1" x14ac:dyDescent="0.35">
      <c r="A267" s="12" t="str">
        <f t="array" aca="1" ref="A267" ca="1">IFERROR(INDEX('Récaptitulatif Résa PARIS 2018'!#REF!:OFFSET($A$2,LastR2,0), MATCH(0, IF($A$1='Récaptitulatif Résa PARIS 2018'!#REF!:OFFSET($F$2,LastR2,0), COUNTIF($A$2:$A266, 'Récaptitulatif Résa PARIS 2018'!#REF!:OFFSET($A$2,LastR2,0)), ""), 0)),"")</f>
        <v/>
      </c>
      <c r="B267" s="43">
        <f ca="1">IF(OR($A267="",$A267=0),0,SUMPRODUCT((('Récaptitulatif Résa PARIS 2018'!#REF!:OFFSET($A$2,LastR2,0))='Analyse par appartement'!$A267)*(('Récaptitulatif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7" s="43">
        <f ca="1">IF(OR($A267="",$A267=0),0,SUMPRODUCT((('Récaptitulatif Résa PARIS 2018'!#REF!:OFFSET($A$2,LastR2,0))='Analyse par appartement'!$A267)*(('Récaptitulatif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7" s="43">
        <f ca="1">IF(OR($A267="",$A267=0),0,SUMPRODUCT((('Récaptitulatif Résa PARIS 2018'!#REF!:OFFSET($A$2,LastR2,0))='Analyse par appartement'!$A267)*(('Récaptitulatif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7" s="43">
        <f ca="1">IF(OR($A267="",$A267=0),0,SUMPRODUCT((('Récaptitulatif Résa PARIS 2018'!#REF!:OFFSET($A$2,LastR2,0))='Analyse par appartement'!$A267)*(('Récaptitulatif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7" s="90">
        <f ca="1">IF(OR($A267="",$A267=0),0,SUMPRODUCT((('Récaptitulatif Résa PARIS 2018'!#REF!:OFFSET($A$2,LastR2,0))='Analyse par appartement'!$A267)*(('Récaptitulatif Résa PARIS 2018'!#REF!:OFFSET($F$2,LastR2,0))='Analyse par appartement'!$A$1)*(('Récaptitulatif Résa PARIS 2018'!#REF!:OFFSET($I$2,LastR2,0)))))</f>
        <v>0</v>
      </c>
      <c r="G267" s="43">
        <f ca="1">IFERROR(IF(A267="",0,INDIRECT("'Récaptitulatif Loyer Paris'!"&amp;ADDRESS(MATCH(A267,'Récaptitulatif Loyer PARIS 2018'!$A:$A,0),MATCH($A$1,'Récaptitulatif Loyer PARIS 2018'!$1:$1,0)+1,4))),0)</f>
        <v>0</v>
      </c>
      <c r="H267" s="90">
        <f ca="1">IFERROR(IF(A267="",0,INDIRECT("'Récaptitulatif Loyer Paris'!"&amp;ADDRESS(MATCH(A267,'Récaptitulatif Loyer PARIS 2018'!$A:$A,0),MATCH($A$1,'Récaptitulatif Loyer PARIS 2018'!$1:$1,0),4))),0)</f>
        <v>0</v>
      </c>
      <c r="I267" s="43">
        <f t="shared" ca="1" si="18"/>
        <v>0</v>
      </c>
      <c r="J267" s="44" t="str">
        <f t="shared" ca="1" si="19"/>
        <v/>
      </c>
      <c r="K267" s="45" t="str">
        <f t="shared" ca="1" si="20"/>
        <v/>
      </c>
    </row>
    <row r="268" spans="1:11" ht="20.149999999999999" customHeight="1" x14ac:dyDescent="0.35">
      <c r="A268" s="12" t="str">
        <f t="array" aca="1" ref="A268" ca="1">IFERROR(INDEX('Récaptitulatif Résa PARIS 2018'!#REF!:OFFSET($A$2,LastR2,0), MATCH(0, IF($A$1='Récaptitulatif Résa PARIS 2018'!#REF!:OFFSET($F$2,LastR2,0), COUNTIF($A$2:$A267, 'Récaptitulatif Résa PARIS 2018'!#REF!:OFFSET($A$2,LastR2,0)), ""), 0)),"")</f>
        <v/>
      </c>
      <c r="B268" s="43">
        <f ca="1">IF(OR($A268="",$A268=0),0,SUMPRODUCT((('Récaptitulatif Résa PARIS 2018'!#REF!:OFFSET($A$2,LastR2,0))='Analyse par appartement'!$A268)*(('Récaptitulatif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8" s="43">
        <f ca="1">IF(OR($A268="",$A268=0),0,SUMPRODUCT((('Récaptitulatif Résa PARIS 2018'!#REF!:OFFSET($A$2,LastR2,0))='Analyse par appartement'!$A268)*(('Récaptitulatif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8" s="43">
        <f ca="1">IF(OR($A268="",$A268=0),0,SUMPRODUCT((('Récaptitulatif Résa PARIS 2018'!#REF!:OFFSET($A$2,LastR2,0))='Analyse par appartement'!$A268)*(('Récaptitulatif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8" s="43">
        <f ca="1">IF(OR($A268="",$A268=0),0,SUMPRODUCT((('Récaptitulatif Résa PARIS 2018'!#REF!:OFFSET($A$2,LastR2,0))='Analyse par appartement'!$A268)*(('Récaptitulatif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8" s="90">
        <f ca="1">IF(OR($A268="",$A268=0),0,SUMPRODUCT((('Récaptitulatif Résa PARIS 2018'!#REF!:OFFSET($A$2,LastR2,0))='Analyse par appartement'!$A268)*(('Récaptitulatif Résa PARIS 2018'!#REF!:OFFSET($F$2,LastR2,0))='Analyse par appartement'!$A$1)*(('Récaptitulatif Résa PARIS 2018'!#REF!:OFFSET($I$2,LastR2,0)))))</f>
        <v>0</v>
      </c>
      <c r="G268" s="43">
        <f ca="1">IFERROR(IF(A268="",0,INDIRECT("'Récaptitulatif Loyer Paris'!"&amp;ADDRESS(MATCH(A268,'Récaptitulatif Loyer PARIS 2018'!$A:$A,0),MATCH($A$1,'Récaptitulatif Loyer PARIS 2018'!$1:$1,0)+1,4))),0)</f>
        <v>0</v>
      </c>
      <c r="H268" s="90">
        <f ca="1">IFERROR(IF(A268="",0,INDIRECT("'Récaptitulatif Loyer Paris'!"&amp;ADDRESS(MATCH(A268,'Récaptitulatif Loyer PARIS 2018'!$A:$A,0),MATCH($A$1,'Récaptitulatif Loyer PARIS 2018'!$1:$1,0),4))),0)</f>
        <v>0</v>
      </c>
      <c r="I268" s="43">
        <f t="shared" ca="1" si="18"/>
        <v>0</v>
      </c>
      <c r="J268" s="44" t="str">
        <f t="shared" ca="1" si="19"/>
        <v/>
      </c>
      <c r="K268" s="45" t="str">
        <f t="shared" ca="1" si="20"/>
        <v/>
      </c>
    </row>
    <row r="269" spans="1:11" ht="20.149999999999999" customHeight="1" x14ac:dyDescent="0.35">
      <c r="A269" s="12" t="str">
        <f t="array" aca="1" ref="A269" ca="1">IFERROR(INDEX('Récaptitulatif Résa PARIS 2018'!#REF!:OFFSET($A$2,LastR2,0), MATCH(0, IF($A$1='Récaptitulatif Résa PARIS 2018'!#REF!:OFFSET($F$2,LastR2,0), COUNTIF($A$2:$A268, 'Récaptitulatif Résa PARIS 2018'!#REF!:OFFSET($A$2,LastR2,0)), ""), 0)),"")</f>
        <v/>
      </c>
      <c r="B269" s="43">
        <f ca="1">IF(OR($A269="",$A269=0),0,SUMPRODUCT((('Récaptitulatif Résa PARIS 2018'!#REF!:OFFSET($A$2,LastR2,0))='Analyse par appartement'!$A269)*(('Récaptitulatif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69" s="43">
        <f ca="1">IF(OR($A269="",$A269=0),0,SUMPRODUCT((('Récaptitulatif Résa PARIS 2018'!#REF!:OFFSET($A$2,LastR2,0))='Analyse par appartement'!$A269)*(('Récaptitulatif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69" s="43">
        <f ca="1">IF(OR($A269="",$A269=0),0,SUMPRODUCT((('Récaptitulatif Résa PARIS 2018'!#REF!:OFFSET($A$2,LastR2,0))='Analyse par appartement'!$A269)*(('Récaptitulatif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69" s="43">
        <f ca="1">IF(OR($A269="",$A269=0),0,SUMPRODUCT((('Récaptitulatif Résa PARIS 2018'!#REF!:OFFSET($A$2,LastR2,0))='Analyse par appartement'!$A269)*(('Récaptitulatif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69" s="90">
        <f ca="1">IF(OR($A269="",$A269=0),0,SUMPRODUCT((('Récaptitulatif Résa PARIS 2018'!#REF!:OFFSET($A$2,LastR2,0))='Analyse par appartement'!$A269)*(('Récaptitulatif Résa PARIS 2018'!#REF!:OFFSET($F$2,LastR2,0))='Analyse par appartement'!$A$1)*(('Récaptitulatif Résa PARIS 2018'!#REF!:OFFSET($I$2,LastR2,0)))))</f>
        <v>0</v>
      </c>
      <c r="G269" s="43">
        <f ca="1">IFERROR(IF(A269="",0,INDIRECT("'Récaptitulatif Loyer Paris'!"&amp;ADDRESS(MATCH(A269,'Récaptitulatif Loyer PARIS 2018'!$A:$A,0),MATCH($A$1,'Récaptitulatif Loyer PARIS 2018'!$1:$1,0)+1,4))),0)</f>
        <v>0</v>
      </c>
      <c r="H269" s="90">
        <f ca="1">IFERROR(IF(A269="",0,INDIRECT("'Récaptitulatif Loyer Paris'!"&amp;ADDRESS(MATCH(A269,'Récaptitulatif Loyer PARIS 2018'!$A:$A,0),MATCH($A$1,'Récaptitulatif Loyer PARIS 2018'!$1:$1,0),4))),0)</f>
        <v>0</v>
      </c>
      <c r="I269" s="43">
        <f t="shared" ca="1" si="18"/>
        <v>0</v>
      </c>
      <c r="J269" s="44" t="str">
        <f t="shared" ca="1" si="19"/>
        <v/>
      </c>
      <c r="K269" s="45" t="str">
        <f t="shared" ca="1" si="20"/>
        <v/>
      </c>
    </row>
    <row r="270" spans="1:11" ht="20.149999999999999" customHeight="1" x14ac:dyDescent="0.35">
      <c r="A270" s="12" t="str">
        <f t="array" aca="1" ref="A270" ca="1">IFERROR(INDEX('Récaptitulatif Résa PARIS 2018'!#REF!:OFFSET($A$2,LastR2,0), MATCH(0, IF($A$1='Récaptitulatif Résa PARIS 2018'!#REF!:OFFSET($F$2,LastR2,0), COUNTIF($A$2:$A269, 'Récaptitulatif Résa PARIS 2018'!#REF!:OFFSET($A$2,LastR2,0)), ""), 0)),"")</f>
        <v/>
      </c>
      <c r="B270" s="43">
        <f ca="1">IF(OR($A270="",$A270=0),0,SUMPRODUCT((('Récaptitulatif Résa PARIS 2018'!#REF!:OFFSET($A$2,LastR2,0))='Analyse par appartement'!$A270)*(('Récaptitulatif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0" s="43">
        <f ca="1">IF(OR($A270="",$A270=0),0,SUMPRODUCT((('Récaptitulatif Résa PARIS 2018'!#REF!:OFFSET($A$2,LastR2,0))='Analyse par appartement'!$A270)*(('Récaptitulatif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0" s="43">
        <f ca="1">IF(OR($A270="",$A270=0),0,SUMPRODUCT((('Récaptitulatif Résa PARIS 2018'!#REF!:OFFSET($A$2,LastR2,0))='Analyse par appartement'!$A270)*(('Récaptitulatif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0" s="43">
        <f ca="1">IF(OR($A270="",$A270=0),0,SUMPRODUCT((('Récaptitulatif Résa PARIS 2018'!#REF!:OFFSET($A$2,LastR2,0))='Analyse par appartement'!$A270)*(('Récaptitulatif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0" s="90">
        <f ca="1">IF(OR($A270="",$A270=0),0,SUMPRODUCT((('Récaptitulatif Résa PARIS 2018'!#REF!:OFFSET($A$2,LastR2,0))='Analyse par appartement'!$A270)*(('Récaptitulatif Résa PARIS 2018'!#REF!:OFFSET($F$2,LastR2,0))='Analyse par appartement'!$A$1)*(('Récaptitulatif Résa PARIS 2018'!#REF!:OFFSET($I$2,LastR2,0)))))</f>
        <v>0</v>
      </c>
      <c r="G270" s="43">
        <f ca="1">IFERROR(IF(A270="",0,INDIRECT("'Récaptitulatif Loyer Paris'!"&amp;ADDRESS(MATCH(A270,'Récaptitulatif Loyer PARIS 2018'!$A:$A,0),MATCH($A$1,'Récaptitulatif Loyer PARIS 2018'!$1:$1,0)+1,4))),0)</f>
        <v>0</v>
      </c>
      <c r="H270" s="90">
        <f ca="1">IFERROR(IF(A270="",0,INDIRECT("'Récaptitulatif Loyer Paris'!"&amp;ADDRESS(MATCH(A270,'Récaptitulatif Loyer PARIS 2018'!$A:$A,0),MATCH($A$1,'Récaptitulatif Loyer PARIS 2018'!$1:$1,0),4))),0)</f>
        <v>0</v>
      </c>
      <c r="I270" s="43">
        <f t="shared" ca="1" si="18"/>
        <v>0</v>
      </c>
      <c r="J270" s="44" t="str">
        <f t="shared" ca="1" si="19"/>
        <v/>
      </c>
      <c r="K270" s="45" t="str">
        <f t="shared" ca="1" si="20"/>
        <v/>
      </c>
    </row>
    <row r="271" spans="1:11" ht="20.149999999999999" customHeight="1" x14ac:dyDescent="0.35">
      <c r="A271" s="12" t="str">
        <f t="array" aca="1" ref="A271" ca="1">IFERROR(INDEX('Récaptitulatif Résa PARIS 2018'!#REF!:OFFSET($A$2,LastR2,0), MATCH(0, IF($A$1='Récaptitulatif Résa PARIS 2018'!#REF!:OFFSET($F$2,LastR2,0), COUNTIF($A$2:$A270, 'Récaptitulatif Résa PARIS 2018'!#REF!:OFFSET($A$2,LastR2,0)), ""), 0)),"")</f>
        <v/>
      </c>
      <c r="B271" s="43">
        <f ca="1">IF(OR($A271="",$A271=0),0,SUMPRODUCT((('Récaptitulatif Résa PARIS 2018'!#REF!:OFFSET($A$2,LastR2,0))='Analyse par appartement'!$A271)*(('Récaptitulatif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1" s="43">
        <f ca="1">IF(OR($A271="",$A271=0),0,SUMPRODUCT((('Récaptitulatif Résa PARIS 2018'!#REF!:OFFSET($A$2,LastR2,0))='Analyse par appartement'!$A271)*(('Récaptitulatif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1" s="43">
        <f ca="1">IF(OR($A271="",$A271=0),0,SUMPRODUCT((('Récaptitulatif Résa PARIS 2018'!#REF!:OFFSET($A$2,LastR2,0))='Analyse par appartement'!$A271)*(('Récaptitulatif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1" s="43">
        <f ca="1">IF(OR($A271="",$A271=0),0,SUMPRODUCT((('Récaptitulatif Résa PARIS 2018'!#REF!:OFFSET($A$2,LastR2,0))='Analyse par appartement'!$A271)*(('Récaptitulatif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1" s="90">
        <f ca="1">IF(OR($A271="",$A271=0),0,SUMPRODUCT((('Récaptitulatif Résa PARIS 2018'!#REF!:OFFSET($A$2,LastR2,0))='Analyse par appartement'!$A271)*(('Récaptitulatif Résa PARIS 2018'!#REF!:OFFSET($F$2,LastR2,0))='Analyse par appartement'!$A$1)*(('Récaptitulatif Résa PARIS 2018'!#REF!:OFFSET($I$2,LastR2,0)))))</f>
        <v>0</v>
      </c>
      <c r="G271" s="43">
        <f ca="1">IFERROR(IF(A271="",0,INDIRECT("'Récaptitulatif Loyer Paris'!"&amp;ADDRESS(MATCH(A271,'Récaptitulatif Loyer PARIS 2018'!$A:$A,0),MATCH($A$1,'Récaptitulatif Loyer PARIS 2018'!$1:$1,0)+1,4))),0)</f>
        <v>0</v>
      </c>
      <c r="H271" s="90">
        <f ca="1">IFERROR(IF(A271="",0,INDIRECT("'Récaptitulatif Loyer Paris'!"&amp;ADDRESS(MATCH(A271,'Récaptitulatif Loyer PARIS 2018'!$A:$A,0),MATCH($A$1,'Récaptitulatif Loyer PARIS 2018'!$1:$1,0),4))),0)</f>
        <v>0</v>
      </c>
      <c r="I271" s="43">
        <f t="shared" ca="1" si="18"/>
        <v>0</v>
      </c>
      <c r="J271" s="44" t="str">
        <f t="shared" ca="1" si="19"/>
        <v/>
      </c>
      <c r="K271" s="45" t="str">
        <f t="shared" ca="1" si="20"/>
        <v/>
      </c>
    </row>
    <row r="272" spans="1:11" ht="20.149999999999999" customHeight="1" x14ac:dyDescent="0.35">
      <c r="A272" s="12" t="str">
        <f t="array" aca="1" ref="A272" ca="1">IFERROR(INDEX('Récaptitulatif Résa PARIS 2018'!#REF!:OFFSET($A$2,LastR2,0), MATCH(0, IF($A$1='Récaptitulatif Résa PARIS 2018'!#REF!:OFFSET($F$2,LastR2,0), COUNTIF($A$2:$A271, 'Récaptitulatif Résa PARIS 2018'!#REF!:OFFSET($A$2,LastR2,0)), ""), 0)),"")</f>
        <v/>
      </c>
      <c r="B272" s="43">
        <f ca="1">IF(OR($A272="",$A272=0),0,SUMPRODUCT((('Récaptitulatif Résa PARIS 2018'!#REF!:OFFSET($A$2,LastR2,0))='Analyse par appartement'!$A272)*(('Récaptitulatif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2" s="43">
        <f ca="1">IF(OR($A272="",$A272=0),0,SUMPRODUCT((('Récaptitulatif Résa PARIS 2018'!#REF!:OFFSET($A$2,LastR2,0))='Analyse par appartement'!$A272)*(('Récaptitulatif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2" s="43">
        <f ca="1">IF(OR($A272="",$A272=0),0,SUMPRODUCT((('Récaptitulatif Résa PARIS 2018'!#REF!:OFFSET($A$2,LastR2,0))='Analyse par appartement'!$A272)*(('Récaptitulatif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2" s="43">
        <f ca="1">IF(OR($A272="",$A272=0),0,SUMPRODUCT((('Récaptitulatif Résa PARIS 2018'!#REF!:OFFSET($A$2,LastR2,0))='Analyse par appartement'!$A272)*(('Récaptitulatif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2" s="90">
        <f ca="1">IF(OR($A272="",$A272=0),0,SUMPRODUCT((('Récaptitulatif Résa PARIS 2018'!#REF!:OFFSET($A$2,LastR2,0))='Analyse par appartement'!$A272)*(('Récaptitulatif Résa PARIS 2018'!#REF!:OFFSET($F$2,LastR2,0))='Analyse par appartement'!$A$1)*(('Récaptitulatif Résa PARIS 2018'!#REF!:OFFSET($I$2,LastR2,0)))))</f>
        <v>0</v>
      </c>
      <c r="G272" s="43">
        <f ca="1">IFERROR(IF(A272="",0,INDIRECT("'Récaptitulatif Loyer Paris'!"&amp;ADDRESS(MATCH(A272,'Récaptitulatif Loyer PARIS 2018'!$A:$A,0),MATCH($A$1,'Récaptitulatif Loyer PARIS 2018'!$1:$1,0)+1,4))),0)</f>
        <v>0</v>
      </c>
      <c r="H272" s="90">
        <f ca="1">IFERROR(IF(A272="",0,INDIRECT("'Récaptitulatif Loyer Paris'!"&amp;ADDRESS(MATCH(A272,'Récaptitulatif Loyer PARIS 2018'!$A:$A,0),MATCH($A$1,'Récaptitulatif Loyer PARIS 2018'!$1:$1,0),4))),0)</f>
        <v>0</v>
      </c>
      <c r="I272" s="43">
        <f t="shared" ref="I272:I335" ca="1" si="21">B272-G272</f>
        <v>0</v>
      </c>
      <c r="J272" s="44" t="str">
        <f t="shared" ref="J272:J335" ca="1" si="22">IFERROR(I272/B272,"")</f>
        <v/>
      </c>
      <c r="K272" s="45" t="str">
        <f t="shared" ref="K272:K335" ca="1" si="23">IFERROR(F272/H272,"")</f>
        <v/>
      </c>
    </row>
    <row r="273" spans="1:11" ht="20.149999999999999" customHeight="1" x14ac:dyDescent="0.35">
      <c r="A273" s="12" t="str">
        <f t="array" aca="1" ref="A273" ca="1">IFERROR(INDEX('Récaptitulatif Résa PARIS 2018'!#REF!:OFFSET($A$2,LastR2,0), MATCH(0, IF($A$1='Récaptitulatif Résa PARIS 2018'!#REF!:OFFSET($F$2,LastR2,0), COUNTIF($A$2:$A272, 'Récaptitulatif Résa PARIS 2018'!#REF!:OFFSET($A$2,LastR2,0)), ""), 0)),"")</f>
        <v/>
      </c>
      <c r="B273" s="43">
        <f ca="1">IF(OR($A273="",$A273=0),0,SUMPRODUCT((('Récaptitulatif Résa PARIS 2018'!#REF!:OFFSET($A$2,LastR2,0))='Analyse par appartement'!$A273)*(('Récaptitulatif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3" s="43">
        <f ca="1">IF(OR($A273="",$A273=0),0,SUMPRODUCT((('Récaptitulatif Résa PARIS 2018'!#REF!:OFFSET($A$2,LastR2,0))='Analyse par appartement'!$A273)*(('Récaptitulatif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3" s="43">
        <f ca="1">IF(OR($A273="",$A273=0),0,SUMPRODUCT((('Récaptitulatif Résa PARIS 2018'!#REF!:OFFSET($A$2,LastR2,0))='Analyse par appartement'!$A273)*(('Récaptitulatif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3" s="43">
        <f ca="1">IF(OR($A273="",$A273=0),0,SUMPRODUCT((('Récaptitulatif Résa PARIS 2018'!#REF!:OFFSET($A$2,LastR2,0))='Analyse par appartement'!$A273)*(('Récaptitulatif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3" s="90">
        <f ca="1">IF(OR($A273="",$A273=0),0,SUMPRODUCT((('Récaptitulatif Résa PARIS 2018'!#REF!:OFFSET($A$2,LastR2,0))='Analyse par appartement'!$A273)*(('Récaptitulatif Résa PARIS 2018'!#REF!:OFFSET($F$2,LastR2,0))='Analyse par appartement'!$A$1)*(('Récaptitulatif Résa PARIS 2018'!#REF!:OFFSET($I$2,LastR2,0)))))</f>
        <v>0</v>
      </c>
      <c r="G273" s="43">
        <f ca="1">IFERROR(IF(A273="",0,INDIRECT("'Récaptitulatif Loyer Paris'!"&amp;ADDRESS(MATCH(A273,'Récaptitulatif Loyer PARIS 2018'!$A:$A,0),MATCH($A$1,'Récaptitulatif Loyer PARIS 2018'!$1:$1,0)+1,4))),0)</f>
        <v>0</v>
      </c>
      <c r="H273" s="90">
        <f ca="1">IFERROR(IF(A273="",0,INDIRECT("'Récaptitulatif Loyer Paris'!"&amp;ADDRESS(MATCH(A273,'Récaptitulatif Loyer PARIS 2018'!$A:$A,0),MATCH($A$1,'Récaptitulatif Loyer PARIS 2018'!$1:$1,0),4))),0)</f>
        <v>0</v>
      </c>
      <c r="I273" s="43">
        <f t="shared" ca="1" si="21"/>
        <v>0</v>
      </c>
      <c r="J273" s="44" t="str">
        <f t="shared" ca="1" si="22"/>
        <v/>
      </c>
      <c r="K273" s="45" t="str">
        <f t="shared" ca="1" si="23"/>
        <v/>
      </c>
    </row>
    <row r="274" spans="1:11" ht="20.149999999999999" customHeight="1" x14ac:dyDescent="0.35">
      <c r="A274" s="12" t="str">
        <f t="array" aca="1" ref="A274" ca="1">IFERROR(INDEX('Récaptitulatif Résa PARIS 2018'!#REF!:OFFSET($A$2,LastR2,0), MATCH(0, IF($A$1='Récaptitulatif Résa PARIS 2018'!#REF!:OFFSET($F$2,LastR2,0), COUNTIF($A$2:$A273, 'Récaptitulatif Résa PARIS 2018'!#REF!:OFFSET($A$2,LastR2,0)), ""), 0)),"")</f>
        <v/>
      </c>
      <c r="B274" s="43">
        <f ca="1">IF(OR($A274="",$A274=0),0,SUMPRODUCT((('Récaptitulatif Résa PARIS 2018'!#REF!:OFFSET($A$2,LastR2,0))='Analyse par appartement'!$A274)*(('Récaptitulatif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4" s="43">
        <f ca="1">IF(OR($A274="",$A274=0),0,SUMPRODUCT((('Récaptitulatif Résa PARIS 2018'!#REF!:OFFSET($A$2,LastR2,0))='Analyse par appartement'!$A274)*(('Récaptitulatif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4" s="43">
        <f ca="1">IF(OR($A274="",$A274=0),0,SUMPRODUCT((('Récaptitulatif Résa PARIS 2018'!#REF!:OFFSET($A$2,LastR2,0))='Analyse par appartement'!$A274)*(('Récaptitulatif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4" s="43">
        <f ca="1">IF(OR($A274="",$A274=0),0,SUMPRODUCT((('Récaptitulatif Résa PARIS 2018'!#REF!:OFFSET($A$2,LastR2,0))='Analyse par appartement'!$A274)*(('Récaptitulatif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4" s="90">
        <f ca="1">IF(OR($A274="",$A274=0),0,SUMPRODUCT((('Récaptitulatif Résa PARIS 2018'!#REF!:OFFSET($A$2,LastR2,0))='Analyse par appartement'!$A274)*(('Récaptitulatif Résa PARIS 2018'!#REF!:OFFSET($F$2,LastR2,0))='Analyse par appartement'!$A$1)*(('Récaptitulatif Résa PARIS 2018'!#REF!:OFFSET($I$2,LastR2,0)))))</f>
        <v>0</v>
      </c>
      <c r="G274" s="43">
        <f ca="1">IFERROR(IF(A274="",0,INDIRECT("'Récaptitulatif Loyer Paris'!"&amp;ADDRESS(MATCH(A274,'Récaptitulatif Loyer PARIS 2018'!$A:$A,0),MATCH($A$1,'Récaptitulatif Loyer PARIS 2018'!$1:$1,0)+1,4))),0)</f>
        <v>0</v>
      </c>
      <c r="H274" s="90">
        <f ca="1">IFERROR(IF(A274="",0,INDIRECT("'Récaptitulatif Loyer Paris'!"&amp;ADDRESS(MATCH(A274,'Récaptitulatif Loyer PARIS 2018'!$A:$A,0),MATCH($A$1,'Récaptitulatif Loyer PARIS 2018'!$1:$1,0),4))),0)</f>
        <v>0</v>
      </c>
      <c r="I274" s="43">
        <f t="shared" ca="1" si="21"/>
        <v>0</v>
      </c>
      <c r="J274" s="44" t="str">
        <f t="shared" ca="1" si="22"/>
        <v/>
      </c>
      <c r="K274" s="45" t="str">
        <f t="shared" ca="1" si="23"/>
        <v/>
      </c>
    </row>
    <row r="275" spans="1:11" ht="20.149999999999999" customHeight="1" x14ac:dyDescent="0.35">
      <c r="A275" s="12" t="str">
        <f t="array" aca="1" ref="A275" ca="1">IFERROR(INDEX('Récaptitulatif Résa PARIS 2018'!#REF!:OFFSET($A$2,LastR2,0), MATCH(0, IF($A$1='Récaptitulatif Résa PARIS 2018'!#REF!:OFFSET($F$2,LastR2,0), COUNTIF($A$2:$A274, 'Récaptitulatif Résa PARIS 2018'!#REF!:OFFSET($A$2,LastR2,0)), ""), 0)),"")</f>
        <v/>
      </c>
      <c r="B275" s="43">
        <f ca="1">IF(OR($A275="",$A275=0),0,SUMPRODUCT((('Récaptitulatif Résa PARIS 2018'!#REF!:OFFSET($A$2,LastR2,0))='Analyse par appartement'!$A275)*(('Récaptitulatif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5" s="43">
        <f ca="1">IF(OR($A275="",$A275=0),0,SUMPRODUCT((('Récaptitulatif Résa PARIS 2018'!#REF!:OFFSET($A$2,LastR2,0))='Analyse par appartement'!$A275)*(('Récaptitulatif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5" s="43">
        <f ca="1">IF(OR($A275="",$A275=0),0,SUMPRODUCT((('Récaptitulatif Résa PARIS 2018'!#REF!:OFFSET($A$2,LastR2,0))='Analyse par appartement'!$A275)*(('Récaptitulatif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5" s="43">
        <f ca="1">IF(OR($A275="",$A275=0),0,SUMPRODUCT((('Récaptitulatif Résa PARIS 2018'!#REF!:OFFSET($A$2,LastR2,0))='Analyse par appartement'!$A275)*(('Récaptitulatif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5" s="90">
        <f ca="1">IF(OR($A275="",$A275=0),0,SUMPRODUCT((('Récaptitulatif Résa PARIS 2018'!#REF!:OFFSET($A$2,LastR2,0))='Analyse par appartement'!$A275)*(('Récaptitulatif Résa PARIS 2018'!#REF!:OFFSET($F$2,LastR2,0))='Analyse par appartement'!$A$1)*(('Récaptitulatif Résa PARIS 2018'!#REF!:OFFSET($I$2,LastR2,0)))))</f>
        <v>0</v>
      </c>
      <c r="G275" s="43">
        <f ca="1">IFERROR(IF(A275="",0,INDIRECT("'Récaptitulatif Loyer Paris'!"&amp;ADDRESS(MATCH(A275,'Récaptitulatif Loyer PARIS 2018'!$A:$A,0),MATCH($A$1,'Récaptitulatif Loyer PARIS 2018'!$1:$1,0)+1,4))),0)</f>
        <v>0</v>
      </c>
      <c r="H275" s="90">
        <f ca="1">IFERROR(IF(A275="",0,INDIRECT("'Récaptitulatif Loyer Paris'!"&amp;ADDRESS(MATCH(A275,'Récaptitulatif Loyer PARIS 2018'!$A:$A,0),MATCH($A$1,'Récaptitulatif Loyer PARIS 2018'!$1:$1,0),4))),0)</f>
        <v>0</v>
      </c>
      <c r="I275" s="43">
        <f t="shared" ca="1" si="21"/>
        <v>0</v>
      </c>
      <c r="J275" s="44" t="str">
        <f t="shared" ca="1" si="22"/>
        <v/>
      </c>
      <c r="K275" s="45" t="str">
        <f t="shared" ca="1" si="23"/>
        <v/>
      </c>
    </row>
    <row r="276" spans="1:11" ht="20.149999999999999" customHeight="1" x14ac:dyDescent="0.35">
      <c r="A276" s="12" t="str">
        <f t="array" aca="1" ref="A276" ca="1">IFERROR(INDEX('Récaptitulatif Résa PARIS 2018'!#REF!:OFFSET($A$2,LastR2,0), MATCH(0, IF($A$1='Récaptitulatif Résa PARIS 2018'!#REF!:OFFSET($F$2,LastR2,0), COUNTIF($A$2:$A275, 'Récaptitulatif Résa PARIS 2018'!#REF!:OFFSET($A$2,LastR2,0)), ""), 0)),"")</f>
        <v/>
      </c>
      <c r="B276" s="43">
        <f ca="1">IF(OR($A276="",$A276=0),0,SUMPRODUCT((('Récaptitulatif Résa PARIS 2018'!#REF!:OFFSET($A$2,LastR2,0))='Analyse par appartement'!$A276)*(('Récaptitulatif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6" s="43">
        <f ca="1">IF(OR($A276="",$A276=0),0,SUMPRODUCT((('Récaptitulatif Résa PARIS 2018'!#REF!:OFFSET($A$2,LastR2,0))='Analyse par appartement'!$A276)*(('Récaptitulatif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6" s="43">
        <f ca="1">IF(OR($A276="",$A276=0),0,SUMPRODUCT((('Récaptitulatif Résa PARIS 2018'!#REF!:OFFSET($A$2,LastR2,0))='Analyse par appartement'!$A276)*(('Récaptitulatif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6" s="43">
        <f ca="1">IF(OR($A276="",$A276=0),0,SUMPRODUCT((('Récaptitulatif Résa PARIS 2018'!#REF!:OFFSET($A$2,LastR2,0))='Analyse par appartement'!$A276)*(('Récaptitulatif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6" s="90">
        <f ca="1">IF(OR($A276="",$A276=0),0,SUMPRODUCT((('Récaptitulatif Résa PARIS 2018'!#REF!:OFFSET($A$2,LastR2,0))='Analyse par appartement'!$A276)*(('Récaptitulatif Résa PARIS 2018'!#REF!:OFFSET($F$2,LastR2,0))='Analyse par appartement'!$A$1)*(('Récaptitulatif Résa PARIS 2018'!#REF!:OFFSET($I$2,LastR2,0)))))</f>
        <v>0</v>
      </c>
      <c r="G276" s="43">
        <f ca="1">IFERROR(IF(A276="",0,INDIRECT("'Récaptitulatif Loyer Paris'!"&amp;ADDRESS(MATCH(A276,'Récaptitulatif Loyer PARIS 2018'!$A:$A,0),MATCH($A$1,'Récaptitulatif Loyer PARIS 2018'!$1:$1,0)+1,4))),0)</f>
        <v>0</v>
      </c>
      <c r="H276" s="90">
        <f ca="1">IFERROR(IF(A276="",0,INDIRECT("'Récaptitulatif Loyer Paris'!"&amp;ADDRESS(MATCH(A276,'Récaptitulatif Loyer PARIS 2018'!$A:$A,0),MATCH($A$1,'Récaptitulatif Loyer PARIS 2018'!$1:$1,0),4))),0)</f>
        <v>0</v>
      </c>
      <c r="I276" s="43">
        <f t="shared" ca="1" si="21"/>
        <v>0</v>
      </c>
      <c r="J276" s="44" t="str">
        <f t="shared" ca="1" si="22"/>
        <v/>
      </c>
      <c r="K276" s="45" t="str">
        <f t="shared" ca="1" si="23"/>
        <v/>
      </c>
    </row>
    <row r="277" spans="1:11" ht="20.149999999999999" customHeight="1" x14ac:dyDescent="0.35">
      <c r="A277" s="12" t="str">
        <f t="array" aca="1" ref="A277" ca="1">IFERROR(INDEX('Récaptitulatif Résa PARIS 2018'!#REF!:OFFSET($A$2,LastR2,0), MATCH(0, IF($A$1='Récaptitulatif Résa PARIS 2018'!#REF!:OFFSET($F$2,LastR2,0), COUNTIF($A$2:$A276, 'Récaptitulatif Résa PARIS 2018'!#REF!:OFFSET($A$2,LastR2,0)), ""), 0)),"")</f>
        <v/>
      </c>
      <c r="B277" s="43">
        <f ca="1">IF(OR($A277="",$A277=0),0,SUMPRODUCT((('Récaptitulatif Résa PARIS 2018'!#REF!:OFFSET($A$2,LastR2,0))='Analyse par appartement'!$A277)*(('Récaptitulatif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7" s="43">
        <f ca="1">IF(OR($A277="",$A277=0),0,SUMPRODUCT((('Récaptitulatif Résa PARIS 2018'!#REF!:OFFSET($A$2,LastR2,0))='Analyse par appartement'!$A277)*(('Récaptitulatif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7" s="43">
        <f ca="1">IF(OR($A277="",$A277=0),0,SUMPRODUCT((('Récaptitulatif Résa PARIS 2018'!#REF!:OFFSET($A$2,LastR2,0))='Analyse par appartement'!$A277)*(('Récaptitulatif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7" s="43">
        <f ca="1">IF(OR($A277="",$A277=0),0,SUMPRODUCT((('Récaptitulatif Résa PARIS 2018'!#REF!:OFFSET($A$2,LastR2,0))='Analyse par appartement'!$A277)*(('Récaptitulatif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7" s="90">
        <f ca="1">IF(OR($A277="",$A277=0),0,SUMPRODUCT((('Récaptitulatif Résa PARIS 2018'!#REF!:OFFSET($A$2,LastR2,0))='Analyse par appartement'!$A277)*(('Récaptitulatif Résa PARIS 2018'!#REF!:OFFSET($F$2,LastR2,0))='Analyse par appartement'!$A$1)*(('Récaptitulatif Résa PARIS 2018'!#REF!:OFFSET($I$2,LastR2,0)))))</f>
        <v>0</v>
      </c>
      <c r="G277" s="43">
        <f ca="1">IFERROR(IF(A277="",0,INDIRECT("'Récaptitulatif Loyer Paris'!"&amp;ADDRESS(MATCH(A277,'Récaptitulatif Loyer PARIS 2018'!$A:$A,0),MATCH($A$1,'Récaptitulatif Loyer PARIS 2018'!$1:$1,0)+1,4))),0)</f>
        <v>0</v>
      </c>
      <c r="H277" s="90">
        <f ca="1">IFERROR(IF(A277="",0,INDIRECT("'Récaptitulatif Loyer Paris'!"&amp;ADDRESS(MATCH(A277,'Récaptitulatif Loyer PARIS 2018'!$A:$A,0),MATCH($A$1,'Récaptitulatif Loyer PARIS 2018'!$1:$1,0),4))),0)</f>
        <v>0</v>
      </c>
      <c r="I277" s="43">
        <f t="shared" ca="1" si="21"/>
        <v>0</v>
      </c>
      <c r="J277" s="44" t="str">
        <f t="shared" ca="1" si="22"/>
        <v/>
      </c>
      <c r="K277" s="45" t="str">
        <f t="shared" ca="1" si="23"/>
        <v/>
      </c>
    </row>
    <row r="278" spans="1:11" ht="20.149999999999999" customHeight="1" x14ac:dyDescent="0.35">
      <c r="A278" s="12" t="str">
        <f t="array" aca="1" ref="A278" ca="1">IFERROR(INDEX('Récaptitulatif Résa PARIS 2018'!#REF!:OFFSET($A$2,LastR2,0), MATCH(0, IF($A$1='Récaptitulatif Résa PARIS 2018'!#REF!:OFFSET($F$2,LastR2,0), COUNTIF($A$2:$A277, 'Récaptitulatif Résa PARIS 2018'!#REF!:OFFSET($A$2,LastR2,0)), ""), 0)),"")</f>
        <v/>
      </c>
      <c r="B278" s="43">
        <f ca="1">IF(OR($A278="",$A278=0),0,SUMPRODUCT((('Récaptitulatif Résa PARIS 2018'!#REF!:OFFSET($A$2,LastR2,0))='Analyse par appartement'!$A278)*(('Récaptitulatif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8" s="43">
        <f ca="1">IF(OR($A278="",$A278=0),0,SUMPRODUCT((('Récaptitulatif Résa PARIS 2018'!#REF!:OFFSET($A$2,LastR2,0))='Analyse par appartement'!$A278)*(('Récaptitulatif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8" s="43">
        <f ca="1">IF(OR($A278="",$A278=0),0,SUMPRODUCT((('Récaptitulatif Résa PARIS 2018'!#REF!:OFFSET($A$2,LastR2,0))='Analyse par appartement'!$A278)*(('Récaptitulatif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8" s="43">
        <f ca="1">IF(OR($A278="",$A278=0),0,SUMPRODUCT((('Récaptitulatif Résa PARIS 2018'!#REF!:OFFSET($A$2,LastR2,0))='Analyse par appartement'!$A278)*(('Récaptitulatif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8" s="90">
        <f ca="1">IF(OR($A278="",$A278=0),0,SUMPRODUCT((('Récaptitulatif Résa PARIS 2018'!#REF!:OFFSET($A$2,LastR2,0))='Analyse par appartement'!$A278)*(('Récaptitulatif Résa PARIS 2018'!#REF!:OFFSET($F$2,LastR2,0))='Analyse par appartement'!$A$1)*(('Récaptitulatif Résa PARIS 2018'!#REF!:OFFSET($I$2,LastR2,0)))))</f>
        <v>0</v>
      </c>
      <c r="G278" s="43">
        <f ca="1">IFERROR(IF(A278="",0,INDIRECT("'Récaptitulatif Loyer Paris'!"&amp;ADDRESS(MATCH(A278,'Récaptitulatif Loyer PARIS 2018'!$A:$A,0),MATCH($A$1,'Récaptitulatif Loyer PARIS 2018'!$1:$1,0)+1,4))),0)</f>
        <v>0</v>
      </c>
      <c r="H278" s="90">
        <f ca="1">IFERROR(IF(A278="",0,INDIRECT("'Récaptitulatif Loyer Paris'!"&amp;ADDRESS(MATCH(A278,'Récaptitulatif Loyer PARIS 2018'!$A:$A,0),MATCH($A$1,'Récaptitulatif Loyer PARIS 2018'!$1:$1,0),4))),0)</f>
        <v>0</v>
      </c>
      <c r="I278" s="43">
        <f t="shared" ca="1" si="21"/>
        <v>0</v>
      </c>
      <c r="J278" s="44" t="str">
        <f t="shared" ca="1" si="22"/>
        <v/>
      </c>
      <c r="K278" s="45" t="str">
        <f t="shared" ca="1" si="23"/>
        <v/>
      </c>
    </row>
    <row r="279" spans="1:11" ht="20.149999999999999" customHeight="1" x14ac:dyDescent="0.35">
      <c r="A279" s="12" t="str">
        <f t="array" aca="1" ref="A279" ca="1">IFERROR(INDEX('Récaptitulatif Résa PARIS 2018'!#REF!:OFFSET($A$2,LastR2,0), MATCH(0, IF($A$1='Récaptitulatif Résa PARIS 2018'!#REF!:OFFSET($F$2,LastR2,0), COUNTIF($A$2:$A278, 'Récaptitulatif Résa PARIS 2018'!#REF!:OFFSET($A$2,LastR2,0)), ""), 0)),"")</f>
        <v/>
      </c>
      <c r="B279" s="43">
        <f ca="1">IF(OR($A279="",$A279=0),0,SUMPRODUCT((('Récaptitulatif Résa PARIS 2018'!#REF!:OFFSET($A$2,LastR2,0))='Analyse par appartement'!$A279)*(('Récaptitulatif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79" s="43">
        <f ca="1">IF(OR($A279="",$A279=0),0,SUMPRODUCT((('Récaptitulatif Résa PARIS 2018'!#REF!:OFFSET($A$2,LastR2,0))='Analyse par appartement'!$A279)*(('Récaptitulatif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79" s="43">
        <f ca="1">IF(OR($A279="",$A279=0),0,SUMPRODUCT((('Récaptitulatif Résa PARIS 2018'!#REF!:OFFSET($A$2,LastR2,0))='Analyse par appartement'!$A279)*(('Récaptitulatif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79" s="43">
        <f ca="1">IF(OR($A279="",$A279=0),0,SUMPRODUCT((('Récaptitulatif Résa PARIS 2018'!#REF!:OFFSET($A$2,LastR2,0))='Analyse par appartement'!$A279)*(('Récaptitulatif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79" s="90">
        <f ca="1">IF(OR($A279="",$A279=0),0,SUMPRODUCT((('Récaptitulatif Résa PARIS 2018'!#REF!:OFFSET($A$2,LastR2,0))='Analyse par appartement'!$A279)*(('Récaptitulatif Résa PARIS 2018'!#REF!:OFFSET($F$2,LastR2,0))='Analyse par appartement'!$A$1)*(('Récaptitulatif Résa PARIS 2018'!#REF!:OFFSET($I$2,LastR2,0)))))</f>
        <v>0</v>
      </c>
      <c r="G279" s="43">
        <f ca="1">IFERROR(IF(A279="",0,INDIRECT("'Récaptitulatif Loyer Paris'!"&amp;ADDRESS(MATCH(A279,'Récaptitulatif Loyer PARIS 2018'!$A:$A,0),MATCH($A$1,'Récaptitulatif Loyer PARIS 2018'!$1:$1,0)+1,4))),0)</f>
        <v>0</v>
      </c>
      <c r="H279" s="90">
        <f ca="1">IFERROR(IF(A279="",0,INDIRECT("'Récaptitulatif Loyer Paris'!"&amp;ADDRESS(MATCH(A279,'Récaptitulatif Loyer PARIS 2018'!$A:$A,0),MATCH($A$1,'Récaptitulatif Loyer PARIS 2018'!$1:$1,0),4))),0)</f>
        <v>0</v>
      </c>
      <c r="I279" s="43">
        <f t="shared" ca="1" si="21"/>
        <v>0</v>
      </c>
      <c r="J279" s="44" t="str">
        <f t="shared" ca="1" si="22"/>
        <v/>
      </c>
      <c r="K279" s="45" t="str">
        <f t="shared" ca="1" si="23"/>
        <v/>
      </c>
    </row>
    <row r="280" spans="1:11" ht="20.149999999999999" customHeight="1" x14ac:dyDescent="0.35">
      <c r="A280" s="12" t="str">
        <f t="array" aca="1" ref="A280" ca="1">IFERROR(INDEX('Récaptitulatif Résa PARIS 2018'!#REF!:OFFSET($A$2,LastR2,0), MATCH(0, IF($A$1='Récaptitulatif Résa PARIS 2018'!#REF!:OFFSET($F$2,LastR2,0), COUNTIF($A$2:$A279, 'Récaptitulatif Résa PARIS 2018'!#REF!:OFFSET($A$2,LastR2,0)), ""), 0)),"")</f>
        <v/>
      </c>
      <c r="B280" s="43">
        <f ca="1">IF(OR($A280="",$A280=0),0,SUMPRODUCT((('Récaptitulatif Résa PARIS 2018'!#REF!:OFFSET($A$2,LastR2,0))='Analyse par appartement'!$A280)*(('Récaptitulatif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0" s="43">
        <f ca="1">IF(OR($A280="",$A280=0),0,SUMPRODUCT((('Récaptitulatif Résa PARIS 2018'!#REF!:OFFSET($A$2,LastR2,0))='Analyse par appartement'!$A280)*(('Récaptitulatif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0" s="43">
        <f ca="1">IF(OR($A280="",$A280=0),0,SUMPRODUCT((('Récaptitulatif Résa PARIS 2018'!#REF!:OFFSET($A$2,LastR2,0))='Analyse par appartement'!$A280)*(('Récaptitulatif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0" s="43">
        <f ca="1">IF(OR($A280="",$A280=0),0,SUMPRODUCT((('Récaptitulatif Résa PARIS 2018'!#REF!:OFFSET($A$2,LastR2,0))='Analyse par appartement'!$A280)*(('Récaptitulatif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0" s="90">
        <f ca="1">IF(OR($A280="",$A280=0),0,SUMPRODUCT((('Récaptitulatif Résa PARIS 2018'!#REF!:OFFSET($A$2,LastR2,0))='Analyse par appartement'!$A280)*(('Récaptitulatif Résa PARIS 2018'!#REF!:OFFSET($F$2,LastR2,0))='Analyse par appartement'!$A$1)*(('Récaptitulatif Résa PARIS 2018'!#REF!:OFFSET($I$2,LastR2,0)))))</f>
        <v>0</v>
      </c>
      <c r="G280" s="43">
        <f ca="1">IFERROR(IF(A280="",0,INDIRECT("'Récaptitulatif Loyer Paris'!"&amp;ADDRESS(MATCH(A280,'Récaptitulatif Loyer PARIS 2018'!$A:$A,0),MATCH($A$1,'Récaptitulatif Loyer PARIS 2018'!$1:$1,0)+1,4))),0)</f>
        <v>0</v>
      </c>
      <c r="H280" s="90">
        <f ca="1">IFERROR(IF(A280="",0,INDIRECT("'Récaptitulatif Loyer Paris'!"&amp;ADDRESS(MATCH(A280,'Récaptitulatif Loyer PARIS 2018'!$A:$A,0),MATCH($A$1,'Récaptitulatif Loyer PARIS 2018'!$1:$1,0),4))),0)</f>
        <v>0</v>
      </c>
      <c r="I280" s="43">
        <f t="shared" ca="1" si="21"/>
        <v>0</v>
      </c>
      <c r="J280" s="44" t="str">
        <f t="shared" ca="1" si="22"/>
        <v/>
      </c>
      <c r="K280" s="45" t="str">
        <f t="shared" ca="1" si="23"/>
        <v/>
      </c>
    </row>
    <row r="281" spans="1:11" ht="20.149999999999999" customHeight="1" x14ac:dyDescent="0.35">
      <c r="A281" s="12" t="str">
        <f t="array" aca="1" ref="A281" ca="1">IFERROR(INDEX('Récaptitulatif Résa PARIS 2018'!#REF!:OFFSET($A$2,LastR2,0), MATCH(0, IF($A$1='Récaptitulatif Résa PARIS 2018'!#REF!:OFFSET($F$2,LastR2,0), COUNTIF($A$2:$A280, 'Récaptitulatif Résa PARIS 2018'!#REF!:OFFSET($A$2,LastR2,0)), ""), 0)),"")</f>
        <v/>
      </c>
      <c r="B281" s="43">
        <f ca="1">IF(OR($A281="",$A281=0),0,SUMPRODUCT((('Récaptitulatif Résa PARIS 2018'!#REF!:OFFSET($A$2,LastR2,0))='Analyse par appartement'!$A281)*(('Récaptitulatif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1" s="43">
        <f ca="1">IF(OR($A281="",$A281=0),0,SUMPRODUCT((('Récaptitulatif Résa PARIS 2018'!#REF!:OFFSET($A$2,LastR2,0))='Analyse par appartement'!$A281)*(('Récaptitulatif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1" s="43">
        <f ca="1">IF(OR($A281="",$A281=0),0,SUMPRODUCT((('Récaptitulatif Résa PARIS 2018'!#REF!:OFFSET($A$2,LastR2,0))='Analyse par appartement'!$A281)*(('Récaptitulatif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1" s="43">
        <f ca="1">IF(OR($A281="",$A281=0),0,SUMPRODUCT((('Récaptitulatif Résa PARIS 2018'!#REF!:OFFSET($A$2,LastR2,0))='Analyse par appartement'!$A281)*(('Récaptitulatif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1" s="90">
        <f ca="1">IF(OR($A281="",$A281=0),0,SUMPRODUCT((('Récaptitulatif Résa PARIS 2018'!#REF!:OFFSET($A$2,LastR2,0))='Analyse par appartement'!$A281)*(('Récaptitulatif Résa PARIS 2018'!#REF!:OFFSET($F$2,LastR2,0))='Analyse par appartement'!$A$1)*(('Récaptitulatif Résa PARIS 2018'!#REF!:OFFSET($I$2,LastR2,0)))))</f>
        <v>0</v>
      </c>
      <c r="G281" s="43">
        <f ca="1">IFERROR(IF(A281="",0,INDIRECT("'Récaptitulatif Loyer Paris'!"&amp;ADDRESS(MATCH(A281,'Récaptitulatif Loyer PARIS 2018'!$A:$A,0),MATCH($A$1,'Récaptitulatif Loyer PARIS 2018'!$1:$1,0)+1,4))),0)</f>
        <v>0</v>
      </c>
      <c r="H281" s="90">
        <f ca="1">IFERROR(IF(A281="",0,INDIRECT("'Récaptitulatif Loyer Paris'!"&amp;ADDRESS(MATCH(A281,'Récaptitulatif Loyer PARIS 2018'!$A:$A,0),MATCH($A$1,'Récaptitulatif Loyer PARIS 2018'!$1:$1,0),4))),0)</f>
        <v>0</v>
      </c>
      <c r="I281" s="43">
        <f t="shared" ca="1" si="21"/>
        <v>0</v>
      </c>
      <c r="J281" s="44" t="str">
        <f t="shared" ca="1" si="22"/>
        <v/>
      </c>
      <c r="K281" s="45" t="str">
        <f t="shared" ca="1" si="23"/>
        <v/>
      </c>
    </row>
    <row r="282" spans="1:11" ht="20.149999999999999" customHeight="1" x14ac:dyDescent="0.35">
      <c r="A282" s="12" t="str">
        <f t="array" aca="1" ref="A282" ca="1">IFERROR(INDEX('Récaptitulatif Résa PARIS 2018'!#REF!:OFFSET($A$2,LastR2,0), MATCH(0, IF($A$1='Récaptitulatif Résa PARIS 2018'!#REF!:OFFSET($F$2,LastR2,0), COUNTIF($A$2:$A281, 'Récaptitulatif Résa PARIS 2018'!#REF!:OFFSET($A$2,LastR2,0)), ""), 0)),"")</f>
        <v/>
      </c>
      <c r="B282" s="43">
        <f ca="1">IF(OR($A282="",$A282=0),0,SUMPRODUCT((('Récaptitulatif Résa PARIS 2018'!#REF!:OFFSET($A$2,LastR2,0))='Analyse par appartement'!$A282)*(('Récaptitulatif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2" s="43">
        <f ca="1">IF(OR($A282="",$A282=0),0,SUMPRODUCT((('Récaptitulatif Résa PARIS 2018'!#REF!:OFFSET($A$2,LastR2,0))='Analyse par appartement'!$A282)*(('Récaptitulatif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2" s="43">
        <f ca="1">IF(OR($A282="",$A282=0),0,SUMPRODUCT((('Récaptitulatif Résa PARIS 2018'!#REF!:OFFSET($A$2,LastR2,0))='Analyse par appartement'!$A282)*(('Récaptitulatif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2" s="43">
        <f ca="1">IF(OR($A282="",$A282=0),0,SUMPRODUCT((('Récaptitulatif Résa PARIS 2018'!#REF!:OFFSET($A$2,LastR2,0))='Analyse par appartement'!$A282)*(('Récaptitulatif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2" s="90">
        <f ca="1">IF(OR($A282="",$A282=0),0,SUMPRODUCT((('Récaptitulatif Résa PARIS 2018'!#REF!:OFFSET($A$2,LastR2,0))='Analyse par appartement'!$A282)*(('Récaptitulatif Résa PARIS 2018'!#REF!:OFFSET($F$2,LastR2,0))='Analyse par appartement'!$A$1)*(('Récaptitulatif Résa PARIS 2018'!#REF!:OFFSET($I$2,LastR2,0)))))</f>
        <v>0</v>
      </c>
      <c r="G282" s="43">
        <f ca="1">IFERROR(IF(A282="",0,INDIRECT("'Récaptitulatif Loyer Paris'!"&amp;ADDRESS(MATCH(A282,'Récaptitulatif Loyer PARIS 2018'!$A:$A,0),MATCH($A$1,'Récaptitulatif Loyer PARIS 2018'!$1:$1,0)+1,4))),0)</f>
        <v>0</v>
      </c>
      <c r="H282" s="90">
        <f ca="1">IFERROR(IF(A282="",0,INDIRECT("'Récaptitulatif Loyer Paris'!"&amp;ADDRESS(MATCH(A282,'Récaptitulatif Loyer PARIS 2018'!$A:$A,0),MATCH($A$1,'Récaptitulatif Loyer PARIS 2018'!$1:$1,0),4))),0)</f>
        <v>0</v>
      </c>
      <c r="I282" s="43">
        <f t="shared" ca="1" si="21"/>
        <v>0</v>
      </c>
      <c r="J282" s="44" t="str">
        <f t="shared" ca="1" si="22"/>
        <v/>
      </c>
      <c r="K282" s="45" t="str">
        <f t="shared" ca="1" si="23"/>
        <v/>
      </c>
    </row>
    <row r="283" spans="1:11" ht="20.149999999999999" customHeight="1" x14ac:dyDescent="0.35">
      <c r="A283" s="12" t="str">
        <f t="array" aca="1" ref="A283" ca="1">IFERROR(INDEX('Récaptitulatif Résa PARIS 2018'!#REF!:OFFSET($A$2,LastR2,0), MATCH(0, IF($A$1='Récaptitulatif Résa PARIS 2018'!#REF!:OFFSET($F$2,LastR2,0), COUNTIF($A$2:$A282, 'Récaptitulatif Résa PARIS 2018'!#REF!:OFFSET($A$2,LastR2,0)), ""), 0)),"")</f>
        <v/>
      </c>
      <c r="B283" s="43">
        <f ca="1">IF(OR($A283="",$A283=0),0,SUMPRODUCT((('Récaptitulatif Résa PARIS 2018'!#REF!:OFFSET($A$2,LastR2,0))='Analyse par appartement'!$A283)*(('Récaptitulatif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3" s="43">
        <f ca="1">IF(OR($A283="",$A283=0),0,SUMPRODUCT((('Récaptitulatif Résa PARIS 2018'!#REF!:OFFSET($A$2,LastR2,0))='Analyse par appartement'!$A283)*(('Récaptitulatif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3" s="43">
        <f ca="1">IF(OR($A283="",$A283=0),0,SUMPRODUCT((('Récaptitulatif Résa PARIS 2018'!#REF!:OFFSET($A$2,LastR2,0))='Analyse par appartement'!$A283)*(('Récaptitulatif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3" s="43">
        <f ca="1">IF(OR($A283="",$A283=0),0,SUMPRODUCT((('Récaptitulatif Résa PARIS 2018'!#REF!:OFFSET($A$2,LastR2,0))='Analyse par appartement'!$A283)*(('Récaptitulatif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3" s="90">
        <f ca="1">IF(OR($A283="",$A283=0),0,SUMPRODUCT((('Récaptitulatif Résa PARIS 2018'!#REF!:OFFSET($A$2,LastR2,0))='Analyse par appartement'!$A283)*(('Récaptitulatif Résa PARIS 2018'!#REF!:OFFSET($F$2,LastR2,0))='Analyse par appartement'!$A$1)*(('Récaptitulatif Résa PARIS 2018'!#REF!:OFFSET($I$2,LastR2,0)))))</f>
        <v>0</v>
      </c>
      <c r="G283" s="43">
        <f ca="1">IFERROR(IF(A283="",0,INDIRECT("'Récaptitulatif Loyer Paris'!"&amp;ADDRESS(MATCH(A283,'Récaptitulatif Loyer PARIS 2018'!$A:$A,0),MATCH($A$1,'Récaptitulatif Loyer PARIS 2018'!$1:$1,0)+1,4))),0)</f>
        <v>0</v>
      </c>
      <c r="H283" s="90">
        <f ca="1">IFERROR(IF(A283="",0,INDIRECT("'Récaptitulatif Loyer Paris'!"&amp;ADDRESS(MATCH(A283,'Récaptitulatif Loyer PARIS 2018'!$A:$A,0),MATCH($A$1,'Récaptitulatif Loyer PARIS 2018'!$1:$1,0),4))),0)</f>
        <v>0</v>
      </c>
      <c r="I283" s="43">
        <f t="shared" ca="1" si="21"/>
        <v>0</v>
      </c>
      <c r="J283" s="44" t="str">
        <f t="shared" ca="1" si="22"/>
        <v/>
      </c>
      <c r="K283" s="45" t="str">
        <f t="shared" ca="1" si="23"/>
        <v/>
      </c>
    </row>
    <row r="284" spans="1:11" ht="20.149999999999999" customHeight="1" x14ac:dyDescent="0.35">
      <c r="A284" s="12" t="str">
        <f t="array" aca="1" ref="A284" ca="1">IFERROR(INDEX('Récaptitulatif Résa PARIS 2018'!#REF!:OFFSET($A$2,LastR2,0), MATCH(0, IF($A$1='Récaptitulatif Résa PARIS 2018'!#REF!:OFFSET($F$2,LastR2,0), COUNTIF($A$2:$A283, 'Récaptitulatif Résa PARIS 2018'!#REF!:OFFSET($A$2,LastR2,0)), ""), 0)),"")</f>
        <v/>
      </c>
      <c r="B284" s="43">
        <f ca="1">IF(OR($A284="",$A284=0),0,SUMPRODUCT((('Récaptitulatif Résa PARIS 2018'!#REF!:OFFSET($A$2,LastR2,0))='Analyse par appartement'!$A284)*(('Récaptitulatif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4" s="43">
        <f ca="1">IF(OR($A284="",$A284=0),0,SUMPRODUCT((('Récaptitulatif Résa PARIS 2018'!#REF!:OFFSET($A$2,LastR2,0))='Analyse par appartement'!$A284)*(('Récaptitulatif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4" s="43">
        <f ca="1">IF(OR($A284="",$A284=0),0,SUMPRODUCT((('Récaptitulatif Résa PARIS 2018'!#REF!:OFFSET($A$2,LastR2,0))='Analyse par appartement'!$A284)*(('Récaptitulatif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4" s="43">
        <f ca="1">IF(OR($A284="",$A284=0),0,SUMPRODUCT((('Récaptitulatif Résa PARIS 2018'!#REF!:OFFSET($A$2,LastR2,0))='Analyse par appartement'!$A284)*(('Récaptitulatif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4" s="90">
        <f ca="1">IF(OR($A284="",$A284=0),0,SUMPRODUCT((('Récaptitulatif Résa PARIS 2018'!#REF!:OFFSET($A$2,LastR2,0))='Analyse par appartement'!$A284)*(('Récaptitulatif Résa PARIS 2018'!#REF!:OFFSET($F$2,LastR2,0))='Analyse par appartement'!$A$1)*(('Récaptitulatif Résa PARIS 2018'!#REF!:OFFSET($I$2,LastR2,0)))))</f>
        <v>0</v>
      </c>
      <c r="G284" s="43">
        <f ca="1">IFERROR(IF(A284="",0,INDIRECT("'Récaptitulatif Loyer Paris'!"&amp;ADDRESS(MATCH(A284,'Récaptitulatif Loyer PARIS 2018'!$A:$A,0),MATCH($A$1,'Récaptitulatif Loyer PARIS 2018'!$1:$1,0)+1,4))),0)</f>
        <v>0</v>
      </c>
      <c r="H284" s="90">
        <f ca="1">IFERROR(IF(A284="",0,INDIRECT("'Récaptitulatif Loyer Paris'!"&amp;ADDRESS(MATCH(A284,'Récaptitulatif Loyer PARIS 2018'!$A:$A,0),MATCH($A$1,'Récaptitulatif Loyer PARIS 2018'!$1:$1,0),4))),0)</f>
        <v>0</v>
      </c>
      <c r="I284" s="43">
        <f t="shared" ca="1" si="21"/>
        <v>0</v>
      </c>
      <c r="J284" s="44" t="str">
        <f t="shared" ca="1" si="22"/>
        <v/>
      </c>
      <c r="K284" s="45" t="str">
        <f t="shared" ca="1" si="23"/>
        <v/>
      </c>
    </row>
    <row r="285" spans="1:11" ht="20.149999999999999" customHeight="1" x14ac:dyDescent="0.35">
      <c r="A285" s="12" t="str">
        <f t="array" aca="1" ref="A285" ca="1">IFERROR(INDEX('Récaptitulatif Résa PARIS 2018'!#REF!:OFFSET($A$2,LastR2,0), MATCH(0, IF($A$1='Récaptitulatif Résa PARIS 2018'!#REF!:OFFSET($F$2,LastR2,0), COUNTIF($A$2:$A284, 'Récaptitulatif Résa PARIS 2018'!#REF!:OFFSET($A$2,LastR2,0)), ""), 0)),"")</f>
        <v/>
      </c>
      <c r="B285" s="43">
        <f ca="1">IF(OR($A285="",$A285=0),0,SUMPRODUCT((('Récaptitulatif Résa PARIS 2018'!#REF!:OFFSET($A$2,LastR2,0))='Analyse par appartement'!$A285)*(('Récaptitulatif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5" s="43">
        <f ca="1">IF(OR($A285="",$A285=0),0,SUMPRODUCT((('Récaptitulatif Résa PARIS 2018'!#REF!:OFFSET($A$2,LastR2,0))='Analyse par appartement'!$A285)*(('Récaptitulatif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5" s="43">
        <f ca="1">IF(OR($A285="",$A285=0),0,SUMPRODUCT((('Récaptitulatif Résa PARIS 2018'!#REF!:OFFSET($A$2,LastR2,0))='Analyse par appartement'!$A285)*(('Récaptitulatif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5" s="43">
        <f ca="1">IF(OR($A285="",$A285=0),0,SUMPRODUCT((('Récaptitulatif Résa PARIS 2018'!#REF!:OFFSET($A$2,LastR2,0))='Analyse par appartement'!$A285)*(('Récaptitulatif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5" s="90">
        <f ca="1">IF(OR($A285="",$A285=0),0,SUMPRODUCT((('Récaptitulatif Résa PARIS 2018'!#REF!:OFFSET($A$2,LastR2,0))='Analyse par appartement'!$A285)*(('Récaptitulatif Résa PARIS 2018'!#REF!:OFFSET($F$2,LastR2,0))='Analyse par appartement'!$A$1)*(('Récaptitulatif Résa PARIS 2018'!#REF!:OFFSET($I$2,LastR2,0)))))</f>
        <v>0</v>
      </c>
      <c r="G285" s="43">
        <f ca="1">IFERROR(IF(A285="",0,INDIRECT("'Récaptitulatif Loyer Paris'!"&amp;ADDRESS(MATCH(A285,'Récaptitulatif Loyer PARIS 2018'!$A:$A,0),MATCH($A$1,'Récaptitulatif Loyer PARIS 2018'!$1:$1,0)+1,4))),0)</f>
        <v>0</v>
      </c>
      <c r="H285" s="90">
        <f ca="1">IFERROR(IF(A285="",0,INDIRECT("'Récaptitulatif Loyer Paris'!"&amp;ADDRESS(MATCH(A285,'Récaptitulatif Loyer PARIS 2018'!$A:$A,0),MATCH($A$1,'Récaptitulatif Loyer PARIS 2018'!$1:$1,0),4))),0)</f>
        <v>0</v>
      </c>
      <c r="I285" s="43">
        <f t="shared" ca="1" si="21"/>
        <v>0</v>
      </c>
      <c r="J285" s="44" t="str">
        <f t="shared" ca="1" si="22"/>
        <v/>
      </c>
      <c r="K285" s="45" t="str">
        <f t="shared" ca="1" si="23"/>
        <v/>
      </c>
    </row>
    <row r="286" spans="1:11" ht="20.149999999999999" customHeight="1" x14ac:dyDescent="0.35">
      <c r="A286" s="12" t="str">
        <f t="array" aca="1" ref="A286" ca="1">IFERROR(INDEX('Récaptitulatif Résa PARIS 2018'!#REF!:OFFSET($A$2,LastR2,0), MATCH(0, IF($A$1='Récaptitulatif Résa PARIS 2018'!#REF!:OFFSET($F$2,LastR2,0), COUNTIF($A$2:$A285, 'Récaptitulatif Résa PARIS 2018'!#REF!:OFFSET($A$2,LastR2,0)), ""), 0)),"")</f>
        <v/>
      </c>
      <c r="B286" s="43">
        <f ca="1">IF(OR($A286="",$A286=0),0,SUMPRODUCT((('Récaptitulatif Résa PARIS 2018'!#REF!:OFFSET($A$2,LastR2,0))='Analyse par appartement'!$A286)*(('Récaptitulatif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6" s="43">
        <f ca="1">IF(OR($A286="",$A286=0),0,SUMPRODUCT((('Récaptitulatif Résa PARIS 2018'!#REF!:OFFSET($A$2,LastR2,0))='Analyse par appartement'!$A286)*(('Récaptitulatif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6" s="43">
        <f ca="1">IF(OR($A286="",$A286=0),0,SUMPRODUCT((('Récaptitulatif Résa PARIS 2018'!#REF!:OFFSET($A$2,LastR2,0))='Analyse par appartement'!$A286)*(('Récaptitulatif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6" s="43">
        <f ca="1">IF(OR($A286="",$A286=0),0,SUMPRODUCT((('Récaptitulatif Résa PARIS 2018'!#REF!:OFFSET($A$2,LastR2,0))='Analyse par appartement'!$A286)*(('Récaptitulatif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6" s="90">
        <f ca="1">IF(OR($A286="",$A286=0),0,SUMPRODUCT((('Récaptitulatif Résa PARIS 2018'!#REF!:OFFSET($A$2,LastR2,0))='Analyse par appartement'!$A286)*(('Récaptitulatif Résa PARIS 2018'!#REF!:OFFSET($F$2,LastR2,0))='Analyse par appartement'!$A$1)*(('Récaptitulatif Résa PARIS 2018'!#REF!:OFFSET($I$2,LastR2,0)))))</f>
        <v>0</v>
      </c>
      <c r="G286" s="43">
        <f ca="1">IFERROR(IF(A286="",0,INDIRECT("'Récaptitulatif Loyer Paris'!"&amp;ADDRESS(MATCH(A286,'Récaptitulatif Loyer PARIS 2018'!$A:$A,0),MATCH($A$1,'Récaptitulatif Loyer PARIS 2018'!$1:$1,0)+1,4))),0)</f>
        <v>0</v>
      </c>
      <c r="H286" s="90">
        <f ca="1">IFERROR(IF(A286="",0,INDIRECT("'Récaptitulatif Loyer Paris'!"&amp;ADDRESS(MATCH(A286,'Récaptitulatif Loyer PARIS 2018'!$A:$A,0),MATCH($A$1,'Récaptitulatif Loyer PARIS 2018'!$1:$1,0),4))),0)</f>
        <v>0</v>
      </c>
      <c r="I286" s="43">
        <f t="shared" ca="1" si="21"/>
        <v>0</v>
      </c>
      <c r="J286" s="44" t="str">
        <f t="shared" ca="1" si="22"/>
        <v/>
      </c>
      <c r="K286" s="45" t="str">
        <f t="shared" ca="1" si="23"/>
        <v/>
      </c>
    </row>
    <row r="287" spans="1:11" ht="20.149999999999999" customHeight="1" x14ac:dyDescent="0.35">
      <c r="A287" s="12" t="str">
        <f t="array" aca="1" ref="A287" ca="1">IFERROR(INDEX('Récaptitulatif Résa PARIS 2018'!#REF!:OFFSET($A$2,LastR2,0), MATCH(0, IF($A$1='Récaptitulatif Résa PARIS 2018'!#REF!:OFFSET($F$2,LastR2,0), COUNTIF($A$2:$A286, 'Récaptitulatif Résa PARIS 2018'!#REF!:OFFSET($A$2,LastR2,0)), ""), 0)),"")</f>
        <v/>
      </c>
      <c r="B287" s="43">
        <f ca="1">IF(OR($A287="",$A287=0),0,SUMPRODUCT((('Récaptitulatif Résa PARIS 2018'!#REF!:OFFSET($A$2,LastR2,0))='Analyse par appartement'!$A287)*(('Récaptitulatif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7" s="43">
        <f ca="1">IF(OR($A287="",$A287=0),0,SUMPRODUCT((('Récaptitulatif Résa PARIS 2018'!#REF!:OFFSET($A$2,LastR2,0))='Analyse par appartement'!$A287)*(('Récaptitulatif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7" s="43">
        <f ca="1">IF(OR($A287="",$A287=0),0,SUMPRODUCT((('Récaptitulatif Résa PARIS 2018'!#REF!:OFFSET($A$2,LastR2,0))='Analyse par appartement'!$A287)*(('Récaptitulatif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7" s="43">
        <f ca="1">IF(OR($A287="",$A287=0),0,SUMPRODUCT((('Récaptitulatif Résa PARIS 2018'!#REF!:OFFSET($A$2,LastR2,0))='Analyse par appartement'!$A287)*(('Récaptitulatif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7" s="90">
        <f ca="1">IF(OR($A287="",$A287=0),0,SUMPRODUCT((('Récaptitulatif Résa PARIS 2018'!#REF!:OFFSET($A$2,LastR2,0))='Analyse par appartement'!$A287)*(('Récaptitulatif Résa PARIS 2018'!#REF!:OFFSET($F$2,LastR2,0))='Analyse par appartement'!$A$1)*(('Récaptitulatif Résa PARIS 2018'!#REF!:OFFSET($I$2,LastR2,0)))))</f>
        <v>0</v>
      </c>
      <c r="G287" s="43">
        <f ca="1">IFERROR(IF(A287="",0,INDIRECT("'Récaptitulatif Loyer Paris'!"&amp;ADDRESS(MATCH(A287,'Récaptitulatif Loyer PARIS 2018'!$A:$A,0),MATCH($A$1,'Récaptitulatif Loyer PARIS 2018'!$1:$1,0)+1,4))),0)</f>
        <v>0</v>
      </c>
      <c r="H287" s="90">
        <f ca="1">IFERROR(IF(A287="",0,INDIRECT("'Récaptitulatif Loyer Paris'!"&amp;ADDRESS(MATCH(A287,'Récaptitulatif Loyer PARIS 2018'!$A:$A,0),MATCH($A$1,'Récaptitulatif Loyer PARIS 2018'!$1:$1,0),4))),0)</f>
        <v>0</v>
      </c>
      <c r="I287" s="43">
        <f t="shared" ca="1" si="21"/>
        <v>0</v>
      </c>
      <c r="J287" s="44" t="str">
        <f t="shared" ca="1" si="22"/>
        <v/>
      </c>
      <c r="K287" s="45" t="str">
        <f t="shared" ca="1" si="23"/>
        <v/>
      </c>
    </row>
    <row r="288" spans="1:11" ht="20.149999999999999" customHeight="1" x14ac:dyDescent="0.35">
      <c r="A288" s="12" t="str">
        <f t="array" aca="1" ref="A288" ca="1">IFERROR(INDEX('Récaptitulatif Résa PARIS 2018'!#REF!:OFFSET($A$2,LastR2,0), MATCH(0, IF($A$1='Récaptitulatif Résa PARIS 2018'!#REF!:OFFSET($F$2,LastR2,0), COUNTIF($A$2:$A287, 'Récaptitulatif Résa PARIS 2018'!#REF!:OFFSET($A$2,LastR2,0)), ""), 0)),"")</f>
        <v/>
      </c>
      <c r="B288" s="43">
        <f ca="1">IF(OR($A288="",$A288=0),0,SUMPRODUCT((('Récaptitulatif Résa PARIS 2018'!#REF!:OFFSET($A$2,LastR2,0))='Analyse par appartement'!$A288)*(('Récaptitulatif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8" s="43">
        <f ca="1">IF(OR($A288="",$A288=0),0,SUMPRODUCT((('Récaptitulatif Résa PARIS 2018'!#REF!:OFFSET($A$2,LastR2,0))='Analyse par appartement'!$A288)*(('Récaptitulatif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8" s="43">
        <f ca="1">IF(OR($A288="",$A288=0),0,SUMPRODUCT((('Récaptitulatif Résa PARIS 2018'!#REF!:OFFSET($A$2,LastR2,0))='Analyse par appartement'!$A288)*(('Récaptitulatif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8" s="43">
        <f ca="1">IF(OR($A288="",$A288=0),0,SUMPRODUCT((('Récaptitulatif Résa PARIS 2018'!#REF!:OFFSET($A$2,LastR2,0))='Analyse par appartement'!$A288)*(('Récaptitulatif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8" s="90">
        <f ca="1">IF(OR($A288="",$A288=0),0,SUMPRODUCT((('Récaptitulatif Résa PARIS 2018'!#REF!:OFFSET($A$2,LastR2,0))='Analyse par appartement'!$A288)*(('Récaptitulatif Résa PARIS 2018'!#REF!:OFFSET($F$2,LastR2,0))='Analyse par appartement'!$A$1)*(('Récaptitulatif Résa PARIS 2018'!#REF!:OFFSET($I$2,LastR2,0)))))</f>
        <v>0</v>
      </c>
      <c r="G288" s="43">
        <f ca="1">IFERROR(IF(A288="",0,INDIRECT("'Récaptitulatif Loyer Paris'!"&amp;ADDRESS(MATCH(A288,'Récaptitulatif Loyer PARIS 2018'!$A:$A,0),MATCH($A$1,'Récaptitulatif Loyer PARIS 2018'!$1:$1,0)+1,4))),0)</f>
        <v>0</v>
      </c>
      <c r="H288" s="90">
        <f ca="1">IFERROR(IF(A288="",0,INDIRECT("'Récaptitulatif Loyer Paris'!"&amp;ADDRESS(MATCH(A288,'Récaptitulatif Loyer PARIS 2018'!$A:$A,0),MATCH($A$1,'Récaptitulatif Loyer PARIS 2018'!$1:$1,0),4))),0)</f>
        <v>0</v>
      </c>
      <c r="I288" s="43">
        <f t="shared" ca="1" si="21"/>
        <v>0</v>
      </c>
      <c r="J288" s="44" t="str">
        <f t="shared" ca="1" si="22"/>
        <v/>
      </c>
      <c r="K288" s="45" t="str">
        <f t="shared" ca="1" si="23"/>
        <v/>
      </c>
    </row>
    <row r="289" spans="1:11" ht="20.149999999999999" customHeight="1" x14ac:dyDescent="0.35">
      <c r="A289" s="12" t="str">
        <f t="array" aca="1" ref="A289" ca="1">IFERROR(INDEX('Récaptitulatif Résa PARIS 2018'!#REF!:OFFSET($A$2,LastR2,0), MATCH(0, IF($A$1='Récaptitulatif Résa PARIS 2018'!#REF!:OFFSET($F$2,LastR2,0), COUNTIF($A$2:$A288, 'Récaptitulatif Résa PARIS 2018'!#REF!:OFFSET($A$2,LastR2,0)), ""), 0)),"")</f>
        <v/>
      </c>
      <c r="B289" s="43">
        <f ca="1">IF(OR($A289="",$A289=0),0,SUMPRODUCT((('Récaptitulatif Résa PARIS 2018'!#REF!:OFFSET($A$2,LastR2,0))='Analyse par appartement'!$A289)*(('Récaptitulatif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89" s="43">
        <f ca="1">IF(OR($A289="",$A289=0),0,SUMPRODUCT((('Récaptitulatif Résa PARIS 2018'!#REF!:OFFSET($A$2,LastR2,0))='Analyse par appartement'!$A289)*(('Récaptitulatif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89" s="43">
        <f ca="1">IF(OR($A289="",$A289=0),0,SUMPRODUCT((('Récaptitulatif Résa PARIS 2018'!#REF!:OFFSET($A$2,LastR2,0))='Analyse par appartement'!$A289)*(('Récaptitulatif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89" s="43">
        <f ca="1">IF(OR($A289="",$A289=0),0,SUMPRODUCT((('Récaptitulatif Résa PARIS 2018'!#REF!:OFFSET($A$2,LastR2,0))='Analyse par appartement'!$A289)*(('Récaptitulatif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89" s="90">
        <f ca="1">IF(OR($A289="",$A289=0),0,SUMPRODUCT((('Récaptitulatif Résa PARIS 2018'!#REF!:OFFSET($A$2,LastR2,0))='Analyse par appartement'!$A289)*(('Récaptitulatif Résa PARIS 2018'!#REF!:OFFSET($F$2,LastR2,0))='Analyse par appartement'!$A$1)*(('Récaptitulatif Résa PARIS 2018'!#REF!:OFFSET($I$2,LastR2,0)))))</f>
        <v>0</v>
      </c>
      <c r="G289" s="43">
        <f ca="1">IFERROR(IF(A289="",0,INDIRECT("'Récaptitulatif Loyer Paris'!"&amp;ADDRESS(MATCH(A289,'Récaptitulatif Loyer PARIS 2018'!$A:$A,0),MATCH($A$1,'Récaptitulatif Loyer PARIS 2018'!$1:$1,0)+1,4))),0)</f>
        <v>0</v>
      </c>
      <c r="H289" s="90">
        <f ca="1">IFERROR(IF(A289="",0,INDIRECT("'Récaptitulatif Loyer Paris'!"&amp;ADDRESS(MATCH(A289,'Récaptitulatif Loyer PARIS 2018'!$A:$A,0),MATCH($A$1,'Récaptitulatif Loyer PARIS 2018'!$1:$1,0),4))),0)</f>
        <v>0</v>
      </c>
      <c r="I289" s="43">
        <f t="shared" ca="1" si="21"/>
        <v>0</v>
      </c>
      <c r="J289" s="44" t="str">
        <f t="shared" ca="1" si="22"/>
        <v/>
      </c>
      <c r="K289" s="45" t="str">
        <f t="shared" ca="1" si="23"/>
        <v/>
      </c>
    </row>
    <row r="290" spans="1:11" ht="20.149999999999999" customHeight="1" x14ac:dyDescent="0.35">
      <c r="A290" s="12" t="str">
        <f t="array" aca="1" ref="A290" ca="1">IFERROR(INDEX('Récaptitulatif Résa PARIS 2018'!#REF!:OFFSET($A$2,LastR2,0), MATCH(0, IF($A$1='Récaptitulatif Résa PARIS 2018'!#REF!:OFFSET($F$2,LastR2,0), COUNTIF($A$2:$A289, 'Récaptitulatif Résa PARIS 2018'!#REF!:OFFSET($A$2,LastR2,0)), ""), 0)),"")</f>
        <v/>
      </c>
      <c r="B290" s="43">
        <f ca="1">IF(OR($A290="",$A290=0),0,SUMPRODUCT((('Récaptitulatif Résa PARIS 2018'!#REF!:OFFSET($A$2,LastR2,0))='Analyse par appartement'!$A290)*(('Récaptitulatif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0" s="43">
        <f ca="1">IF(OR($A290="",$A290=0),0,SUMPRODUCT((('Récaptitulatif Résa PARIS 2018'!#REF!:OFFSET($A$2,LastR2,0))='Analyse par appartement'!$A290)*(('Récaptitulatif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0" s="43">
        <f ca="1">IF(OR($A290="",$A290=0),0,SUMPRODUCT((('Récaptitulatif Résa PARIS 2018'!#REF!:OFFSET($A$2,LastR2,0))='Analyse par appartement'!$A290)*(('Récaptitulatif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0" s="43">
        <f ca="1">IF(OR($A290="",$A290=0),0,SUMPRODUCT((('Récaptitulatif Résa PARIS 2018'!#REF!:OFFSET($A$2,LastR2,0))='Analyse par appartement'!$A290)*(('Récaptitulatif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0" s="90">
        <f ca="1">IF(OR($A290="",$A290=0),0,SUMPRODUCT((('Récaptitulatif Résa PARIS 2018'!#REF!:OFFSET($A$2,LastR2,0))='Analyse par appartement'!$A290)*(('Récaptitulatif Résa PARIS 2018'!#REF!:OFFSET($F$2,LastR2,0))='Analyse par appartement'!$A$1)*(('Récaptitulatif Résa PARIS 2018'!#REF!:OFFSET($I$2,LastR2,0)))))</f>
        <v>0</v>
      </c>
      <c r="G290" s="43">
        <f ca="1">IFERROR(IF(A290="",0,INDIRECT("'Récaptitulatif Loyer Paris'!"&amp;ADDRESS(MATCH(A290,'Récaptitulatif Loyer PARIS 2018'!$A:$A,0),MATCH($A$1,'Récaptitulatif Loyer PARIS 2018'!$1:$1,0)+1,4))),0)</f>
        <v>0</v>
      </c>
      <c r="H290" s="90">
        <f ca="1">IFERROR(IF(A290="",0,INDIRECT("'Récaptitulatif Loyer Paris'!"&amp;ADDRESS(MATCH(A290,'Récaptitulatif Loyer PARIS 2018'!$A:$A,0),MATCH($A$1,'Récaptitulatif Loyer PARIS 2018'!$1:$1,0),4))),0)</f>
        <v>0</v>
      </c>
      <c r="I290" s="43">
        <f t="shared" ca="1" si="21"/>
        <v>0</v>
      </c>
      <c r="J290" s="44" t="str">
        <f t="shared" ca="1" si="22"/>
        <v/>
      </c>
      <c r="K290" s="45" t="str">
        <f t="shared" ca="1" si="23"/>
        <v/>
      </c>
    </row>
    <row r="291" spans="1:11" ht="20.149999999999999" customHeight="1" x14ac:dyDescent="0.35">
      <c r="A291" s="12" t="str">
        <f t="array" aca="1" ref="A291" ca="1">IFERROR(INDEX('Récaptitulatif Résa PARIS 2018'!#REF!:OFFSET($A$2,LastR2,0), MATCH(0, IF($A$1='Récaptitulatif Résa PARIS 2018'!#REF!:OFFSET($F$2,LastR2,0), COUNTIF($A$2:$A290, 'Récaptitulatif Résa PARIS 2018'!#REF!:OFFSET($A$2,LastR2,0)), ""), 0)),"")</f>
        <v/>
      </c>
      <c r="B291" s="43">
        <f ca="1">IF(OR($A291="",$A291=0),0,SUMPRODUCT((('Récaptitulatif Résa PARIS 2018'!#REF!:OFFSET($A$2,LastR2,0))='Analyse par appartement'!$A291)*(('Récaptitulatif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1" s="43">
        <f ca="1">IF(OR($A291="",$A291=0),0,SUMPRODUCT((('Récaptitulatif Résa PARIS 2018'!#REF!:OFFSET($A$2,LastR2,0))='Analyse par appartement'!$A291)*(('Récaptitulatif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1" s="43">
        <f ca="1">IF(OR($A291="",$A291=0),0,SUMPRODUCT((('Récaptitulatif Résa PARIS 2018'!#REF!:OFFSET($A$2,LastR2,0))='Analyse par appartement'!$A291)*(('Récaptitulatif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1" s="43">
        <f ca="1">IF(OR($A291="",$A291=0),0,SUMPRODUCT((('Récaptitulatif Résa PARIS 2018'!#REF!:OFFSET($A$2,LastR2,0))='Analyse par appartement'!$A291)*(('Récaptitulatif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1" s="90">
        <f ca="1">IF(OR($A291="",$A291=0),0,SUMPRODUCT((('Récaptitulatif Résa PARIS 2018'!#REF!:OFFSET($A$2,LastR2,0))='Analyse par appartement'!$A291)*(('Récaptitulatif Résa PARIS 2018'!#REF!:OFFSET($F$2,LastR2,0))='Analyse par appartement'!$A$1)*(('Récaptitulatif Résa PARIS 2018'!#REF!:OFFSET($I$2,LastR2,0)))))</f>
        <v>0</v>
      </c>
      <c r="G291" s="43">
        <f ca="1">IFERROR(IF(A291="",0,INDIRECT("'Récaptitulatif Loyer Paris'!"&amp;ADDRESS(MATCH(A291,'Récaptitulatif Loyer PARIS 2018'!$A:$A,0),MATCH($A$1,'Récaptitulatif Loyer PARIS 2018'!$1:$1,0)+1,4))),0)</f>
        <v>0</v>
      </c>
      <c r="H291" s="90">
        <f ca="1">IFERROR(IF(A291="",0,INDIRECT("'Récaptitulatif Loyer Paris'!"&amp;ADDRESS(MATCH(A291,'Récaptitulatif Loyer PARIS 2018'!$A:$A,0),MATCH($A$1,'Récaptitulatif Loyer PARIS 2018'!$1:$1,0),4))),0)</f>
        <v>0</v>
      </c>
      <c r="I291" s="43">
        <f t="shared" ca="1" si="21"/>
        <v>0</v>
      </c>
      <c r="J291" s="44" t="str">
        <f t="shared" ca="1" si="22"/>
        <v/>
      </c>
      <c r="K291" s="45" t="str">
        <f t="shared" ca="1" si="23"/>
        <v/>
      </c>
    </row>
    <row r="292" spans="1:11" ht="20.149999999999999" customHeight="1" x14ac:dyDescent="0.35">
      <c r="A292" s="12" t="str">
        <f t="array" aca="1" ref="A292" ca="1">IFERROR(INDEX('Récaptitulatif Résa PARIS 2018'!#REF!:OFFSET($A$2,LastR2,0), MATCH(0, IF($A$1='Récaptitulatif Résa PARIS 2018'!#REF!:OFFSET($F$2,LastR2,0), COUNTIF($A$2:$A291, 'Récaptitulatif Résa PARIS 2018'!#REF!:OFFSET($A$2,LastR2,0)), ""), 0)),"")</f>
        <v/>
      </c>
      <c r="B292" s="43">
        <f ca="1">IF(OR($A292="",$A292=0),0,SUMPRODUCT((('Récaptitulatif Résa PARIS 2018'!#REF!:OFFSET($A$2,LastR2,0))='Analyse par appartement'!$A292)*(('Récaptitulatif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2" s="43">
        <f ca="1">IF(OR($A292="",$A292=0),0,SUMPRODUCT((('Récaptitulatif Résa PARIS 2018'!#REF!:OFFSET($A$2,LastR2,0))='Analyse par appartement'!$A292)*(('Récaptitulatif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2" s="43">
        <f ca="1">IF(OR($A292="",$A292=0),0,SUMPRODUCT((('Récaptitulatif Résa PARIS 2018'!#REF!:OFFSET($A$2,LastR2,0))='Analyse par appartement'!$A292)*(('Récaptitulatif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2" s="43">
        <f ca="1">IF(OR($A292="",$A292=0),0,SUMPRODUCT((('Récaptitulatif Résa PARIS 2018'!#REF!:OFFSET($A$2,LastR2,0))='Analyse par appartement'!$A292)*(('Récaptitulatif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2" s="90">
        <f ca="1">IF(OR($A292="",$A292=0),0,SUMPRODUCT((('Récaptitulatif Résa PARIS 2018'!#REF!:OFFSET($A$2,LastR2,0))='Analyse par appartement'!$A292)*(('Récaptitulatif Résa PARIS 2018'!#REF!:OFFSET($F$2,LastR2,0))='Analyse par appartement'!$A$1)*(('Récaptitulatif Résa PARIS 2018'!#REF!:OFFSET($I$2,LastR2,0)))))</f>
        <v>0</v>
      </c>
      <c r="G292" s="43">
        <f ca="1">IFERROR(IF(A292="",0,INDIRECT("'Récaptitulatif Loyer Paris'!"&amp;ADDRESS(MATCH(A292,'Récaptitulatif Loyer PARIS 2018'!$A:$A,0),MATCH($A$1,'Récaptitulatif Loyer PARIS 2018'!$1:$1,0)+1,4))),0)</f>
        <v>0</v>
      </c>
      <c r="H292" s="90">
        <f ca="1">IFERROR(IF(A292="",0,INDIRECT("'Récaptitulatif Loyer Paris'!"&amp;ADDRESS(MATCH(A292,'Récaptitulatif Loyer PARIS 2018'!$A:$A,0),MATCH($A$1,'Récaptitulatif Loyer PARIS 2018'!$1:$1,0),4))),0)</f>
        <v>0</v>
      </c>
      <c r="I292" s="43">
        <f t="shared" ca="1" si="21"/>
        <v>0</v>
      </c>
      <c r="J292" s="44" t="str">
        <f t="shared" ca="1" si="22"/>
        <v/>
      </c>
      <c r="K292" s="45" t="str">
        <f t="shared" ca="1" si="23"/>
        <v/>
      </c>
    </row>
    <row r="293" spans="1:11" ht="20.149999999999999" customHeight="1" x14ac:dyDescent="0.35">
      <c r="A293" s="12" t="str">
        <f t="array" aca="1" ref="A293" ca="1">IFERROR(INDEX('Récaptitulatif Résa PARIS 2018'!#REF!:OFFSET($A$2,LastR2,0), MATCH(0, IF($A$1='Récaptitulatif Résa PARIS 2018'!#REF!:OFFSET($F$2,LastR2,0), COUNTIF($A$2:$A292, 'Récaptitulatif Résa PARIS 2018'!#REF!:OFFSET($A$2,LastR2,0)), ""), 0)),"")</f>
        <v/>
      </c>
      <c r="B293" s="43">
        <f ca="1">IF(OR($A293="",$A293=0),0,SUMPRODUCT((('Récaptitulatif Résa PARIS 2018'!#REF!:OFFSET($A$2,LastR2,0))='Analyse par appartement'!$A293)*(('Récaptitulatif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3" s="43">
        <f ca="1">IF(OR($A293="",$A293=0),0,SUMPRODUCT((('Récaptitulatif Résa PARIS 2018'!#REF!:OFFSET($A$2,LastR2,0))='Analyse par appartement'!$A293)*(('Récaptitulatif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3" s="43">
        <f ca="1">IF(OR($A293="",$A293=0),0,SUMPRODUCT((('Récaptitulatif Résa PARIS 2018'!#REF!:OFFSET($A$2,LastR2,0))='Analyse par appartement'!$A293)*(('Récaptitulatif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3" s="43">
        <f ca="1">IF(OR($A293="",$A293=0),0,SUMPRODUCT((('Récaptitulatif Résa PARIS 2018'!#REF!:OFFSET($A$2,LastR2,0))='Analyse par appartement'!$A293)*(('Récaptitulatif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3" s="90">
        <f ca="1">IF(OR($A293="",$A293=0),0,SUMPRODUCT((('Récaptitulatif Résa PARIS 2018'!#REF!:OFFSET($A$2,LastR2,0))='Analyse par appartement'!$A293)*(('Récaptitulatif Résa PARIS 2018'!#REF!:OFFSET($F$2,LastR2,0))='Analyse par appartement'!$A$1)*(('Récaptitulatif Résa PARIS 2018'!#REF!:OFFSET($I$2,LastR2,0)))))</f>
        <v>0</v>
      </c>
      <c r="G293" s="43">
        <f ca="1">IFERROR(IF(A293="",0,INDIRECT("'Récaptitulatif Loyer Paris'!"&amp;ADDRESS(MATCH(A293,'Récaptitulatif Loyer PARIS 2018'!$A:$A,0),MATCH($A$1,'Récaptitulatif Loyer PARIS 2018'!$1:$1,0)+1,4))),0)</f>
        <v>0</v>
      </c>
      <c r="H293" s="90">
        <f ca="1">IFERROR(IF(A293="",0,INDIRECT("'Récaptitulatif Loyer Paris'!"&amp;ADDRESS(MATCH(A293,'Récaptitulatif Loyer PARIS 2018'!$A:$A,0),MATCH($A$1,'Récaptitulatif Loyer PARIS 2018'!$1:$1,0),4))),0)</f>
        <v>0</v>
      </c>
      <c r="I293" s="43">
        <f t="shared" ca="1" si="21"/>
        <v>0</v>
      </c>
      <c r="J293" s="44" t="str">
        <f t="shared" ca="1" si="22"/>
        <v/>
      </c>
      <c r="K293" s="45" t="str">
        <f t="shared" ca="1" si="23"/>
        <v/>
      </c>
    </row>
    <row r="294" spans="1:11" ht="20.149999999999999" customHeight="1" x14ac:dyDescent="0.35">
      <c r="A294" s="12" t="str">
        <f t="array" aca="1" ref="A294" ca="1">IFERROR(INDEX('Récaptitulatif Résa PARIS 2018'!#REF!:OFFSET($A$2,LastR2,0), MATCH(0, IF($A$1='Récaptitulatif Résa PARIS 2018'!#REF!:OFFSET($F$2,LastR2,0), COUNTIF($A$2:$A293, 'Récaptitulatif Résa PARIS 2018'!#REF!:OFFSET($A$2,LastR2,0)), ""), 0)),"")</f>
        <v/>
      </c>
      <c r="B294" s="43">
        <f ca="1">IF(OR($A294="",$A294=0),0,SUMPRODUCT((('Récaptitulatif Résa PARIS 2018'!#REF!:OFFSET($A$2,LastR2,0))='Analyse par appartement'!$A294)*(('Récaptitulatif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4" s="43">
        <f ca="1">IF(OR($A294="",$A294=0),0,SUMPRODUCT((('Récaptitulatif Résa PARIS 2018'!#REF!:OFFSET($A$2,LastR2,0))='Analyse par appartement'!$A294)*(('Récaptitulatif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4" s="43">
        <f ca="1">IF(OR($A294="",$A294=0),0,SUMPRODUCT((('Récaptitulatif Résa PARIS 2018'!#REF!:OFFSET($A$2,LastR2,0))='Analyse par appartement'!$A294)*(('Récaptitulatif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4" s="43">
        <f ca="1">IF(OR($A294="",$A294=0),0,SUMPRODUCT((('Récaptitulatif Résa PARIS 2018'!#REF!:OFFSET($A$2,LastR2,0))='Analyse par appartement'!$A294)*(('Récaptitulatif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4" s="90">
        <f ca="1">IF(OR($A294="",$A294=0),0,SUMPRODUCT((('Récaptitulatif Résa PARIS 2018'!#REF!:OFFSET($A$2,LastR2,0))='Analyse par appartement'!$A294)*(('Récaptitulatif Résa PARIS 2018'!#REF!:OFFSET($F$2,LastR2,0))='Analyse par appartement'!$A$1)*(('Récaptitulatif Résa PARIS 2018'!#REF!:OFFSET($I$2,LastR2,0)))))</f>
        <v>0</v>
      </c>
      <c r="G294" s="43">
        <f ca="1">IFERROR(IF(A294="",0,INDIRECT("'Récaptitulatif Loyer Paris'!"&amp;ADDRESS(MATCH(A294,'Récaptitulatif Loyer PARIS 2018'!$A:$A,0),MATCH($A$1,'Récaptitulatif Loyer PARIS 2018'!$1:$1,0)+1,4))),0)</f>
        <v>0</v>
      </c>
      <c r="H294" s="90">
        <f ca="1">IFERROR(IF(A294="",0,INDIRECT("'Récaptitulatif Loyer Paris'!"&amp;ADDRESS(MATCH(A294,'Récaptitulatif Loyer PARIS 2018'!$A:$A,0),MATCH($A$1,'Récaptitulatif Loyer PARIS 2018'!$1:$1,0),4))),0)</f>
        <v>0</v>
      </c>
      <c r="I294" s="43">
        <f t="shared" ca="1" si="21"/>
        <v>0</v>
      </c>
      <c r="J294" s="44" t="str">
        <f t="shared" ca="1" si="22"/>
        <v/>
      </c>
      <c r="K294" s="45" t="str">
        <f t="shared" ca="1" si="23"/>
        <v/>
      </c>
    </row>
    <row r="295" spans="1:11" ht="20.149999999999999" customHeight="1" x14ac:dyDescent="0.35">
      <c r="A295" s="12" t="str">
        <f t="array" aca="1" ref="A295" ca="1">IFERROR(INDEX('Récaptitulatif Résa PARIS 2018'!#REF!:OFFSET($A$2,LastR2,0), MATCH(0, IF($A$1='Récaptitulatif Résa PARIS 2018'!#REF!:OFFSET($F$2,LastR2,0), COUNTIF($A$2:$A294, 'Récaptitulatif Résa PARIS 2018'!#REF!:OFFSET($A$2,LastR2,0)), ""), 0)),"")</f>
        <v/>
      </c>
      <c r="B295" s="43">
        <f ca="1">IF(OR($A295="",$A295=0),0,SUMPRODUCT((('Récaptitulatif Résa PARIS 2018'!#REF!:OFFSET($A$2,LastR2,0))='Analyse par appartement'!$A295)*(('Récaptitulatif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5" s="43">
        <f ca="1">IF(OR($A295="",$A295=0),0,SUMPRODUCT((('Récaptitulatif Résa PARIS 2018'!#REF!:OFFSET($A$2,LastR2,0))='Analyse par appartement'!$A295)*(('Récaptitulatif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5" s="43">
        <f ca="1">IF(OR($A295="",$A295=0),0,SUMPRODUCT((('Récaptitulatif Résa PARIS 2018'!#REF!:OFFSET($A$2,LastR2,0))='Analyse par appartement'!$A295)*(('Récaptitulatif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5" s="43">
        <f ca="1">IF(OR($A295="",$A295=0),0,SUMPRODUCT((('Récaptitulatif Résa PARIS 2018'!#REF!:OFFSET($A$2,LastR2,0))='Analyse par appartement'!$A295)*(('Récaptitulatif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5" s="90">
        <f ca="1">IF(OR($A295="",$A295=0),0,SUMPRODUCT((('Récaptitulatif Résa PARIS 2018'!#REF!:OFFSET($A$2,LastR2,0))='Analyse par appartement'!$A295)*(('Récaptitulatif Résa PARIS 2018'!#REF!:OFFSET($F$2,LastR2,0))='Analyse par appartement'!$A$1)*(('Récaptitulatif Résa PARIS 2018'!#REF!:OFFSET($I$2,LastR2,0)))))</f>
        <v>0</v>
      </c>
      <c r="G295" s="43">
        <f ca="1">IFERROR(IF(A295="",0,INDIRECT("'Récaptitulatif Loyer Paris'!"&amp;ADDRESS(MATCH(A295,'Récaptitulatif Loyer PARIS 2018'!$A:$A,0),MATCH($A$1,'Récaptitulatif Loyer PARIS 2018'!$1:$1,0)+1,4))),0)</f>
        <v>0</v>
      </c>
      <c r="H295" s="90">
        <f ca="1">IFERROR(IF(A295="",0,INDIRECT("'Récaptitulatif Loyer Paris'!"&amp;ADDRESS(MATCH(A295,'Récaptitulatif Loyer PARIS 2018'!$A:$A,0),MATCH($A$1,'Récaptitulatif Loyer PARIS 2018'!$1:$1,0),4))),0)</f>
        <v>0</v>
      </c>
      <c r="I295" s="43">
        <f t="shared" ca="1" si="21"/>
        <v>0</v>
      </c>
      <c r="J295" s="44" t="str">
        <f t="shared" ca="1" si="22"/>
        <v/>
      </c>
      <c r="K295" s="45" t="str">
        <f t="shared" ca="1" si="23"/>
        <v/>
      </c>
    </row>
    <row r="296" spans="1:11" ht="20.149999999999999" customHeight="1" x14ac:dyDescent="0.35">
      <c r="A296" s="12" t="str">
        <f t="array" aca="1" ref="A296" ca="1">IFERROR(INDEX('Récaptitulatif Résa PARIS 2018'!#REF!:OFFSET($A$2,LastR2,0), MATCH(0, IF($A$1='Récaptitulatif Résa PARIS 2018'!#REF!:OFFSET($F$2,LastR2,0), COUNTIF($A$2:$A295, 'Récaptitulatif Résa PARIS 2018'!#REF!:OFFSET($A$2,LastR2,0)), ""), 0)),"")</f>
        <v/>
      </c>
      <c r="B296" s="43">
        <f ca="1">IF(OR($A296="",$A296=0),0,SUMPRODUCT((('Récaptitulatif Résa PARIS 2018'!#REF!:OFFSET($A$2,LastR2,0))='Analyse par appartement'!$A296)*(('Récaptitulatif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6" s="43">
        <f ca="1">IF(OR($A296="",$A296=0),0,SUMPRODUCT((('Récaptitulatif Résa PARIS 2018'!#REF!:OFFSET($A$2,LastR2,0))='Analyse par appartement'!$A296)*(('Récaptitulatif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6" s="43">
        <f ca="1">IF(OR($A296="",$A296=0),0,SUMPRODUCT((('Récaptitulatif Résa PARIS 2018'!#REF!:OFFSET($A$2,LastR2,0))='Analyse par appartement'!$A296)*(('Récaptitulatif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6" s="43">
        <f ca="1">IF(OR($A296="",$A296=0),0,SUMPRODUCT((('Récaptitulatif Résa PARIS 2018'!#REF!:OFFSET($A$2,LastR2,0))='Analyse par appartement'!$A296)*(('Récaptitulatif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6" s="90">
        <f ca="1">IF(OR($A296="",$A296=0),0,SUMPRODUCT((('Récaptitulatif Résa PARIS 2018'!#REF!:OFFSET($A$2,LastR2,0))='Analyse par appartement'!$A296)*(('Récaptitulatif Résa PARIS 2018'!#REF!:OFFSET($F$2,LastR2,0))='Analyse par appartement'!$A$1)*(('Récaptitulatif Résa PARIS 2018'!#REF!:OFFSET($I$2,LastR2,0)))))</f>
        <v>0</v>
      </c>
      <c r="G296" s="43">
        <f ca="1">IFERROR(IF(A296="",0,INDIRECT("'Récaptitulatif Loyer Paris'!"&amp;ADDRESS(MATCH(A296,'Récaptitulatif Loyer PARIS 2018'!$A:$A,0),MATCH($A$1,'Récaptitulatif Loyer PARIS 2018'!$1:$1,0)+1,4))),0)</f>
        <v>0</v>
      </c>
      <c r="H296" s="90">
        <f ca="1">IFERROR(IF(A296="",0,INDIRECT("'Récaptitulatif Loyer Paris'!"&amp;ADDRESS(MATCH(A296,'Récaptitulatif Loyer PARIS 2018'!$A:$A,0),MATCH($A$1,'Récaptitulatif Loyer PARIS 2018'!$1:$1,0),4))),0)</f>
        <v>0</v>
      </c>
      <c r="I296" s="43">
        <f t="shared" ca="1" si="21"/>
        <v>0</v>
      </c>
      <c r="J296" s="44" t="str">
        <f t="shared" ca="1" si="22"/>
        <v/>
      </c>
      <c r="K296" s="45" t="str">
        <f t="shared" ca="1" si="23"/>
        <v/>
      </c>
    </row>
    <row r="297" spans="1:11" ht="20.149999999999999" customHeight="1" x14ac:dyDescent="0.35">
      <c r="A297" s="12" t="str">
        <f t="array" aca="1" ref="A297" ca="1">IFERROR(INDEX('Récaptitulatif Résa PARIS 2018'!#REF!:OFFSET($A$2,LastR2,0), MATCH(0, IF($A$1='Récaptitulatif Résa PARIS 2018'!#REF!:OFFSET($F$2,LastR2,0), COUNTIF($A$2:$A296, 'Récaptitulatif Résa PARIS 2018'!#REF!:OFFSET($A$2,LastR2,0)), ""), 0)),"")</f>
        <v/>
      </c>
      <c r="B297" s="43">
        <f ca="1">IF(OR($A297="",$A297=0),0,SUMPRODUCT((('Récaptitulatif Résa PARIS 2018'!#REF!:OFFSET($A$2,LastR2,0))='Analyse par appartement'!$A297)*(('Récaptitulatif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7" s="43">
        <f ca="1">IF(OR($A297="",$A297=0),0,SUMPRODUCT((('Récaptitulatif Résa PARIS 2018'!#REF!:OFFSET($A$2,LastR2,0))='Analyse par appartement'!$A297)*(('Récaptitulatif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7" s="43">
        <f ca="1">IF(OR($A297="",$A297=0),0,SUMPRODUCT((('Récaptitulatif Résa PARIS 2018'!#REF!:OFFSET($A$2,LastR2,0))='Analyse par appartement'!$A297)*(('Récaptitulatif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7" s="43">
        <f ca="1">IF(OR($A297="",$A297=0),0,SUMPRODUCT((('Récaptitulatif Résa PARIS 2018'!#REF!:OFFSET($A$2,LastR2,0))='Analyse par appartement'!$A297)*(('Récaptitulatif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7" s="90">
        <f ca="1">IF(OR($A297="",$A297=0),0,SUMPRODUCT((('Récaptitulatif Résa PARIS 2018'!#REF!:OFFSET($A$2,LastR2,0))='Analyse par appartement'!$A297)*(('Récaptitulatif Résa PARIS 2018'!#REF!:OFFSET($F$2,LastR2,0))='Analyse par appartement'!$A$1)*(('Récaptitulatif Résa PARIS 2018'!#REF!:OFFSET($I$2,LastR2,0)))))</f>
        <v>0</v>
      </c>
      <c r="G297" s="43">
        <f ca="1">IFERROR(IF(A297="",0,INDIRECT("'Récaptitulatif Loyer Paris'!"&amp;ADDRESS(MATCH(A297,'Récaptitulatif Loyer PARIS 2018'!$A:$A,0),MATCH($A$1,'Récaptitulatif Loyer PARIS 2018'!$1:$1,0)+1,4))),0)</f>
        <v>0</v>
      </c>
      <c r="H297" s="90">
        <f ca="1">IFERROR(IF(A297="",0,INDIRECT("'Récaptitulatif Loyer Paris'!"&amp;ADDRESS(MATCH(A297,'Récaptitulatif Loyer PARIS 2018'!$A:$A,0),MATCH($A$1,'Récaptitulatif Loyer PARIS 2018'!$1:$1,0),4))),0)</f>
        <v>0</v>
      </c>
      <c r="I297" s="43">
        <f t="shared" ca="1" si="21"/>
        <v>0</v>
      </c>
      <c r="J297" s="44" t="str">
        <f t="shared" ca="1" si="22"/>
        <v/>
      </c>
      <c r="K297" s="45" t="str">
        <f t="shared" ca="1" si="23"/>
        <v/>
      </c>
    </row>
    <row r="298" spans="1:11" ht="20.149999999999999" customHeight="1" x14ac:dyDescent="0.35">
      <c r="A298" s="12" t="str">
        <f t="array" aca="1" ref="A298" ca="1">IFERROR(INDEX('Récaptitulatif Résa PARIS 2018'!#REF!:OFFSET($A$2,LastR2,0), MATCH(0, IF($A$1='Récaptitulatif Résa PARIS 2018'!#REF!:OFFSET($F$2,LastR2,0), COUNTIF($A$2:$A297, 'Récaptitulatif Résa PARIS 2018'!#REF!:OFFSET($A$2,LastR2,0)), ""), 0)),"")</f>
        <v/>
      </c>
      <c r="B298" s="43">
        <f ca="1">IF(OR($A298="",$A298=0),0,SUMPRODUCT((('Récaptitulatif Résa PARIS 2018'!#REF!:OFFSET($A$2,LastR2,0))='Analyse par appartement'!$A298)*(('Récaptitulatif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8" s="43">
        <f ca="1">IF(OR($A298="",$A298=0),0,SUMPRODUCT((('Récaptitulatif Résa PARIS 2018'!#REF!:OFFSET($A$2,LastR2,0))='Analyse par appartement'!$A298)*(('Récaptitulatif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8" s="43">
        <f ca="1">IF(OR($A298="",$A298=0),0,SUMPRODUCT((('Récaptitulatif Résa PARIS 2018'!#REF!:OFFSET($A$2,LastR2,0))='Analyse par appartement'!$A298)*(('Récaptitulatif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8" s="43">
        <f ca="1">IF(OR($A298="",$A298=0),0,SUMPRODUCT((('Récaptitulatif Résa PARIS 2018'!#REF!:OFFSET($A$2,LastR2,0))='Analyse par appartement'!$A298)*(('Récaptitulatif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8" s="90">
        <f ca="1">IF(OR($A298="",$A298=0),0,SUMPRODUCT((('Récaptitulatif Résa PARIS 2018'!#REF!:OFFSET($A$2,LastR2,0))='Analyse par appartement'!$A298)*(('Récaptitulatif Résa PARIS 2018'!#REF!:OFFSET($F$2,LastR2,0))='Analyse par appartement'!$A$1)*(('Récaptitulatif Résa PARIS 2018'!#REF!:OFFSET($I$2,LastR2,0)))))</f>
        <v>0</v>
      </c>
      <c r="G298" s="43">
        <f ca="1">IFERROR(IF(A298="",0,INDIRECT("'Récaptitulatif Loyer Paris'!"&amp;ADDRESS(MATCH(A298,'Récaptitulatif Loyer PARIS 2018'!$A:$A,0),MATCH($A$1,'Récaptitulatif Loyer PARIS 2018'!$1:$1,0)+1,4))),0)</f>
        <v>0</v>
      </c>
      <c r="H298" s="90">
        <f ca="1">IFERROR(IF(A298="",0,INDIRECT("'Récaptitulatif Loyer Paris'!"&amp;ADDRESS(MATCH(A298,'Récaptitulatif Loyer PARIS 2018'!$A:$A,0),MATCH($A$1,'Récaptitulatif Loyer PARIS 2018'!$1:$1,0),4))),0)</f>
        <v>0</v>
      </c>
      <c r="I298" s="43">
        <f t="shared" ca="1" si="21"/>
        <v>0</v>
      </c>
      <c r="J298" s="44" t="str">
        <f t="shared" ca="1" si="22"/>
        <v/>
      </c>
      <c r="K298" s="45" t="str">
        <f t="shared" ca="1" si="23"/>
        <v/>
      </c>
    </row>
    <row r="299" spans="1:11" ht="20.149999999999999" customHeight="1" x14ac:dyDescent="0.35">
      <c r="A299" s="12" t="str">
        <f t="array" aca="1" ref="A299" ca="1">IFERROR(INDEX('Récaptitulatif Résa PARIS 2018'!#REF!:OFFSET($A$2,LastR2,0), MATCH(0, IF($A$1='Récaptitulatif Résa PARIS 2018'!#REF!:OFFSET($F$2,LastR2,0), COUNTIF($A$2:$A298, 'Récaptitulatif Résa PARIS 2018'!#REF!:OFFSET($A$2,LastR2,0)), ""), 0)),"")</f>
        <v/>
      </c>
      <c r="B299" s="43">
        <f ca="1">IF(OR($A299="",$A299=0),0,SUMPRODUCT((('Récaptitulatif Résa PARIS 2018'!#REF!:OFFSET($A$2,LastR2,0))='Analyse par appartement'!$A299)*(('Récaptitulatif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299" s="43">
        <f ca="1">IF(OR($A299="",$A299=0),0,SUMPRODUCT((('Récaptitulatif Résa PARIS 2018'!#REF!:OFFSET($A$2,LastR2,0))='Analyse par appartement'!$A299)*(('Récaptitulatif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299" s="43">
        <f ca="1">IF(OR($A299="",$A299=0),0,SUMPRODUCT((('Récaptitulatif Résa PARIS 2018'!#REF!:OFFSET($A$2,LastR2,0))='Analyse par appartement'!$A299)*(('Récaptitulatif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299" s="43">
        <f ca="1">IF(OR($A299="",$A299=0),0,SUMPRODUCT((('Récaptitulatif Résa PARIS 2018'!#REF!:OFFSET($A$2,LastR2,0))='Analyse par appartement'!$A299)*(('Récaptitulatif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299" s="90">
        <f ca="1">IF(OR($A299="",$A299=0),0,SUMPRODUCT((('Récaptitulatif Résa PARIS 2018'!#REF!:OFFSET($A$2,LastR2,0))='Analyse par appartement'!$A299)*(('Récaptitulatif Résa PARIS 2018'!#REF!:OFFSET($F$2,LastR2,0))='Analyse par appartement'!$A$1)*(('Récaptitulatif Résa PARIS 2018'!#REF!:OFFSET($I$2,LastR2,0)))))</f>
        <v>0</v>
      </c>
      <c r="G299" s="43">
        <f ca="1">IFERROR(IF(A299="",0,INDIRECT("'Récaptitulatif Loyer Paris'!"&amp;ADDRESS(MATCH(A299,'Récaptitulatif Loyer PARIS 2018'!$A:$A,0),MATCH($A$1,'Récaptitulatif Loyer PARIS 2018'!$1:$1,0)+1,4))),0)</f>
        <v>0</v>
      </c>
      <c r="H299" s="90">
        <f ca="1">IFERROR(IF(A299="",0,INDIRECT("'Récaptitulatif Loyer Paris'!"&amp;ADDRESS(MATCH(A299,'Récaptitulatif Loyer PARIS 2018'!$A:$A,0),MATCH($A$1,'Récaptitulatif Loyer PARIS 2018'!$1:$1,0),4))),0)</f>
        <v>0</v>
      </c>
      <c r="I299" s="43">
        <f t="shared" ca="1" si="21"/>
        <v>0</v>
      </c>
      <c r="J299" s="44" t="str">
        <f t="shared" ca="1" si="22"/>
        <v/>
      </c>
      <c r="K299" s="45" t="str">
        <f t="shared" ca="1" si="23"/>
        <v/>
      </c>
    </row>
    <row r="300" spans="1:11" ht="20.149999999999999" customHeight="1" x14ac:dyDescent="0.35">
      <c r="A300" s="12" t="str">
        <f t="array" aca="1" ref="A300" ca="1">IFERROR(INDEX('Récaptitulatif Résa PARIS 2018'!#REF!:OFFSET($A$2,LastR2,0), MATCH(0, IF($A$1='Récaptitulatif Résa PARIS 2018'!#REF!:OFFSET($F$2,LastR2,0), COUNTIF($A$2:$A299, 'Récaptitulatif Résa PARIS 2018'!#REF!:OFFSET($A$2,LastR2,0)), ""), 0)),"")</f>
        <v/>
      </c>
      <c r="B300" s="43">
        <f ca="1">IF(OR($A300="",$A300=0),0,SUMPRODUCT((('Récaptitulatif Résa PARIS 2018'!#REF!:OFFSET($A$2,LastR2,0))='Analyse par appartement'!$A300)*(('Récaptitulatif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0" s="43">
        <f ca="1">IF(OR($A300="",$A300=0),0,SUMPRODUCT((('Récaptitulatif Résa PARIS 2018'!#REF!:OFFSET($A$2,LastR2,0))='Analyse par appartement'!$A300)*(('Récaptitulatif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0" s="43">
        <f ca="1">IF(OR($A300="",$A300=0),0,SUMPRODUCT((('Récaptitulatif Résa PARIS 2018'!#REF!:OFFSET($A$2,LastR2,0))='Analyse par appartement'!$A300)*(('Récaptitulatif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0" s="43">
        <f ca="1">IF(OR($A300="",$A300=0),0,SUMPRODUCT((('Récaptitulatif Résa PARIS 2018'!#REF!:OFFSET($A$2,LastR2,0))='Analyse par appartement'!$A300)*(('Récaptitulatif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0" s="90">
        <f ca="1">IF(OR($A300="",$A300=0),0,SUMPRODUCT((('Récaptitulatif Résa PARIS 2018'!#REF!:OFFSET($A$2,LastR2,0))='Analyse par appartement'!$A300)*(('Récaptitulatif Résa PARIS 2018'!#REF!:OFFSET($F$2,LastR2,0))='Analyse par appartement'!$A$1)*(('Récaptitulatif Résa PARIS 2018'!#REF!:OFFSET($I$2,LastR2,0)))))</f>
        <v>0</v>
      </c>
      <c r="G300" s="43">
        <f ca="1">IFERROR(IF(A300="",0,INDIRECT("'Récaptitulatif Loyer Paris'!"&amp;ADDRESS(MATCH(A300,'Récaptitulatif Loyer PARIS 2018'!$A:$A,0),MATCH($A$1,'Récaptitulatif Loyer PARIS 2018'!$1:$1,0)+1,4))),0)</f>
        <v>0</v>
      </c>
      <c r="H300" s="90">
        <f ca="1">IFERROR(IF(A300="",0,INDIRECT("'Récaptitulatif Loyer Paris'!"&amp;ADDRESS(MATCH(A300,'Récaptitulatif Loyer PARIS 2018'!$A:$A,0),MATCH($A$1,'Récaptitulatif Loyer PARIS 2018'!$1:$1,0),4))),0)</f>
        <v>0</v>
      </c>
      <c r="I300" s="43">
        <f t="shared" ca="1" si="21"/>
        <v>0</v>
      </c>
      <c r="J300" s="44" t="str">
        <f t="shared" ca="1" si="22"/>
        <v/>
      </c>
      <c r="K300" s="45" t="str">
        <f t="shared" ca="1" si="23"/>
        <v/>
      </c>
    </row>
    <row r="301" spans="1:11" ht="20.149999999999999" customHeight="1" x14ac:dyDescent="0.35">
      <c r="A301" s="12" t="str">
        <f t="array" aca="1" ref="A301" ca="1">IFERROR(INDEX('Récaptitulatif Résa PARIS 2018'!#REF!:OFFSET($A$2,LastR2,0), MATCH(0, IF($A$1='Récaptitulatif Résa PARIS 2018'!#REF!:OFFSET($F$2,LastR2,0), COUNTIF($A$2:$A300, 'Récaptitulatif Résa PARIS 2018'!#REF!:OFFSET($A$2,LastR2,0)), ""), 0)),"")</f>
        <v/>
      </c>
      <c r="B301" s="43">
        <f ca="1">IF(OR($A301="",$A301=0),0,SUMPRODUCT((('Récaptitulatif Résa PARIS 2018'!#REF!:OFFSET($A$2,LastR2,0))='Analyse par appartement'!$A301)*(('Récaptitulatif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1" s="43">
        <f ca="1">IF(OR($A301="",$A301=0),0,SUMPRODUCT((('Récaptitulatif Résa PARIS 2018'!#REF!:OFFSET($A$2,LastR2,0))='Analyse par appartement'!$A301)*(('Récaptitulatif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1" s="43">
        <f ca="1">IF(OR($A301="",$A301=0),0,SUMPRODUCT((('Récaptitulatif Résa PARIS 2018'!#REF!:OFFSET($A$2,LastR2,0))='Analyse par appartement'!$A301)*(('Récaptitulatif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1" s="43">
        <f ca="1">IF(OR($A301="",$A301=0),0,SUMPRODUCT((('Récaptitulatif Résa PARIS 2018'!#REF!:OFFSET($A$2,LastR2,0))='Analyse par appartement'!$A301)*(('Récaptitulatif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1" s="90">
        <f ca="1">IF(OR($A301="",$A301=0),0,SUMPRODUCT((('Récaptitulatif Résa PARIS 2018'!#REF!:OFFSET($A$2,LastR2,0))='Analyse par appartement'!$A301)*(('Récaptitulatif Résa PARIS 2018'!#REF!:OFFSET($F$2,LastR2,0))='Analyse par appartement'!$A$1)*(('Récaptitulatif Résa PARIS 2018'!#REF!:OFFSET($I$2,LastR2,0)))))</f>
        <v>0</v>
      </c>
      <c r="G301" s="43">
        <f ca="1">IFERROR(IF(A301="",0,INDIRECT("'Récaptitulatif Loyer Paris'!"&amp;ADDRESS(MATCH(A301,'Récaptitulatif Loyer PARIS 2018'!$A:$A,0),MATCH($A$1,'Récaptitulatif Loyer PARIS 2018'!$1:$1,0)+1,4))),0)</f>
        <v>0</v>
      </c>
      <c r="H301" s="90">
        <f ca="1">IFERROR(IF(A301="",0,INDIRECT("'Récaptitulatif Loyer Paris'!"&amp;ADDRESS(MATCH(A301,'Récaptitulatif Loyer PARIS 2018'!$A:$A,0),MATCH($A$1,'Récaptitulatif Loyer PARIS 2018'!$1:$1,0),4))),0)</f>
        <v>0</v>
      </c>
      <c r="I301" s="43">
        <f t="shared" ca="1" si="21"/>
        <v>0</v>
      </c>
      <c r="J301" s="44" t="str">
        <f t="shared" ca="1" si="22"/>
        <v/>
      </c>
      <c r="K301" s="45" t="str">
        <f t="shared" ca="1" si="23"/>
        <v/>
      </c>
    </row>
    <row r="302" spans="1:11" ht="20.149999999999999" customHeight="1" x14ac:dyDescent="0.35">
      <c r="A302" s="12" t="str">
        <f t="array" aca="1" ref="A302" ca="1">IFERROR(INDEX('Récaptitulatif Résa PARIS 2018'!#REF!:OFFSET($A$2,LastR2,0), MATCH(0, IF($A$1='Récaptitulatif Résa PARIS 2018'!#REF!:OFFSET($F$2,LastR2,0), COUNTIF($A$2:$A301, 'Récaptitulatif Résa PARIS 2018'!#REF!:OFFSET($A$2,LastR2,0)), ""), 0)),"")</f>
        <v/>
      </c>
      <c r="B302" s="43">
        <f ca="1">IF(OR($A302="",$A302=0),0,SUMPRODUCT((('Récaptitulatif Résa PARIS 2018'!#REF!:OFFSET($A$2,LastR2,0))='Analyse par appartement'!$A302)*(('Récaptitulatif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2" s="43">
        <f ca="1">IF(OR($A302="",$A302=0),0,SUMPRODUCT((('Récaptitulatif Résa PARIS 2018'!#REF!:OFFSET($A$2,LastR2,0))='Analyse par appartement'!$A302)*(('Récaptitulatif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2" s="43">
        <f ca="1">IF(OR($A302="",$A302=0),0,SUMPRODUCT((('Récaptitulatif Résa PARIS 2018'!#REF!:OFFSET($A$2,LastR2,0))='Analyse par appartement'!$A302)*(('Récaptitulatif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2" s="43">
        <f ca="1">IF(OR($A302="",$A302=0),0,SUMPRODUCT((('Récaptitulatif Résa PARIS 2018'!#REF!:OFFSET($A$2,LastR2,0))='Analyse par appartement'!$A302)*(('Récaptitulatif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2" s="90">
        <f ca="1">IF(OR($A302="",$A302=0),0,SUMPRODUCT((('Récaptitulatif Résa PARIS 2018'!#REF!:OFFSET($A$2,LastR2,0))='Analyse par appartement'!$A302)*(('Récaptitulatif Résa PARIS 2018'!#REF!:OFFSET($F$2,LastR2,0))='Analyse par appartement'!$A$1)*(('Récaptitulatif Résa PARIS 2018'!#REF!:OFFSET($I$2,LastR2,0)))))</f>
        <v>0</v>
      </c>
      <c r="G302" s="43">
        <f ca="1">IFERROR(IF(A302="",0,INDIRECT("'Récaptitulatif Loyer Paris'!"&amp;ADDRESS(MATCH(A302,'Récaptitulatif Loyer PARIS 2018'!$A:$A,0),MATCH($A$1,'Récaptitulatif Loyer PARIS 2018'!$1:$1,0)+1,4))),0)</f>
        <v>0</v>
      </c>
      <c r="H302" s="90">
        <f ca="1">IFERROR(IF(A302="",0,INDIRECT("'Récaptitulatif Loyer Paris'!"&amp;ADDRESS(MATCH(A302,'Récaptitulatif Loyer PARIS 2018'!$A:$A,0),MATCH($A$1,'Récaptitulatif Loyer PARIS 2018'!$1:$1,0),4))),0)</f>
        <v>0</v>
      </c>
      <c r="I302" s="43">
        <f t="shared" ca="1" si="21"/>
        <v>0</v>
      </c>
      <c r="J302" s="44" t="str">
        <f t="shared" ca="1" si="22"/>
        <v/>
      </c>
      <c r="K302" s="45" t="str">
        <f t="shared" ca="1" si="23"/>
        <v/>
      </c>
    </row>
    <row r="303" spans="1:11" ht="20.149999999999999" customHeight="1" x14ac:dyDescent="0.35">
      <c r="A303" s="12" t="str">
        <f t="array" aca="1" ref="A303" ca="1">IFERROR(INDEX('Récaptitulatif Résa PARIS 2018'!#REF!:OFFSET($A$2,LastR2,0), MATCH(0, IF($A$1='Récaptitulatif Résa PARIS 2018'!#REF!:OFFSET($F$2,LastR2,0), COUNTIF($A$2:$A302, 'Récaptitulatif Résa PARIS 2018'!#REF!:OFFSET($A$2,LastR2,0)), ""), 0)),"")</f>
        <v/>
      </c>
      <c r="B303" s="43">
        <f ca="1">IF(OR($A303="",$A303=0),0,SUMPRODUCT((('Récaptitulatif Résa PARIS 2018'!#REF!:OFFSET($A$2,LastR2,0))='Analyse par appartement'!$A303)*(('Récaptitulatif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3" s="43">
        <f ca="1">IF(OR($A303="",$A303=0),0,SUMPRODUCT((('Récaptitulatif Résa PARIS 2018'!#REF!:OFFSET($A$2,LastR2,0))='Analyse par appartement'!$A303)*(('Récaptitulatif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3" s="43">
        <f ca="1">IF(OR($A303="",$A303=0),0,SUMPRODUCT((('Récaptitulatif Résa PARIS 2018'!#REF!:OFFSET($A$2,LastR2,0))='Analyse par appartement'!$A303)*(('Récaptitulatif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3" s="43">
        <f ca="1">IF(OR($A303="",$A303=0),0,SUMPRODUCT((('Récaptitulatif Résa PARIS 2018'!#REF!:OFFSET($A$2,LastR2,0))='Analyse par appartement'!$A303)*(('Récaptitulatif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3" s="90">
        <f ca="1">IF(OR($A303="",$A303=0),0,SUMPRODUCT((('Récaptitulatif Résa PARIS 2018'!#REF!:OFFSET($A$2,LastR2,0))='Analyse par appartement'!$A303)*(('Récaptitulatif Résa PARIS 2018'!#REF!:OFFSET($F$2,LastR2,0))='Analyse par appartement'!$A$1)*(('Récaptitulatif Résa PARIS 2018'!#REF!:OFFSET($I$2,LastR2,0)))))</f>
        <v>0</v>
      </c>
      <c r="G303" s="43">
        <f ca="1">IFERROR(IF(A303="",0,INDIRECT("'Récaptitulatif Loyer Paris'!"&amp;ADDRESS(MATCH(A303,'Récaptitulatif Loyer PARIS 2018'!$A:$A,0),MATCH($A$1,'Récaptitulatif Loyer PARIS 2018'!$1:$1,0)+1,4))),0)</f>
        <v>0</v>
      </c>
      <c r="H303" s="90">
        <f ca="1">IFERROR(IF(A303="",0,INDIRECT("'Récaptitulatif Loyer Paris'!"&amp;ADDRESS(MATCH(A303,'Récaptitulatif Loyer PARIS 2018'!$A:$A,0),MATCH($A$1,'Récaptitulatif Loyer PARIS 2018'!$1:$1,0),4))),0)</f>
        <v>0</v>
      </c>
      <c r="I303" s="43">
        <f t="shared" ca="1" si="21"/>
        <v>0</v>
      </c>
      <c r="J303" s="44" t="str">
        <f t="shared" ca="1" si="22"/>
        <v/>
      </c>
      <c r="K303" s="45" t="str">
        <f t="shared" ca="1" si="23"/>
        <v/>
      </c>
    </row>
    <row r="304" spans="1:11" ht="20.149999999999999" customHeight="1" x14ac:dyDescent="0.35">
      <c r="A304" s="12" t="str">
        <f t="array" aca="1" ref="A304" ca="1">IFERROR(INDEX('Récaptitulatif Résa PARIS 2018'!#REF!:OFFSET($A$2,LastR2,0), MATCH(0, IF($A$1='Récaptitulatif Résa PARIS 2018'!#REF!:OFFSET($F$2,LastR2,0), COUNTIF($A$2:$A303, 'Récaptitulatif Résa PARIS 2018'!#REF!:OFFSET($A$2,LastR2,0)), ""), 0)),"")</f>
        <v/>
      </c>
      <c r="B304" s="43">
        <f ca="1">IF(OR($A304="",$A304=0),0,SUMPRODUCT((('Récaptitulatif Résa PARIS 2018'!#REF!:OFFSET($A$2,LastR2,0))='Analyse par appartement'!$A304)*(('Récaptitulatif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4" s="43">
        <f ca="1">IF(OR($A304="",$A304=0),0,SUMPRODUCT((('Récaptitulatif Résa PARIS 2018'!#REF!:OFFSET($A$2,LastR2,0))='Analyse par appartement'!$A304)*(('Récaptitulatif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4" s="43">
        <f ca="1">IF(OR($A304="",$A304=0),0,SUMPRODUCT((('Récaptitulatif Résa PARIS 2018'!#REF!:OFFSET($A$2,LastR2,0))='Analyse par appartement'!$A304)*(('Récaptitulatif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4" s="43">
        <f ca="1">IF(OR($A304="",$A304=0),0,SUMPRODUCT((('Récaptitulatif Résa PARIS 2018'!#REF!:OFFSET($A$2,LastR2,0))='Analyse par appartement'!$A304)*(('Récaptitulatif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4" s="90">
        <f ca="1">IF(OR($A304="",$A304=0),0,SUMPRODUCT((('Récaptitulatif Résa PARIS 2018'!#REF!:OFFSET($A$2,LastR2,0))='Analyse par appartement'!$A304)*(('Récaptitulatif Résa PARIS 2018'!#REF!:OFFSET($F$2,LastR2,0))='Analyse par appartement'!$A$1)*(('Récaptitulatif Résa PARIS 2018'!#REF!:OFFSET($I$2,LastR2,0)))))</f>
        <v>0</v>
      </c>
      <c r="G304" s="43">
        <f ca="1">IFERROR(IF(A304="",0,INDIRECT("'Récaptitulatif Loyer Paris'!"&amp;ADDRESS(MATCH(A304,'Récaptitulatif Loyer PARIS 2018'!$A:$A,0),MATCH($A$1,'Récaptitulatif Loyer PARIS 2018'!$1:$1,0)+1,4))),0)</f>
        <v>0</v>
      </c>
      <c r="H304" s="90">
        <f ca="1">IFERROR(IF(A304="",0,INDIRECT("'Récaptitulatif Loyer Paris'!"&amp;ADDRESS(MATCH(A304,'Récaptitulatif Loyer PARIS 2018'!$A:$A,0),MATCH($A$1,'Récaptitulatif Loyer PARIS 2018'!$1:$1,0),4))),0)</f>
        <v>0</v>
      </c>
      <c r="I304" s="43">
        <f t="shared" ca="1" si="21"/>
        <v>0</v>
      </c>
      <c r="J304" s="44" t="str">
        <f t="shared" ca="1" si="22"/>
        <v/>
      </c>
      <c r="K304" s="45" t="str">
        <f t="shared" ca="1" si="23"/>
        <v/>
      </c>
    </row>
    <row r="305" spans="1:11" ht="20.149999999999999" customHeight="1" x14ac:dyDescent="0.35">
      <c r="A305" s="12" t="str">
        <f t="array" aca="1" ref="A305" ca="1">IFERROR(INDEX('Récaptitulatif Résa PARIS 2018'!#REF!:OFFSET($A$2,LastR2,0), MATCH(0, IF($A$1='Récaptitulatif Résa PARIS 2018'!#REF!:OFFSET($F$2,LastR2,0), COUNTIF($A$2:$A304, 'Récaptitulatif Résa PARIS 2018'!#REF!:OFFSET($A$2,LastR2,0)), ""), 0)),"")</f>
        <v/>
      </c>
      <c r="B305" s="43">
        <f ca="1">IF(OR($A305="",$A305=0),0,SUMPRODUCT((('Récaptitulatif Résa PARIS 2018'!#REF!:OFFSET($A$2,LastR2,0))='Analyse par appartement'!$A305)*(('Récaptitulatif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5" s="43">
        <f ca="1">IF(OR($A305="",$A305=0),0,SUMPRODUCT((('Récaptitulatif Résa PARIS 2018'!#REF!:OFFSET($A$2,LastR2,0))='Analyse par appartement'!$A305)*(('Récaptitulatif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5" s="43">
        <f ca="1">IF(OR($A305="",$A305=0),0,SUMPRODUCT((('Récaptitulatif Résa PARIS 2018'!#REF!:OFFSET($A$2,LastR2,0))='Analyse par appartement'!$A305)*(('Récaptitulatif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5" s="43">
        <f ca="1">IF(OR($A305="",$A305=0),0,SUMPRODUCT((('Récaptitulatif Résa PARIS 2018'!#REF!:OFFSET($A$2,LastR2,0))='Analyse par appartement'!$A305)*(('Récaptitulatif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5" s="90">
        <f ca="1">IF(OR($A305="",$A305=0),0,SUMPRODUCT((('Récaptitulatif Résa PARIS 2018'!#REF!:OFFSET($A$2,LastR2,0))='Analyse par appartement'!$A305)*(('Récaptitulatif Résa PARIS 2018'!#REF!:OFFSET($F$2,LastR2,0))='Analyse par appartement'!$A$1)*(('Récaptitulatif Résa PARIS 2018'!#REF!:OFFSET($I$2,LastR2,0)))))</f>
        <v>0</v>
      </c>
      <c r="G305" s="43">
        <f ca="1">IFERROR(IF(A305="",0,INDIRECT("'Récaptitulatif Loyer Paris'!"&amp;ADDRESS(MATCH(A305,'Récaptitulatif Loyer PARIS 2018'!$A:$A,0),MATCH($A$1,'Récaptitulatif Loyer PARIS 2018'!$1:$1,0)+1,4))),0)</f>
        <v>0</v>
      </c>
      <c r="H305" s="90">
        <f ca="1">IFERROR(IF(A305="",0,INDIRECT("'Récaptitulatif Loyer Paris'!"&amp;ADDRESS(MATCH(A305,'Récaptitulatif Loyer PARIS 2018'!$A:$A,0),MATCH($A$1,'Récaptitulatif Loyer PARIS 2018'!$1:$1,0),4))),0)</f>
        <v>0</v>
      </c>
      <c r="I305" s="43">
        <f t="shared" ca="1" si="21"/>
        <v>0</v>
      </c>
      <c r="J305" s="44" t="str">
        <f t="shared" ca="1" si="22"/>
        <v/>
      </c>
      <c r="K305" s="45" t="str">
        <f t="shared" ca="1" si="23"/>
        <v/>
      </c>
    </row>
    <row r="306" spans="1:11" ht="20.149999999999999" customHeight="1" x14ac:dyDescent="0.35">
      <c r="A306" s="12" t="str">
        <f t="array" aca="1" ref="A306" ca="1">IFERROR(INDEX('Récaptitulatif Résa PARIS 2018'!#REF!:OFFSET($A$2,LastR2,0), MATCH(0, IF($A$1='Récaptitulatif Résa PARIS 2018'!#REF!:OFFSET($F$2,LastR2,0), COUNTIF($A$2:$A305, 'Récaptitulatif Résa PARIS 2018'!#REF!:OFFSET($A$2,LastR2,0)), ""), 0)),"")</f>
        <v/>
      </c>
      <c r="B306" s="43">
        <f ca="1">IF(OR($A306="",$A306=0),0,SUMPRODUCT((('Récaptitulatif Résa PARIS 2018'!#REF!:OFFSET($A$2,LastR2,0))='Analyse par appartement'!$A306)*(('Récaptitulatif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6" s="43">
        <f ca="1">IF(OR($A306="",$A306=0),0,SUMPRODUCT((('Récaptitulatif Résa PARIS 2018'!#REF!:OFFSET($A$2,LastR2,0))='Analyse par appartement'!$A306)*(('Récaptitulatif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6" s="43">
        <f ca="1">IF(OR($A306="",$A306=0),0,SUMPRODUCT((('Récaptitulatif Résa PARIS 2018'!#REF!:OFFSET($A$2,LastR2,0))='Analyse par appartement'!$A306)*(('Récaptitulatif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6" s="43">
        <f ca="1">IF(OR($A306="",$A306=0),0,SUMPRODUCT((('Récaptitulatif Résa PARIS 2018'!#REF!:OFFSET($A$2,LastR2,0))='Analyse par appartement'!$A306)*(('Récaptitulatif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6" s="90">
        <f ca="1">IF(OR($A306="",$A306=0),0,SUMPRODUCT((('Récaptitulatif Résa PARIS 2018'!#REF!:OFFSET($A$2,LastR2,0))='Analyse par appartement'!$A306)*(('Récaptitulatif Résa PARIS 2018'!#REF!:OFFSET($F$2,LastR2,0))='Analyse par appartement'!$A$1)*(('Récaptitulatif Résa PARIS 2018'!#REF!:OFFSET($I$2,LastR2,0)))))</f>
        <v>0</v>
      </c>
      <c r="G306" s="43">
        <f ca="1">IFERROR(IF(A306="",0,INDIRECT("'Récaptitulatif Loyer Paris'!"&amp;ADDRESS(MATCH(A306,'Récaptitulatif Loyer PARIS 2018'!$A:$A,0),MATCH($A$1,'Récaptitulatif Loyer PARIS 2018'!$1:$1,0)+1,4))),0)</f>
        <v>0</v>
      </c>
      <c r="H306" s="90">
        <f ca="1">IFERROR(IF(A306="",0,INDIRECT("'Récaptitulatif Loyer Paris'!"&amp;ADDRESS(MATCH(A306,'Récaptitulatif Loyer PARIS 2018'!$A:$A,0),MATCH($A$1,'Récaptitulatif Loyer PARIS 2018'!$1:$1,0),4))),0)</f>
        <v>0</v>
      </c>
      <c r="I306" s="43">
        <f t="shared" ca="1" si="21"/>
        <v>0</v>
      </c>
      <c r="J306" s="44" t="str">
        <f t="shared" ca="1" si="22"/>
        <v/>
      </c>
      <c r="K306" s="45" t="str">
        <f t="shared" ca="1" si="23"/>
        <v/>
      </c>
    </row>
    <row r="307" spans="1:11" ht="20.149999999999999" customHeight="1" x14ac:dyDescent="0.35">
      <c r="A307" s="12" t="str">
        <f t="array" aca="1" ref="A307" ca="1">IFERROR(INDEX('Récaptitulatif Résa PARIS 2018'!#REF!:OFFSET($A$2,LastR2,0), MATCH(0, IF($A$1='Récaptitulatif Résa PARIS 2018'!#REF!:OFFSET($F$2,LastR2,0), COUNTIF($A$2:$A306, 'Récaptitulatif Résa PARIS 2018'!#REF!:OFFSET($A$2,LastR2,0)), ""), 0)),"")</f>
        <v/>
      </c>
      <c r="B307" s="43">
        <f ca="1">IF(OR($A307="",$A307=0),0,SUMPRODUCT((('Récaptitulatif Résa PARIS 2018'!#REF!:OFFSET($A$2,LastR2,0))='Analyse par appartement'!$A307)*(('Récaptitulatif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7" s="43">
        <f ca="1">IF(OR($A307="",$A307=0),0,SUMPRODUCT((('Récaptitulatif Résa PARIS 2018'!#REF!:OFFSET($A$2,LastR2,0))='Analyse par appartement'!$A307)*(('Récaptitulatif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7" s="43">
        <f ca="1">IF(OR($A307="",$A307=0),0,SUMPRODUCT((('Récaptitulatif Résa PARIS 2018'!#REF!:OFFSET($A$2,LastR2,0))='Analyse par appartement'!$A307)*(('Récaptitulatif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7" s="43">
        <f ca="1">IF(OR($A307="",$A307=0),0,SUMPRODUCT((('Récaptitulatif Résa PARIS 2018'!#REF!:OFFSET($A$2,LastR2,0))='Analyse par appartement'!$A307)*(('Récaptitulatif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7" s="90">
        <f ca="1">IF(OR($A307="",$A307=0),0,SUMPRODUCT((('Récaptitulatif Résa PARIS 2018'!#REF!:OFFSET($A$2,LastR2,0))='Analyse par appartement'!$A307)*(('Récaptitulatif Résa PARIS 2018'!#REF!:OFFSET($F$2,LastR2,0))='Analyse par appartement'!$A$1)*(('Récaptitulatif Résa PARIS 2018'!#REF!:OFFSET($I$2,LastR2,0)))))</f>
        <v>0</v>
      </c>
      <c r="G307" s="43">
        <f ca="1">IFERROR(IF(A307="",0,INDIRECT("'Récaptitulatif Loyer Paris'!"&amp;ADDRESS(MATCH(A307,'Récaptitulatif Loyer PARIS 2018'!$A:$A,0),MATCH($A$1,'Récaptitulatif Loyer PARIS 2018'!$1:$1,0)+1,4))),0)</f>
        <v>0</v>
      </c>
      <c r="H307" s="90">
        <f ca="1">IFERROR(IF(A307="",0,INDIRECT("'Récaptitulatif Loyer Paris'!"&amp;ADDRESS(MATCH(A307,'Récaptitulatif Loyer PARIS 2018'!$A:$A,0),MATCH($A$1,'Récaptitulatif Loyer PARIS 2018'!$1:$1,0),4))),0)</f>
        <v>0</v>
      </c>
      <c r="I307" s="43">
        <f t="shared" ca="1" si="21"/>
        <v>0</v>
      </c>
      <c r="J307" s="44" t="str">
        <f t="shared" ca="1" si="22"/>
        <v/>
      </c>
      <c r="K307" s="45" t="str">
        <f t="shared" ca="1" si="23"/>
        <v/>
      </c>
    </row>
    <row r="308" spans="1:11" ht="20.149999999999999" customHeight="1" x14ac:dyDescent="0.35">
      <c r="A308" s="12" t="str">
        <f t="array" aca="1" ref="A308" ca="1">IFERROR(INDEX('Récaptitulatif Résa PARIS 2018'!#REF!:OFFSET($A$2,LastR2,0), MATCH(0, IF($A$1='Récaptitulatif Résa PARIS 2018'!#REF!:OFFSET($F$2,LastR2,0), COUNTIF($A$2:$A307, 'Récaptitulatif Résa PARIS 2018'!#REF!:OFFSET($A$2,LastR2,0)), ""), 0)),"")</f>
        <v/>
      </c>
      <c r="B308" s="43">
        <f ca="1">IF(OR($A308="",$A308=0),0,SUMPRODUCT((('Récaptitulatif Résa PARIS 2018'!#REF!:OFFSET($A$2,LastR2,0))='Analyse par appartement'!$A308)*(('Récaptitulatif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8" s="43">
        <f ca="1">IF(OR($A308="",$A308=0),0,SUMPRODUCT((('Récaptitulatif Résa PARIS 2018'!#REF!:OFFSET($A$2,LastR2,0))='Analyse par appartement'!$A308)*(('Récaptitulatif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8" s="43">
        <f ca="1">IF(OR($A308="",$A308=0),0,SUMPRODUCT((('Récaptitulatif Résa PARIS 2018'!#REF!:OFFSET($A$2,LastR2,0))='Analyse par appartement'!$A308)*(('Récaptitulatif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8" s="43">
        <f ca="1">IF(OR($A308="",$A308=0),0,SUMPRODUCT((('Récaptitulatif Résa PARIS 2018'!#REF!:OFFSET($A$2,LastR2,0))='Analyse par appartement'!$A308)*(('Récaptitulatif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8" s="90">
        <f ca="1">IF(OR($A308="",$A308=0),0,SUMPRODUCT((('Récaptitulatif Résa PARIS 2018'!#REF!:OFFSET($A$2,LastR2,0))='Analyse par appartement'!$A308)*(('Récaptitulatif Résa PARIS 2018'!#REF!:OFFSET($F$2,LastR2,0))='Analyse par appartement'!$A$1)*(('Récaptitulatif Résa PARIS 2018'!#REF!:OFFSET($I$2,LastR2,0)))))</f>
        <v>0</v>
      </c>
      <c r="G308" s="43">
        <f ca="1">IFERROR(IF(A308="",0,INDIRECT("'Récaptitulatif Loyer Paris'!"&amp;ADDRESS(MATCH(A308,'Récaptitulatif Loyer PARIS 2018'!$A:$A,0),MATCH($A$1,'Récaptitulatif Loyer PARIS 2018'!$1:$1,0)+1,4))),0)</f>
        <v>0</v>
      </c>
      <c r="H308" s="90">
        <f ca="1">IFERROR(IF(A308="",0,INDIRECT("'Récaptitulatif Loyer Paris'!"&amp;ADDRESS(MATCH(A308,'Récaptitulatif Loyer PARIS 2018'!$A:$A,0),MATCH($A$1,'Récaptitulatif Loyer PARIS 2018'!$1:$1,0),4))),0)</f>
        <v>0</v>
      </c>
      <c r="I308" s="43">
        <f t="shared" ca="1" si="21"/>
        <v>0</v>
      </c>
      <c r="J308" s="44" t="str">
        <f t="shared" ca="1" si="22"/>
        <v/>
      </c>
      <c r="K308" s="45" t="str">
        <f t="shared" ca="1" si="23"/>
        <v/>
      </c>
    </row>
    <row r="309" spans="1:11" ht="20.149999999999999" customHeight="1" x14ac:dyDescent="0.35">
      <c r="A309" s="12" t="str">
        <f t="array" aca="1" ref="A309" ca="1">IFERROR(INDEX('Récaptitulatif Résa PARIS 2018'!#REF!:OFFSET($A$2,LastR2,0), MATCH(0, IF($A$1='Récaptitulatif Résa PARIS 2018'!#REF!:OFFSET($F$2,LastR2,0), COUNTIF($A$2:$A308, 'Récaptitulatif Résa PARIS 2018'!#REF!:OFFSET($A$2,LastR2,0)), ""), 0)),"")</f>
        <v/>
      </c>
      <c r="B309" s="43">
        <f ca="1">IF(OR($A309="",$A309=0),0,SUMPRODUCT((('Récaptitulatif Résa PARIS 2018'!#REF!:OFFSET($A$2,LastR2,0))='Analyse par appartement'!$A309)*(('Récaptitulatif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09" s="43">
        <f ca="1">IF(OR($A309="",$A309=0),0,SUMPRODUCT((('Récaptitulatif Résa PARIS 2018'!#REF!:OFFSET($A$2,LastR2,0))='Analyse par appartement'!$A309)*(('Récaptitulatif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09" s="43">
        <f ca="1">IF(OR($A309="",$A309=0),0,SUMPRODUCT((('Récaptitulatif Résa PARIS 2018'!#REF!:OFFSET($A$2,LastR2,0))='Analyse par appartement'!$A309)*(('Récaptitulatif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09" s="43">
        <f ca="1">IF(OR($A309="",$A309=0),0,SUMPRODUCT((('Récaptitulatif Résa PARIS 2018'!#REF!:OFFSET($A$2,LastR2,0))='Analyse par appartement'!$A309)*(('Récaptitulatif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09" s="90">
        <f ca="1">IF(OR($A309="",$A309=0),0,SUMPRODUCT((('Récaptitulatif Résa PARIS 2018'!#REF!:OFFSET($A$2,LastR2,0))='Analyse par appartement'!$A309)*(('Récaptitulatif Résa PARIS 2018'!#REF!:OFFSET($F$2,LastR2,0))='Analyse par appartement'!$A$1)*(('Récaptitulatif Résa PARIS 2018'!#REF!:OFFSET($I$2,LastR2,0)))))</f>
        <v>0</v>
      </c>
      <c r="G309" s="43">
        <f ca="1">IFERROR(IF(A309="",0,INDIRECT("'Récaptitulatif Loyer Paris'!"&amp;ADDRESS(MATCH(A309,'Récaptitulatif Loyer PARIS 2018'!$A:$A,0),MATCH($A$1,'Récaptitulatif Loyer PARIS 2018'!$1:$1,0)+1,4))),0)</f>
        <v>0</v>
      </c>
      <c r="H309" s="90">
        <f ca="1">IFERROR(IF(A309="",0,INDIRECT("'Récaptitulatif Loyer Paris'!"&amp;ADDRESS(MATCH(A309,'Récaptitulatif Loyer PARIS 2018'!$A:$A,0),MATCH($A$1,'Récaptitulatif Loyer PARIS 2018'!$1:$1,0),4))),0)</f>
        <v>0</v>
      </c>
      <c r="I309" s="43">
        <f t="shared" ca="1" si="21"/>
        <v>0</v>
      </c>
      <c r="J309" s="44" t="str">
        <f t="shared" ca="1" si="22"/>
        <v/>
      </c>
      <c r="K309" s="45" t="str">
        <f t="shared" ca="1" si="23"/>
        <v/>
      </c>
    </row>
    <row r="310" spans="1:11" ht="20.149999999999999" customHeight="1" x14ac:dyDescent="0.35">
      <c r="A310" s="12" t="str">
        <f t="array" aca="1" ref="A310" ca="1">IFERROR(INDEX('Récaptitulatif Résa PARIS 2018'!#REF!:OFFSET($A$2,LastR2,0), MATCH(0, IF($A$1='Récaptitulatif Résa PARIS 2018'!#REF!:OFFSET($F$2,LastR2,0), COUNTIF($A$2:$A309, 'Récaptitulatif Résa PARIS 2018'!#REF!:OFFSET($A$2,LastR2,0)), ""), 0)),"")</f>
        <v/>
      </c>
      <c r="B310" s="43">
        <f ca="1">IF(OR($A310="",$A310=0),0,SUMPRODUCT((('Récaptitulatif Résa PARIS 2018'!#REF!:OFFSET($A$2,LastR2,0))='Analyse par appartement'!$A310)*(('Récaptitulatif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0" s="43">
        <f ca="1">IF(OR($A310="",$A310=0),0,SUMPRODUCT((('Récaptitulatif Résa PARIS 2018'!#REF!:OFFSET($A$2,LastR2,0))='Analyse par appartement'!$A310)*(('Récaptitulatif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0" s="43">
        <f ca="1">IF(OR($A310="",$A310=0),0,SUMPRODUCT((('Récaptitulatif Résa PARIS 2018'!#REF!:OFFSET($A$2,LastR2,0))='Analyse par appartement'!$A310)*(('Récaptitulatif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0" s="43">
        <f ca="1">IF(OR($A310="",$A310=0),0,SUMPRODUCT((('Récaptitulatif Résa PARIS 2018'!#REF!:OFFSET($A$2,LastR2,0))='Analyse par appartement'!$A310)*(('Récaptitulatif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0" s="90">
        <f ca="1">IF(OR($A310="",$A310=0),0,SUMPRODUCT((('Récaptitulatif Résa PARIS 2018'!#REF!:OFFSET($A$2,LastR2,0))='Analyse par appartement'!$A310)*(('Récaptitulatif Résa PARIS 2018'!#REF!:OFFSET($F$2,LastR2,0))='Analyse par appartement'!$A$1)*(('Récaptitulatif Résa PARIS 2018'!#REF!:OFFSET($I$2,LastR2,0)))))</f>
        <v>0</v>
      </c>
      <c r="G310" s="43">
        <f ca="1">IFERROR(IF(A310="",0,INDIRECT("'Récaptitulatif Loyer Paris'!"&amp;ADDRESS(MATCH(A310,'Récaptitulatif Loyer PARIS 2018'!$A:$A,0),MATCH($A$1,'Récaptitulatif Loyer PARIS 2018'!$1:$1,0)+1,4))),0)</f>
        <v>0</v>
      </c>
      <c r="H310" s="90">
        <f ca="1">IFERROR(IF(A310="",0,INDIRECT("'Récaptitulatif Loyer Paris'!"&amp;ADDRESS(MATCH(A310,'Récaptitulatif Loyer PARIS 2018'!$A:$A,0),MATCH($A$1,'Récaptitulatif Loyer PARIS 2018'!$1:$1,0),4))),0)</f>
        <v>0</v>
      </c>
      <c r="I310" s="43">
        <f t="shared" ca="1" si="21"/>
        <v>0</v>
      </c>
      <c r="J310" s="44" t="str">
        <f t="shared" ca="1" si="22"/>
        <v/>
      </c>
      <c r="K310" s="45" t="str">
        <f t="shared" ca="1" si="23"/>
        <v/>
      </c>
    </row>
    <row r="311" spans="1:11" ht="20.149999999999999" customHeight="1" x14ac:dyDescent="0.35">
      <c r="A311" s="12" t="str">
        <f t="array" aca="1" ref="A311" ca="1">IFERROR(INDEX('Récaptitulatif Résa PARIS 2018'!#REF!:OFFSET($A$2,LastR2,0), MATCH(0, IF($A$1='Récaptitulatif Résa PARIS 2018'!#REF!:OFFSET($F$2,LastR2,0), COUNTIF($A$2:$A310, 'Récaptitulatif Résa PARIS 2018'!#REF!:OFFSET($A$2,LastR2,0)), ""), 0)),"")</f>
        <v/>
      </c>
      <c r="B311" s="43">
        <f ca="1">IF(OR($A311="",$A311=0),0,SUMPRODUCT((('Récaptitulatif Résa PARIS 2018'!#REF!:OFFSET($A$2,LastR2,0))='Analyse par appartement'!$A311)*(('Récaptitulatif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1" s="43">
        <f ca="1">IF(OR($A311="",$A311=0),0,SUMPRODUCT((('Récaptitulatif Résa PARIS 2018'!#REF!:OFFSET($A$2,LastR2,0))='Analyse par appartement'!$A311)*(('Récaptitulatif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1" s="43">
        <f ca="1">IF(OR($A311="",$A311=0),0,SUMPRODUCT((('Récaptitulatif Résa PARIS 2018'!#REF!:OFFSET($A$2,LastR2,0))='Analyse par appartement'!$A311)*(('Récaptitulatif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1" s="43">
        <f ca="1">IF(OR($A311="",$A311=0),0,SUMPRODUCT((('Récaptitulatif Résa PARIS 2018'!#REF!:OFFSET($A$2,LastR2,0))='Analyse par appartement'!$A311)*(('Récaptitulatif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1" s="90">
        <f ca="1">IF(OR($A311="",$A311=0),0,SUMPRODUCT((('Récaptitulatif Résa PARIS 2018'!#REF!:OFFSET($A$2,LastR2,0))='Analyse par appartement'!$A311)*(('Récaptitulatif Résa PARIS 2018'!#REF!:OFFSET($F$2,LastR2,0))='Analyse par appartement'!$A$1)*(('Récaptitulatif Résa PARIS 2018'!#REF!:OFFSET($I$2,LastR2,0)))))</f>
        <v>0</v>
      </c>
      <c r="G311" s="43">
        <f ca="1">IFERROR(IF(A311="",0,INDIRECT("'Récaptitulatif Loyer Paris'!"&amp;ADDRESS(MATCH(A311,'Récaptitulatif Loyer PARIS 2018'!$A:$A,0),MATCH($A$1,'Récaptitulatif Loyer PARIS 2018'!$1:$1,0)+1,4))),0)</f>
        <v>0</v>
      </c>
      <c r="H311" s="90">
        <f ca="1">IFERROR(IF(A311="",0,INDIRECT("'Récaptitulatif Loyer Paris'!"&amp;ADDRESS(MATCH(A311,'Récaptitulatif Loyer PARIS 2018'!$A:$A,0),MATCH($A$1,'Récaptitulatif Loyer PARIS 2018'!$1:$1,0),4))),0)</f>
        <v>0</v>
      </c>
      <c r="I311" s="43">
        <f t="shared" ca="1" si="21"/>
        <v>0</v>
      </c>
      <c r="J311" s="44" t="str">
        <f t="shared" ca="1" si="22"/>
        <v/>
      </c>
      <c r="K311" s="45" t="str">
        <f t="shared" ca="1" si="23"/>
        <v/>
      </c>
    </row>
    <row r="312" spans="1:11" ht="20.149999999999999" customHeight="1" x14ac:dyDescent="0.35">
      <c r="A312" s="12" t="str">
        <f t="array" aca="1" ref="A312" ca="1">IFERROR(INDEX('Récaptitulatif Résa PARIS 2018'!#REF!:OFFSET($A$2,LastR2,0), MATCH(0, IF($A$1='Récaptitulatif Résa PARIS 2018'!#REF!:OFFSET($F$2,LastR2,0), COUNTIF($A$2:$A311, 'Récaptitulatif Résa PARIS 2018'!#REF!:OFFSET($A$2,LastR2,0)), ""), 0)),"")</f>
        <v/>
      </c>
      <c r="B312" s="43">
        <f ca="1">IF(OR($A312="",$A312=0),0,SUMPRODUCT((('Récaptitulatif Résa PARIS 2018'!#REF!:OFFSET($A$2,LastR2,0))='Analyse par appartement'!$A312)*(('Récaptitulatif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2" s="43">
        <f ca="1">IF(OR($A312="",$A312=0),0,SUMPRODUCT((('Récaptitulatif Résa PARIS 2018'!#REF!:OFFSET($A$2,LastR2,0))='Analyse par appartement'!$A312)*(('Récaptitulatif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2" s="43">
        <f ca="1">IF(OR($A312="",$A312=0),0,SUMPRODUCT((('Récaptitulatif Résa PARIS 2018'!#REF!:OFFSET($A$2,LastR2,0))='Analyse par appartement'!$A312)*(('Récaptitulatif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2" s="43">
        <f ca="1">IF(OR($A312="",$A312=0),0,SUMPRODUCT((('Récaptitulatif Résa PARIS 2018'!#REF!:OFFSET($A$2,LastR2,0))='Analyse par appartement'!$A312)*(('Récaptitulatif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2" s="90">
        <f ca="1">IF(OR($A312="",$A312=0),0,SUMPRODUCT((('Récaptitulatif Résa PARIS 2018'!#REF!:OFFSET($A$2,LastR2,0))='Analyse par appartement'!$A312)*(('Récaptitulatif Résa PARIS 2018'!#REF!:OFFSET($F$2,LastR2,0))='Analyse par appartement'!$A$1)*(('Récaptitulatif Résa PARIS 2018'!#REF!:OFFSET($I$2,LastR2,0)))))</f>
        <v>0</v>
      </c>
      <c r="G312" s="43">
        <f ca="1">IFERROR(IF(A312="",0,INDIRECT("'Récaptitulatif Loyer Paris'!"&amp;ADDRESS(MATCH(A312,'Récaptitulatif Loyer PARIS 2018'!$A:$A,0),MATCH($A$1,'Récaptitulatif Loyer PARIS 2018'!$1:$1,0)+1,4))),0)</f>
        <v>0</v>
      </c>
      <c r="H312" s="90">
        <f ca="1">IFERROR(IF(A312="",0,INDIRECT("'Récaptitulatif Loyer Paris'!"&amp;ADDRESS(MATCH(A312,'Récaptitulatif Loyer PARIS 2018'!$A:$A,0),MATCH($A$1,'Récaptitulatif Loyer PARIS 2018'!$1:$1,0),4))),0)</f>
        <v>0</v>
      </c>
      <c r="I312" s="43">
        <f t="shared" ca="1" si="21"/>
        <v>0</v>
      </c>
      <c r="J312" s="44" t="str">
        <f t="shared" ca="1" si="22"/>
        <v/>
      </c>
      <c r="K312" s="45" t="str">
        <f t="shared" ca="1" si="23"/>
        <v/>
      </c>
    </row>
    <row r="313" spans="1:11" ht="20.149999999999999" customHeight="1" x14ac:dyDescent="0.35">
      <c r="A313" s="12" t="str">
        <f t="array" aca="1" ref="A313" ca="1">IFERROR(INDEX('Récaptitulatif Résa PARIS 2018'!#REF!:OFFSET($A$2,LastR2,0), MATCH(0, IF($A$1='Récaptitulatif Résa PARIS 2018'!#REF!:OFFSET($F$2,LastR2,0), COUNTIF($A$2:$A312, 'Récaptitulatif Résa PARIS 2018'!#REF!:OFFSET($A$2,LastR2,0)), ""), 0)),"")</f>
        <v/>
      </c>
      <c r="B313" s="43">
        <f ca="1">IF(OR($A313="",$A313=0),0,SUMPRODUCT((('Récaptitulatif Résa PARIS 2018'!#REF!:OFFSET($A$2,LastR2,0))='Analyse par appartement'!$A313)*(('Récaptitulatif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3" s="43">
        <f ca="1">IF(OR($A313="",$A313=0),0,SUMPRODUCT((('Récaptitulatif Résa PARIS 2018'!#REF!:OFFSET($A$2,LastR2,0))='Analyse par appartement'!$A313)*(('Récaptitulatif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3" s="43">
        <f ca="1">IF(OR($A313="",$A313=0),0,SUMPRODUCT((('Récaptitulatif Résa PARIS 2018'!#REF!:OFFSET($A$2,LastR2,0))='Analyse par appartement'!$A313)*(('Récaptitulatif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3" s="43">
        <f ca="1">IF(OR($A313="",$A313=0),0,SUMPRODUCT((('Récaptitulatif Résa PARIS 2018'!#REF!:OFFSET($A$2,LastR2,0))='Analyse par appartement'!$A313)*(('Récaptitulatif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3" s="90">
        <f ca="1">IF(OR($A313="",$A313=0),0,SUMPRODUCT((('Récaptitulatif Résa PARIS 2018'!#REF!:OFFSET($A$2,LastR2,0))='Analyse par appartement'!$A313)*(('Récaptitulatif Résa PARIS 2018'!#REF!:OFFSET($F$2,LastR2,0))='Analyse par appartement'!$A$1)*(('Récaptitulatif Résa PARIS 2018'!#REF!:OFFSET($I$2,LastR2,0)))))</f>
        <v>0</v>
      </c>
      <c r="G313" s="43">
        <f ca="1">IFERROR(IF(A313="",0,INDIRECT("'Récaptitulatif Loyer Paris'!"&amp;ADDRESS(MATCH(A313,'Récaptitulatif Loyer PARIS 2018'!$A:$A,0),MATCH($A$1,'Récaptitulatif Loyer PARIS 2018'!$1:$1,0)+1,4))),0)</f>
        <v>0</v>
      </c>
      <c r="H313" s="90">
        <f ca="1">IFERROR(IF(A313="",0,INDIRECT("'Récaptitulatif Loyer Paris'!"&amp;ADDRESS(MATCH(A313,'Récaptitulatif Loyer PARIS 2018'!$A:$A,0),MATCH($A$1,'Récaptitulatif Loyer PARIS 2018'!$1:$1,0),4))),0)</f>
        <v>0</v>
      </c>
      <c r="I313" s="43">
        <f t="shared" ca="1" si="21"/>
        <v>0</v>
      </c>
      <c r="J313" s="44" t="str">
        <f t="shared" ca="1" si="22"/>
        <v/>
      </c>
      <c r="K313" s="45" t="str">
        <f t="shared" ca="1" si="23"/>
        <v/>
      </c>
    </row>
    <row r="314" spans="1:11" ht="20.149999999999999" customHeight="1" x14ac:dyDescent="0.35">
      <c r="A314" s="12" t="str">
        <f t="array" aca="1" ref="A314" ca="1">IFERROR(INDEX('Récaptitulatif Résa PARIS 2018'!#REF!:OFFSET($A$2,LastR2,0), MATCH(0, IF($A$1='Récaptitulatif Résa PARIS 2018'!#REF!:OFFSET($F$2,LastR2,0), COUNTIF($A$2:$A313, 'Récaptitulatif Résa PARIS 2018'!#REF!:OFFSET($A$2,LastR2,0)), ""), 0)),"")</f>
        <v/>
      </c>
      <c r="B314" s="43">
        <f ca="1">IF(OR($A314="",$A314=0),0,SUMPRODUCT((('Récaptitulatif Résa PARIS 2018'!#REF!:OFFSET($A$2,LastR2,0))='Analyse par appartement'!$A314)*(('Récaptitulatif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4" s="43">
        <f ca="1">IF(OR($A314="",$A314=0),0,SUMPRODUCT((('Récaptitulatif Résa PARIS 2018'!#REF!:OFFSET($A$2,LastR2,0))='Analyse par appartement'!$A314)*(('Récaptitulatif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4" s="43">
        <f ca="1">IF(OR($A314="",$A314=0),0,SUMPRODUCT((('Récaptitulatif Résa PARIS 2018'!#REF!:OFFSET($A$2,LastR2,0))='Analyse par appartement'!$A314)*(('Récaptitulatif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4" s="43">
        <f ca="1">IF(OR($A314="",$A314=0),0,SUMPRODUCT((('Récaptitulatif Résa PARIS 2018'!#REF!:OFFSET($A$2,LastR2,0))='Analyse par appartement'!$A314)*(('Récaptitulatif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4" s="90">
        <f ca="1">IF(OR($A314="",$A314=0),0,SUMPRODUCT((('Récaptitulatif Résa PARIS 2018'!#REF!:OFFSET($A$2,LastR2,0))='Analyse par appartement'!$A314)*(('Récaptitulatif Résa PARIS 2018'!#REF!:OFFSET($F$2,LastR2,0))='Analyse par appartement'!$A$1)*(('Récaptitulatif Résa PARIS 2018'!#REF!:OFFSET($I$2,LastR2,0)))))</f>
        <v>0</v>
      </c>
      <c r="G314" s="43">
        <f ca="1">IFERROR(IF(A314="",0,INDIRECT("'Récaptitulatif Loyer Paris'!"&amp;ADDRESS(MATCH(A314,'Récaptitulatif Loyer PARIS 2018'!$A:$A,0),MATCH($A$1,'Récaptitulatif Loyer PARIS 2018'!$1:$1,0)+1,4))),0)</f>
        <v>0</v>
      </c>
      <c r="H314" s="90">
        <f ca="1">IFERROR(IF(A314="",0,INDIRECT("'Récaptitulatif Loyer Paris'!"&amp;ADDRESS(MATCH(A314,'Récaptitulatif Loyer PARIS 2018'!$A:$A,0),MATCH($A$1,'Récaptitulatif Loyer PARIS 2018'!$1:$1,0),4))),0)</f>
        <v>0</v>
      </c>
      <c r="I314" s="43">
        <f t="shared" ca="1" si="21"/>
        <v>0</v>
      </c>
      <c r="J314" s="44" t="str">
        <f t="shared" ca="1" si="22"/>
        <v/>
      </c>
      <c r="K314" s="45" t="str">
        <f t="shared" ca="1" si="23"/>
        <v/>
      </c>
    </row>
    <row r="315" spans="1:11" ht="20.149999999999999" customHeight="1" x14ac:dyDescent="0.35">
      <c r="A315" s="12" t="str">
        <f t="array" aca="1" ref="A315" ca="1">IFERROR(INDEX('Récaptitulatif Résa PARIS 2018'!#REF!:OFFSET($A$2,LastR2,0), MATCH(0, IF($A$1='Récaptitulatif Résa PARIS 2018'!#REF!:OFFSET($F$2,LastR2,0), COUNTIF($A$2:$A314, 'Récaptitulatif Résa PARIS 2018'!#REF!:OFFSET($A$2,LastR2,0)), ""), 0)),"")</f>
        <v/>
      </c>
      <c r="B315" s="43">
        <f ca="1">IF(OR($A315="",$A315=0),0,SUMPRODUCT((('Récaptitulatif Résa PARIS 2018'!#REF!:OFFSET($A$2,LastR2,0))='Analyse par appartement'!$A315)*(('Récaptitulatif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5" s="43">
        <f ca="1">IF(OR($A315="",$A315=0),0,SUMPRODUCT((('Récaptitulatif Résa PARIS 2018'!#REF!:OFFSET($A$2,LastR2,0))='Analyse par appartement'!$A315)*(('Récaptitulatif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5" s="43">
        <f ca="1">IF(OR($A315="",$A315=0),0,SUMPRODUCT((('Récaptitulatif Résa PARIS 2018'!#REF!:OFFSET($A$2,LastR2,0))='Analyse par appartement'!$A315)*(('Récaptitulatif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5" s="43">
        <f ca="1">IF(OR($A315="",$A315=0),0,SUMPRODUCT((('Récaptitulatif Résa PARIS 2018'!#REF!:OFFSET($A$2,LastR2,0))='Analyse par appartement'!$A315)*(('Récaptitulatif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5" s="90">
        <f ca="1">IF(OR($A315="",$A315=0),0,SUMPRODUCT((('Récaptitulatif Résa PARIS 2018'!#REF!:OFFSET($A$2,LastR2,0))='Analyse par appartement'!$A315)*(('Récaptitulatif Résa PARIS 2018'!#REF!:OFFSET($F$2,LastR2,0))='Analyse par appartement'!$A$1)*(('Récaptitulatif Résa PARIS 2018'!#REF!:OFFSET($I$2,LastR2,0)))))</f>
        <v>0</v>
      </c>
      <c r="G315" s="43">
        <f ca="1">IFERROR(IF(A315="",0,INDIRECT("'Récaptitulatif Loyer Paris'!"&amp;ADDRESS(MATCH(A315,'Récaptitulatif Loyer PARIS 2018'!$A:$A,0),MATCH($A$1,'Récaptitulatif Loyer PARIS 2018'!$1:$1,0)+1,4))),0)</f>
        <v>0</v>
      </c>
      <c r="H315" s="90">
        <f ca="1">IFERROR(IF(A315="",0,INDIRECT("'Récaptitulatif Loyer Paris'!"&amp;ADDRESS(MATCH(A315,'Récaptitulatif Loyer PARIS 2018'!$A:$A,0),MATCH($A$1,'Récaptitulatif Loyer PARIS 2018'!$1:$1,0),4))),0)</f>
        <v>0</v>
      </c>
      <c r="I315" s="43">
        <f t="shared" ca="1" si="21"/>
        <v>0</v>
      </c>
      <c r="J315" s="44" t="str">
        <f t="shared" ca="1" si="22"/>
        <v/>
      </c>
      <c r="K315" s="45" t="str">
        <f t="shared" ca="1" si="23"/>
        <v/>
      </c>
    </row>
    <row r="316" spans="1:11" ht="20.149999999999999" customHeight="1" x14ac:dyDescent="0.35">
      <c r="A316" s="12" t="str">
        <f t="array" aca="1" ref="A316" ca="1">IFERROR(INDEX('Récaptitulatif Résa PARIS 2018'!#REF!:OFFSET($A$2,LastR2,0), MATCH(0, IF($A$1='Récaptitulatif Résa PARIS 2018'!#REF!:OFFSET($F$2,LastR2,0), COUNTIF($A$2:$A315, 'Récaptitulatif Résa PARIS 2018'!#REF!:OFFSET($A$2,LastR2,0)), ""), 0)),"")</f>
        <v/>
      </c>
      <c r="B316" s="43">
        <f ca="1">IF(OR($A316="",$A316=0),0,SUMPRODUCT((('Récaptitulatif Résa PARIS 2018'!#REF!:OFFSET($A$2,LastR2,0))='Analyse par appartement'!$A316)*(('Récaptitulatif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6" s="43">
        <f ca="1">IF(OR($A316="",$A316=0),0,SUMPRODUCT((('Récaptitulatif Résa PARIS 2018'!#REF!:OFFSET($A$2,LastR2,0))='Analyse par appartement'!$A316)*(('Récaptitulatif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6" s="43">
        <f ca="1">IF(OR($A316="",$A316=0),0,SUMPRODUCT((('Récaptitulatif Résa PARIS 2018'!#REF!:OFFSET($A$2,LastR2,0))='Analyse par appartement'!$A316)*(('Récaptitulatif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6" s="43">
        <f ca="1">IF(OR($A316="",$A316=0),0,SUMPRODUCT((('Récaptitulatif Résa PARIS 2018'!#REF!:OFFSET($A$2,LastR2,0))='Analyse par appartement'!$A316)*(('Récaptitulatif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6" s="90">
        <f ca="1">IF(OR($A316="",$A316=0),0,SUMPRODUCT((('Récaptitulatif Résa PARIS 2018'!#REF!:OFFSET($A$2,LastR2,0))='Analyse par appartement'!$A316)*(('Récaptitulatif Résa PARIS 2018'!#REF!:OFFSET($F$2,LastR2,0))='Analyse par appartement'!$A$1)*(('Récaptitulatif Résa PARIS 2018'!#REF!:OFFSET($I$2,LastR2,0)))))</f>
        <v>0</v>
      </c>
      <c r="G316" s="43">
        <f ca="1">IFERROR(IF(A316="",0,INDIRECT("'Récaptitulatif Loyer Paris'!"&amp;ADDRESS(MATCH(A316,'Récaptitulatif Loyer PARIS 2018'!$A:$A,0),MATCH($A$1,'Récaptitulatif Loyer PARIS 2018'!$1:$1,0)+1,4))),0)</f>
        <v>0</v>
      </c>
      <c r="H316" s="90">
        <f ca="1">IFERROR(IF(A316="",0,INDIRECT("'Récaptitulatif Loyer Paris'!"&amp;ADDRESS(MATCH(A316,'Récaptitulatif Loyer PARIS 2018'!$A:$A,0),MATCH($A$1,'Récaptitulatif Loyer PARIS 2018'!$1:$1,0),4))),0)</f>
        <v>0</v>
      </c>
      <c r="I316" s="43">
        <f t="shared" ca="1" si="21"/>
        <v>0</v>
      </c>
      <c r="J316" s="44" t="str">
        <f t="shared" ca="1" si="22"/>
        <v/>
      </c>
      <c r="K316" s="45" t="str">
        <f t="shared" ca="1" si="23"/>
        <v/>
      </c>
    </row>
    <row r="317" spans="1:11" ht="20.149999999999999" customHeight="1" x14ac:dyDescent="0.35">
      <c r="A317" s="12" t="str">
        <f t="array" aca="1" ref="A317" ca="1">IFERROR(INDEX('Récaptitulatif Résa PARIS 2018'!#REF!:OFFSET($A$2,LastR2,0), MATCH(0, IF($A$1='Récaptitulatif Résa PARIS 2018'!#REF!:OFFSET($F$2,LastR2,0), COUNTIF($A$2:$A316, 'Récaptitulatif Résa PARIS 2018'!#REF!:OFFSET($A$2,LastR2,0)), ""), 0)),"")</f>
        <v/>
      </c>
      <c r="B317" s="43">
        <f ca="1">IF(OR($A317="",$A317=0),0,SUMPRODUCT((('Récaptitulatif Résa PARIS 2018'!#REF!:OFFSET($A$2,LastR2,0))='Analyse par appartement'!$A317)*(('Récaptitulatif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7" s="43">
        <f ca="1">IF(OR($A317="",$A317=0),0,SUMPRODUCT((('Récaptitulatif Résa PARIS 2018'!#REF!:OFFSET($A$2,LastR2,0))='Analyse par appartement'!$A317)*(('Récaptitulatif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7" s="43">
        <f ca="1">IF(OR($A317="",$A317=0),0,SUMPRODUCT((('Récaptitulatif Résa PARIS 2018'!#REF!:OFFSET($A$2,LastR2,0))='Analyse par appartement'!$A317)*(('Récaptitulatif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7" s="43">
        <f ca="1">IF(OR($A317="",$A317=0),0,SUMPRODUCT((('Récaptitulatif Résa PARIS 2018'!#REF!:OFFSET($A$2,LastR2,0))='Analyse par appartement'!$A317)*(('Récaptitulatif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7" s="90">
        <f ca="1">IF(OR($A317="",$A317=0),0,SUMPRODUCT((('Récaptitulatif Résa PARIS 2018'!#REF!:OFFSET($A$2,LastR2,0))='Analyse par appartement'!$A317)*(('Récaptitulatif Résa PARIS 2018'!#REF!:OFFSET($F$2,LastR2,0))='Analyse par appartement'!$A$1)*(('Récaptitulatif Résa PARIS 2018'!#REF!:OFFSET($I$2,LastR2,0)))))</f>
        <v>0</v>
      </c>
      <c r="G317" s="43">
        <f ca="1">IFERROR(IF(A317="",0,INDIRECT("'Récaptitulatif Loyer Paris'!"&amp;ADDRESS(MATCH(A317,'Récaptitulatif Loyer PARIS 2018'!$A:$A,0),MATCH($A$1,'Récaptitulatif Loyer PARIS 2018'!$1:$1,0)+1,4))),0)</f>
        <v>0</v>
      </c>
      <c r="H317" s="90">
        <f ca="1">IFERROR(IF(A317="",0,INDIRECT("'Récaptitulatif Loyer Paris'!"&amp;ADDRESS(MATCH(A317,'Récaptitulatif Loyer PARIS 2018'!$A:$A,0),MATCH($A$1,'Récaptitulatif Loyer PARIS 2018'!$1:$1,0),4))),0)</f>
        <v>0</v>
      </c>
      <c r="I317" s="43">
        <f t="shared" ca="1" si="21"/>
        <v>0</v>
      </c>
      <c r="J317" s="44" t="str">
        <f t="shared" ca="1" si="22"/>
        <v/>
      </c>
      <c r="K317" s="45" t="str">
        <f t="shared" ca="1" si="23"/>
        <v/>
      </c>
    </row>
    <row r="318" spans="1:11" ht="20.149999999999999" customHeight="1" x14ac:dyDescent="0.35">
      <c r="A318" s="12" t="str">
        <f t="array" aca="1" ref="A318" ca="1">IFERROR(INDEX('Récaptitulatif Résa PARIS 2018'!#REF!:OFFSET($A$2,LastR2,0), MATCH(0, IF($A$1='Récaptitulatif Résa PARIS 2018'!#REF!:OFFSET($F$2,LastR2,0), COUNTIF($A$2:$A317, 'Récaptitulatif Résa PARIS 2018'!#REF!:OFFSET($A$2,LastR2,0)), ""), 0)),"")</f>
        <v/>
      </c>
      <c r="B318" s="43">
        <f ca="1">IF(OR($A318="",$A318=0),0,SUMPRODUCT((('Récaptitulatif Résa PARIS 2018'!#REF!:OFFSET($A$2,LastR2,0))='Analyse par appartement'!$A318)*(('Récaptitulatif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8" s="43">
        <f ca="1">IF(OR($A318="",$A318=0),0,SUMPRODUCT((('Récaptitulatif Résa PARIS 2018'!#REF!:OFFSET($A$2,LastR2,0))='Analyse par appartement'!$A318)*(('Récaptitulatif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8" s="43">
        <f ca="1">IF(OR($A318="",$A318=0),0,SUMPRODUCT((('Récaptitulatif Résa PARIS 2018'!#REF!:OFFSET($A$2,LastR2,0))='Analyse par appartement'!$A318)*(('Récaptitulatif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8" s="43">
        <f ca="1">IF(OR($A318="",$A318=0),0,SUMPRODUCT((('Récaptitulatif Résa PARIS 2018'!#REF!:OFFSET($A$2,LastR2,0))='Analyse par appartement'!$A318)*(('Récaptitulatif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8" s="90">
        <f ca="1">IF(OR($A318="",$A318=0),0,SUMPRODUCT((('Récaptitulatif Résa PARIS 2018'!#REF!:OFFSET($A$2,LastR2,0))='Analyse par appartement'!$A318)*(('Récaptitulatif Résa PARIS 2018'!#REF!:OFFSET($F$2,LastR2,0))='Analyse par appartement'!$A$1)*(('Récaptitulatif Résa PARIS 2018'!#REF!:OFFSET($I$2,LastR2,0)))))</f>
        <v>0</v>
      </c>
      <c r="G318" s="43">
        <f ca="1">IFERROR(IF(A318="",0,INDIRECT("'Récaptitulatif Loyer Paris'!"&amp;ADDRESS(MATCH(A318,'Récaptitulatif Loyer PARIS 2018'!$A:$A,0),MATCH($A$1,'Récaptitulatif Loyer PARIS 2018'!$1:$1,0)+1,4))),0)</f>
        <v>0</v>
      </c>
      <c r="H318" s="90">
        <f ca="1">IFERROR(IF(A318="",0,INDIRECT("'Récaptitulatif Loyer Paris'!"&amp;ADDRESS(MATCH(A318,'Récaptitulatif Loyer PARIS 2018'!$A:$A,0),MATCH($A$1,'Récaptitulatif Loyer PARIS 2018'!$1:$1,0),4))),0)</f>
        <v>0</v>
      </c>
      <c r="I318" s="43">
        <f t="shared" ca="1" si="21"/>
        <v>0</v>
      </c>
      <c r="J318" s="44" t="str">
        <f t="shared" ca="1" si="22"/>
        <v/>
      </c>
      <c r="K318" s="45" t="str">
        <f t="shared" ca="1" si="23"/>
        <v/>
      </c>
    </row>
    <row r="319" spans="1:11" ht="20.149999999999999" customHeight="1" x14ac:dyDescent="0.35">
      <c r="A319" s="12" t="str">
        <f t="array" aca="1" ref="A319" ca="1">IFERROR(INDEX('Récaptitulatif Résa PARIS 2018'!#REF!:OFFSET($A$2,LastR2,0), MATCH(0, IF($A$1='Récaptitulatif Résa PARIS 2018'!#REF!:OFFSET($F$2,LastR2,0), COUNTIF($A$2:$A318, 'Récaptitulatif Résa PARIS 2018'!#REF!:OFFSET($A$2,LastR2,0)), ""), 0)),"")</f>
        <v/>
      </c>
      <c r="B319" s="43">
        <f ca="1">IF(OR($A319="",$A319=0),0,SUMPRODUCT((('Récaptitulatif Résa PARIS 2018'!#REF!:OFFSET($A$2,LastR2,0))='Analyse par appartement'!$A319)*(('Récaptitulatif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19" s="43">
        <f ca="1">IF(OR($A319="",$A319=0),0,SUMPRODUCT((('Récaptitulatif Résa PARIS 2018'!#REF!:OFFSET($A$2,LastR2,0))='Analyse par appartement'!$A319)*(('Récaptitulatif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19" s="43">
        <f ca="1">IF(OR($A319="",$A319=0),0,SUMPRODUCT((('Récaptitulatif Résa PARIS 2018'!#REF!:OFFSET($A$2,LastR2,0))='Analyse par appartement'!$A319)*(('Récaptitulatif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19" s="43">
        <f ca="1">IF(OR($A319="",$A319=0),0,SUMPRODUCT((('Récaptitulatif Résa PARIS 2018'!#REF!:OFFSET($A$2,LastR2,0))='Analyse par appartement'!$A319)*(('Récaptitulatif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19" s="90">
        <f ca="1">IF(OR($A319="",$A319=0),0,SUMPRODUCT((('Récaptitulatif Résa PARIS 2018'!#REF!:OFFSET($A$2,LastR2,0))='Analyse par appartement'!$A319)*(('Récaptitulatif Résa PARIS 2018'!#REF!:OFFSET($F$2,LastR2,0))='Analyse par appartement'!$A$1)*(('Récaptitulatif Résa PARIS 2018'!#REF!:OFFSET($I$2,LastR2,0)))))</f>
        <v>0</v>
      </c>
      <c r="G319" s="43">
        <f ca="1">IFERROR(IF(A319="",0,INDIRECT("'Récaptitulatif Loyer Paris'!"&amp;ADDRESS(MATCH(A319,'Récaptitulatif Loyer PARIS 2018'!$A:$A,0),MATCH($A$1,'Récaptitulatif Loyer PARIS 2018'!$1:$1,0)+1,4))),0)</f>
        <v>0</v>
      </c>
      <c r="H319" s="90">
        <f ca="1">IFERROR(IF(A319="",0,INDIRECT("'Récaptitulatif Loyer Paris'!"&amp;ADDRESS(MATCH(A319,'Récaptitulatif Loyer PARIS 2018'!$A:$A,0),MATCH($A$1,'Récaptitulatif Loyer PARIS 2018'!$1:$1,0),4))),0)</f>
        <v>0</v>
      </c>
      <c r="I319" s="43">
        <f t="shared" ca="1" si="21"/>
        <v>0</v>
      </c>
      <c r="J319" s="44" t="str">
        <f t="shared" ca="1" si="22"/>
        <v/>
      </c>
      <c r="K319" s="45" t="str">
        <f t="shared" ca="1" si="23"/>
        <v/>
      </c>
    </row>
    <row r="320" spans="1:11" ht="20.149999999999999" customHeight="1" x14ac:dyDescent="0.35">
      <c r="A320" s="12" t="str">
        <f t="array" aca="1" ref="A320" ca="1">IFERROR(INDEX('Récaptitulatif Résa PARIS 2018'!#REF!:OFFSET($A$2,LastR2,0), MATCH(0, IF($A$1='Récaptitulatif Résa PARIS 2018'!#REF!:OFFSET($F$2,LastR2,0), COUNTIF($A$2:$A319, 'Récaptitulatif Résa PARIS 2018'!#REF!:OFFSET($A$2,LastR2,0)), ""), 0)),"")</f>
        <v/>
      </c>
      <c r="B320" s="43">
        <f ca="1">IF(OR($A320="",$A320=0),0,SUMPRODUCT((('Récaptitulatif Résa PARIS 2018'!#REF!:OFFSET($A$2,LastR2,0))='Analyse par appartement'!$A320)*(('Récaptitulatif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0" s="43">
        <f ca="1">IF(OR($A320="",$A320=0),0,SUMPRODUCT((('Récaptitulatif Résa PARIS 2018'!#REF!:OFFSET($A$2,LastR2,0))='Analyse par appartement'!$A320)*(('Récaptitulatif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0" s="43">
        <f ca="1">IF(OR($A320="",$A320=0),0,SUMPRODUCT((('Récaptitulatif Résa PARIS 2018'!#REF!:OFFSET($A$2,LastR2,0))='Analyse par appartement'!$A320)*(('Récaptitulatif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0" s="43">
        <f ca="1">IF(OR($A320="",$A320=0),0,SUMPRODUCT((('Récaptitulatif Résa PARIS 2018'!#REF!:OFFSET($A$2,LastR2,0))='Analyse par appartement'!$A320)*(('Récaptitulatif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0" s="90">
        <f ca="1">IF(OR($A320="",$A320=0),0,SUMPRODUCT((('Récaptitulatif Résa PARIS 2018'!#REF!:OFFSET($A$2,LastR2,0))='Analyse par appartement'!$A320)*(('Récaptitulatif Résa PARIS 2018'!#REF!:OFFSET($F$2,LastR2,0))='Analyse par appartement'!$A$1)*(('Récaptitulatif Résa PARIS 2018'!#REF!:OFFSET($I$2,LastR2,0)))))</f>
        <v>0</v>
      </c>
      <c r="G320" s="43">
        <f ca="1">IFERROR(IF(A320="",0,INDIRECT("'Récaptitulatif Loyer Paris'!"&amp;ADDRESS(MATCH(A320,'Récaptitulatif Loyer PARIS 2018'!$A:$A,0),MATCH($A$1,'Récaptitulatif Loyer PARIS 2018'!$1:$1,0)+1,4))),0)</f>
        <v>0</v>
      </c>
      <c r="H320" s="90">
        <f ca="1">IFERROR(IF(A320="",0,INDIRECT("'Récaptitulatif Loyer Paris'!"&amp;ADDRESS(MATCH(A320,'Récaptitulatif Loyer PARIS 2018'!$A:$A,0),MATCH($A$1,'Récaptitulatif Loyer PARIS 2018'!$1:$1,0),4))),0)</f>
        <v>0</v>
      </c>
      <c r="I320" s="43">
        <f t="shared" ca="1" si="21"/>
        <v>0</v>
      </c>
      <c r="J320" s="44" t="str">
        <f t="shared" ca="1" si="22"/>
        <v/>
      </c>
      <c r="K320" s="45" t="str">
        <f t="shared" ca="1" si="23"/>
        <v/>
      </c>
    </row>
    <row r="321" spans="1:11" ht="20.149999999999999" customHeight="1" x14ac:dyDescent="0.35">
      <c r="A321" s="12" t="str">
        <f t="array" aca="1" ref="A321" ca="1">IFERROR(INDEX('Récaptitulatif Résa PARIS 2018'!#REF!:OFFSET($A$2,LastR2,0), MATCH(0, IF($A$1='Récaptitulatif Résa PARIS 2018'!#REF!:OFFSET($F$2,LastR2,0), COUNTIF($A$2:$A320, 'Récaptitulatif Résa PARIS 2018'!#REF!:OFFSET($A$2,LastR2,0)), ""), 0)),"")</f>
        <v/>
      </c>
      <c r="B321" s="43">
        <f ca="1">IF(OR($A321="",$A321=0),0,SUMPRODUCT((('Récaptitulatif Résa PARIS 2018'!#REF!:OFFSET($A$2,LastR2,0))='Analyse par appartement'!$A321)*(('Récaptitulatif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1" s="43">
        <f ca="1">IF(OR($A321="",$A321=0),0,SUMPRODUCT((('Récaptitulatif Résa PARIS 2018'!#REF!:OFFSET($A$2,LastR2,0))='Analyse par appartement'!$A321)*(('Récaptitulatif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1" s="43">
        <f ca="1">IF(OR($A321="",$A321=0),0,SUMPRODUCT((('Récaptitulatif Résa PARIS 2018'!#REF!:OFFSET($A$2,LastR2,0))='Analyse par appartement'!$A321)*(('Récaptitulatif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1" s="43">
        <f ca="1">IF(OR($A321="",$A321=0),0,SUMPRODUCT((('Récaptitulatif Résa PARIS 2018'!#REF!:OFFSET($A$2,LastR2,0))='Analyse par appartement'!$A321)*(('Récaptitulatif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1" s="90">
        <f ca="1">IF(OR($A321="",$A321=0),0,SUMPRODUCT((('Récaptitulatif Résa PARIS 2018'!#REF!:OFFSET($A$2,LastR2,0))='Analyse par appartement'!$A321)*(('Récaptitulatif Résa PARIS 2018'!#REF!:OFFSET($F$2,LastR2,0))='Analyse par appartement'!$A$1)*(('Récaptitulatif Résa PARIS 2018'!#REF!:OFFSET($I$2,LastR2,0)))))</f>
        <v>0</v>
      </c>
      <c r="G321" s="43">
        <f ca="1">IFERROR(IF(A321="",0,INDIRECT("'Récaptitulatif Loyer Paris'!"&amp;ADDRESS(MATCH(A321,'Récaptitulatif Loyer PARIS 2018'!$A:$A,0),MATCH($A$1,'Récaptitulatif Loyer PARIS 2018'!$1:$1,0)+1,4))),0)</f>
        <v>0</v>
      </c>
      <c r="H321" s="90">
        <f ca="1">IFERROR(IF(A321="",0,INDIRECT("'Récaptitulatif Loyer Paris'!"&amp;ADDRESS(MATCH(A321,'Récaptitulatif Loyer PARIS 2018'!$A:$A,0),MATCH($A$1,'Récaptitulatif Loyer PARIS 2018'!$1:$1,0),4))),0)</f>
        <v>0</v>
      </c>
      <c r="I321" s="43">
        <f t="shared" ca="1" si="21"/>
        <v>0</v>
      </c>
      <c r="J321" s="44" t="str">
        <f t="shared" ca="1" si="22"/>
        <v/>
      </c>
      <c r="K321" s="45" t="str">
        <f t="shared" ca="1" si="23"/>
        <v/>
      </c>
    </row>
    <row r="322" spans="1:11" ht="20.149999999999999" customHeight="1" x14ac:dyDescent="0.35">
      <c r="A322" s="12" t="str">
        <f t="array" aca="1" ref="A322" ca="1">IFERROR(INDEX('Récaptitulatif Résa PARIS 2018'!#REF!:OFFSET($A$2,LastR2,0), MATCH(0, IF($A$1='Récaptitulatif Résa PARIS 2018'!#REF!:OFFSET($F$2,LastR2,0), COUNTIF($A$2:$A321, 'Récaptitulatif Résa PARIS 2018'!#REF!:OFFSET($A$2,LastR2,0)), ""), 0)),"")</f>
        <v/>
      </c>
      <c r="B322" s="43">
        <f ca="1">IF(OR($A322="",$A322=0),0,SUMPRODUCT((('Récaptitulatif Résa PARIS 2018'!#REF!:OFFSET($A$2,LastR2,0))='Analyse par appartement'!$A322)*(('Récaptitulatif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2" s="43">
        <f ca="1">IF(OR($A322="",$A322=0),0,SUMPRODUCT((('Récaptitulatif Résa PARIS 2018'!#REF!:OFFSET($A$2,LastR2,0))='Analyse par appartement'!$A322)*(('Récaptitulatif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2" s="43">
        <f ca="1">IF(OR($A322="",$A322=0),0,SUMPRODUCT((('Récaptitulatif Résa PARIS 2018'!#REF!:OFFSET($A$2,LastR2,0))='Analyse par appartement'!$A322)*(('Récaptitulatif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2" s="43">
        <f ca="1">IF(OR($A322="",$A322=0),0,SUMPRODUCT((('Récaptitulatif Résa PARIS 2018'!#REF!:OFFSET($A$2,LastR2,0))='Analyse par appartement'!$A322)*(('Récaptitulatif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2" s="90">
        <f ca="1">IF(OR($A322="",$A322=0),0,SUMPRODUCT((('Récaptitulatif Résa PARIS 2018'!#REF!:OFFSET($A$2,LastR2,0))='Analyse par appartement'!$A322)*(('Récaptitulatif Résa PARIS 2018'!#REF!:OFFSET($F$2,LastR2,0))='Analyse par appartement'!$A$1)*(('Récaptitulatif Résa PARIS 2018'!#REF!:OFFSET($I$2,LastR2,0)))))</f>
        <v>0</v>
      </c>
      <c r="G322" s="43">
        <f ca="1">IFERROR(IF(A322="",0,INDIRECT("'Récaptitulatif Loyer Paris'!"&amp;ADDRESS(MATCH(A322,'Récaptitulatif Loyer PARIS 2018'!$A:$A,0),MATCH($A$1,'Récaptitulatif Loyer PARIS 2018'!$1:$1,0)+1,4))),0)</f>
        <v>0</v>
      </c>
      <c r="H322" s="90">
        <f ca="1">IFERROR(IF(A322="",0,INDIRECT("'Récaptitulatif Loyer Paris'!"&amp;ADDRESS(MATCH(A322,'Récaptitulatif Loyer PARIS 2018'!$A:$A,0),MATCH($A$1,'Récaptitulatif Loyer PARIS 2018'!$1:$1,0),4))),0)</f>
        <v>0</v>
      </c>
      <c r="I322" s="43">
        <f t="shared" ca="1" si="21"/>
        <v>0</v>
      </c>
      <c r="J322" s="44" t="str">
        <f t="shared" ca="1" si="22"/>
        <v/>
      </c>
      <c r="K322" s="45" t="str">
        <f t="shared" ca="1" si="23"/>
        <v/>
      </c>
    </row>
    <row r="323" spans="1:11" ht="20.149999999999999" customHeight="1" x14ac:dyDescent="0.35">
      <c r="A323" s="12" t="str">
        <f t="array" aca="1" ref="A323" ca="1">IFERROR(INDEX('Récaptitulatif Résa PARIS 2018'!#REF!:OFFSET($A$2,LastR2,0), MATCH(0, IF($A$1='Récaptitulatif Résa PARIS 2018'!#REF!:OFFSET($F$2,LastR2,0), COUNTIF($A$2:$A322, 'Récaptitulatif Résa PARIS 2018'!#REF!:OFFSET($A$2,LastR2,0)), ""), 0)),"")</f>
        <v/>
      </c>
      <c r="B323" s="43">
        <f ca="1">IF(OR($A323="",$A323=0),0,SUMPRODUCT((('Récaptitulatif Résa PARIS 2018'!#REF!:OFFSET($A$2,LastR2,0))='Analyse par appartement'!$A323)*(('Récaptitulatif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3" s="43">
        <f ca="1">IF(OR($A323="",$A323=0),0,SUMPRODUCT((('Récaptitulatif Résa PARIS 2018'!#REF!:OFFSET($A$2,LastR2,0))='Analyse par appartement'!$A323)*(('Récaptitulatif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3" s="43">
        <f ca="1">IF(OR($A323="",$A323=0),0,SUMPRODUCT((('Récaptitulatif Résa PARIS 2018'!#REF!:OFFSET($A$2,LastR2,0))='Analyse par appartement'!$A323)*(('Récaptitulatif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3" s="43">
        <f ca="1">IF(OR($A323="",$A323=0),0,SUMPRODUCT((('Récaptitulatif Résa PARIS 2018'!#REF!:OFFSET($A$2,LastR2,0))='Analyse par appartement'!$A323)*(('Récaptitulatif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3" s="90">
        <f ca="1">IF(OR($A323="",$A323=0),0,SUMPRODUCT((('Récaptitulatif Résa PARIS 2018'!#REF!:OFFSET($A$2,LastR2,0))='Analyse par appartement'!$A323)*(('Récaptitulatif Résa PARIS 2018'!#REF!:OFFSET($F$2,LastR2,0))='Analyse par appartement'!$A$1)*(('Récaptitulatif Résa PARIS 2018'!#REF!:OFFSET($I$2,LastR2,0)))))</f>
        <v>0</v>
      </c>
      <c r="G323" s="43">
        <f ca="1">IFERROR(IF(A323="",0,INDIRECT("'Récaptitulatif Loyer Paris'!"&amp;ADDRESS(MATCH(A323,'Récaptitulatif Loyer PARIS 2018'!$A:$A,0),MATCH($A$1,'Récaptitulatif Loyer PARIS 2018'!$1:$1,0)+1,4))),0)</f>
        <v>0</v>
      </c>
      <c r="H323" s="90">
        <f ca="1">IFERROR(IF(A323="",0,INDIRECT("'Récaptitulatif Loyer Paris'!"&amp;ADDRESS(MATCH(A323,'Récaptitulatif Loyer PARIS 2018'!$A:$A,0),MATCH($A$1,'Récaptitulatif Loyer PARIS 2018'!$1:$1,0),4))),0)</f>
        <v>0</v>
      </c>
      <c r="I323" s="43">
        <f t="shared" ca="1" si="21"/>
        <v>0</v>
      </c>
      <c r="J323" s="44" t="str">
        <f t="shared" ca="1" si="22"/>
        <v/>
      </c>
      <c r="K323" s="45" t="str">
        <f t="shared" ca="1" si="23"/>
        <v/>
      </c>
    </row>
    <row r="324" spans="1:11" ht="20.149999999999999" customHeight="1" x14ac:dyDescent="0.35">
      <c r="A324" s="12" t="str">
        <f t="array" aca="1" ref="A324" ca="1">IFERROR(INDEX('Récaptitulatif Résa PARIS 2018'!#REF!:OFFSET($A$2,LastR2,0), MATCH(0, IF($A$1='Récaptitulatif Résa PARIS 2018'!#REF!:OFFSET($F$2,LastR2,0), COUNTIF($A$2:$A323, 'Récaptitulatif Résa PARIS 2018'!#REF!:OFFSET($A$2,LastR2,0)), ""), 0)),"")</f>
        <v/>
      </c>
      <c r="B324" s="43">
        <f ca="1">IF(OR($A324="",$A324=0),0,SUMPRODUCT((('Récaptitulatif Résa PARIS 2018'!#REF!:OFFSET($A$2,LastR2,0))='Analyse par appartement'!$A324)*(('Récaptitulatif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4" s="43">
        <f ca="1">IF(OR($A324="",$A324=0),0,SUMPRODUCT((('Récaptitulatif Résa PARIS 2018'!#REF!:OFFSET($A$2,LastR2,0))='Analyse par appartement'!$A324)*(('Récaptitulatif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4" s="43">
        <f ca="1">IF(OR($A324="",$A324=0),0,SUMPRODUCT((('Récaptitulatif Résa PARIS 2018'!#REF!:OFFSET($A$2,LastR2,0))='Analyse par appartement'!$A324)*(('Récaptitulatif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4" s="43">
        <f ca="1">IF(OR($A324="",$A324=0),0,SUMPRODUCT((('Récaptitulatif Résa PARIS 2018'!#REF!:OFFSET($A$2,LastR2,0))='Analyse par appartement'!$A324)*(('Récaptitulatif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4" s="90">
        <f ca="1">IF(OR($A324="",$A324=0),0,SUMPRODUCT((('Récaptitulatif Résa PARIS 2018'!#REF!:OFFSET($A$2,LastR2,0))='Analyse par appartement'!$A324)*(('Récaptitulatif Résa PARIS 2018'!#REF!:OFFSET($F$2,LastR2,0))='Analyse par appartement'!$A$1)*(('Récaptitulatif Résa PARIS 2018'!#REF!:OFFSET($I$2,LastR2,0)))))</f>
        <v>0</v>
      </c>
      <c r="G324" s="43">
        <f ca="1">IFERROR(IF(A324="",0,INDIRECT("'Récaptitulatif Loyer Paris'!"&amp;ADDRESS(MATCH(A324,'Récaptitulatif Loyer PARIS 2018'!$A:$A,0),MATCH($A$1,'Récaptitulatif Loyer PARIS 2018'!$1:$1,0)+1,4))),0)</f>
        <v>0</v>
      </c>
      <c r="H324" s="90">
        <f ca="1">IFERROR(IF(A324="",0,INDIRECT("'Récaptitulatif Loyer Paris'!"&amp;ADDRESS(MATCH(A324,'Récaptitulatif Loyer PARIS 2018'!$A:$A,0),MATCH($A$1,'Récaptitulatif Loyer PARIS 2018'!$1:$1,0),4))),0)</f>
        <v>0</v>
      </c>
      <c r="I324" s="43">
        <f t="shared" ca="1" si="21"/>
        <v>0</v>
      </c>
      <c r="J324" s="44" t="str">
        <f t="shared" ca="1" si="22"/>
        <v/>
      </c>
      <c r="K324" s="45" t="str">
        <f t="shared" ca="1" si="23"/>
        <v/>
      </c>
    </row>
    <row r="325" spans="1:11" ht="20.149999999999999" customHeight="1" x14ac:dyDescent="0.35">
      <c r="A325" s="12" t="str">
        <f t="array" aca="1" ref="A325" ca="1">IFERROR(INDEX('Récaptitulatif Résa PARIS 2018'!#REF!:OFFSET($A$2,LastR2,0), MATCH(0, IF($A$1='Récaptitulatif Résa PARIS 2018'!#REF!:OFFSET($F$2,LastR2,0), COUNTIF($A$2:$A324, 'Récaptitulatif Résa PARIS 2018'!#REF!:OFFSET($A$2,LastR2,0)), ""), 0)),"")</f>
        <v/>
      </c>
      <c r="B325" s="43">
        <f ca="1">IF(OR($A325="",$A325=0),0,SUMPRODUCT((('Récaptitulatif Résa PARIS 2018'!#REF!:OFFSET($A$2,LastR2,0))='Analyse par appartement'!$A325)*(('Récaptitulatif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5" s="43">
        <f ca="1">IF(OR($A325="",$A325=0),0,SUMPRODUCT((('Récaptitulatif Résa PARIS 2018'!#REF!:OFFSET($A$2,LastR2,0))='Analyse par appartement'!$A325)*(('Récaptitulatif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5" s="43">
        <f ca="1">IF(OR($A325="",$A325=0),0,SUMPRODUCT((('Récaptitulatif Résa PARIS 2018'!#REF!:OFFSET($A$2,LastR2,0))='Analyse par appartement'!$A325)*(('Récaptitulatif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5" s="43">
        <f ca="1">IF(OR($A325="",$A325=0),0,SUMPRODUCT((('Récaptitulatif Résa PARIS 2018'!#REF!:OFFSET($A$2,LastR2,0))='Analyse par appartement'!$A325)*(('Récaptitulatif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5" s="90">
        <f ca="1">IF(OR($A325="",$A325=0),0,SUMPRODUCT((('Récaptitulatif Résa PARIS 2018'!#REF!:OFFSET($A$2,LastR2,0))='Analyse par appartement'!$A325)*(('Récaptitulatif Résa PARIS 2018'!#REF!:OFFSET($F$2,LastR2,0))='Analyse par appartement'!$A$1)*(('Récaptitulatif Résa PARIS 2018'!#REF!:OFFSET($I$2,LastR2,0)))))</f>
        <v>0</v>
      </c>
      <c r="G325" s="43">
        <f ca="1">IFERROR(IF(A325="",0,INDIRECT("'Récaptitulatif Loyer Paris'!"&amp;ADDRESS(MATCH(A325,'Récaptitulatif Loyer PARIS 2018'!$A:$A,0),MATCH($A$1,'Récaptitulatif Loyer PARIS 2018'!$1:$1,0)+1,4))),0)</f>
        <v>0</v>
      </c>
      <c r="H325" s="90">
        <f ca="1">IFERROR(IF(A325="",0,INDIRECT("'Récaptitulatif Loyer Paris'!"&amp;ADDRESS(MATCH(A325,'Récaptitulatif Loyer PARIS 2018'!$A:$A,0),MATCH($A$1,'Récaptitulatif Loyer PARIS 2018'!$1:$1,0),4))),0)</f>
        <v>0</v>
      </c>
      <c r="I325" s="43">
        <f t="shared" ca="1" si="21"/>
        <v>0</v>
      </c>
      <c r="J325" s="44" t="str">
        <f t="shared" ca="1" si="22"/>
        <v/>
      </c>
      <c r="K325" s="45" t="str">
        <f t="shared" ca="1" si="23"/>
        <v/>
      </c>
    </row>
    <row r="326" spans="1:11" ht="20.149999999999999" customHeight="1" x14ac:dyDescent="0.35">
      <c r="A326" s="12" t="str">
        <f t="array" aca="1" ref="A326" ca="1">IFERROR(INDEX('Récaptitulatif Résa PARIS 2018'!#REF!:OFFSET($A$2,LastR2,0), MATCH(0, IF($A$1='Récaptitulatif Résa PARIS 2018'!#REF!:OFFSET($F$2,LastR2,0), COUNTIF($A$2:$A325, 'Récaptitulatif Résa PARIS 2018'!#REF!:OFFSET($A$2,LastR2,0)), ""), 0)),"")</f>
        <v/>
      </c>
      <c r="B326" s="43">
        <f ca="1">IF(OR($A326="",$A326=0),0,SUMPRODUCT((('Récaptitulatif Résa PARIS 2018'!#REF!:OFFSET($A$2,LastR2,0))='Analyse par appartement'!$A326)*(('Récaptitulatif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6" s="43">
        <f ca="1">IF(OR($A326="",$A326=0),0,SUMPRODUCT((('Récaptitulatif Résa PARIS 2018'!#REF!:OFFSET($A$2,LastR2,0))='Analyse par appartement'!$A326)*(('Récaptitulatif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6" s="43">
        <f ca="1">IF(OR($A326="",$A326=0),0,SUMPRODUCT((('Récaptitulatif Résa PARIS 2018'!#REF!:OFFSET($A$2,LastR2,0))='Analyse par appartement'!$A326)*(('Récaptitulatif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6" s="43">
        <f ca="1">IF(OR($A326="",$A326=0),0,SUMPRODUCT((('Récaptitulatif Résa PARIS 2018'!#REF!:OFFSET($A$2,LastR2,0))='Analyse par appartement'!$A326)*(('Récaptitulatif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6" s="90">
        <f ca="1">IF(OR($A326="",$A326=0),0,SUMPRODUCT((('Récaptitulatif Résa PARIS 2018'!#REF!:OFFSET($A$2,LastR2,0))='Analyse par appartement'!$A326)*(('Récaptitulatif Résa PARIS 2018'!#REF!:OFFSET($F$2,LastR2,0))='Analyse par appartement'!$A$1)*(('Récaptitulatif Résa PARIS 2018'!#REF!:OFFSET($I$2,LastR2,0)))))</f>
        <v>0</v>
      </c>
      <c r="G326" s="43">
        <f ca="1">IFERROR(IF(A326="",0,INDIRECT("'Récaptitulatif Loyer Paris'!"&amp;ADDRESS(MATCH(A326,'Récaptitulatif Loyer PARIS 2018'!$A:$A,0),MATCH($A$1,'Récaptitulatif Loyer PARIS 2018'!$1:$1,0)+1,4))),0)</f>
        <v>0</v>
      </c>
      <c r="H326" s="90">
        <f ca="1">IFERROR(IF(A326="",0,INDIRECT("'Récaptitulatif Loyer Paris'!"&amp;ADDRESS(MATCH(A326,'Récaptitulatif Loyer PARIS 2018'!$A:$A,0),MATCH($A$1,'Récaptitulatif Loyer PARIS 2018'!$1:$1,0),4))),0)</f>
        <v>0</v>
      </c>
      <c r="I326" s="43">
        <f t="shared" ca="1" si="21"/>
        <v>0</v>
      </c>
      <c r="J326" s="44" t="str">
        <f t="shared" ca="1" si="22"/>
        <v/>
      </c>
      <c r="K326" s="45" t="str">
        <f t="shared" ca="1" si="23"/>
        <v/>
      </c>
    </row>
    <row r="327" spans="1:11" ht="20.149999999999999" customHeight="1" x14ac:dyDescent="0.35">
      <c r="A327" s="12" t="str">
        <f t="array" aca="1" ref="A327" ca="1">IFERROR(INDEX('Récaptitulatif Résa PARIS 2018'!#REF!:OFFSET($A$2,LastR2,0), MATCH(0, IF($A$1='Récaptitulatif Résa PARIS 2018'!#REF!:OFFSET($F$2,LastR2,0), COUNTIF($A$2:$A326, 'Récaptitulatif Résa PARIS 2018'!#REF!:OFFSET($A$2,LastR2,0)), ""), 0)),"")</f>
        <v/>
      </c>
      <c r="B327" s="43">
        <f ca="1">IF(OR($A327="",$A327=0),0,SUMPRODUCT((('Récaptitulatif Résa PARIS 2018'!#REF!:OFFSET($A$2,LastR2,0))='Analyse par appartement'!$A327)*(('Récaptitulatif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7" s="43">
        <f ca="1">IF(OR($A327="",$A327=0),0,SUMPRODUCT((('Récaptitulatif Résa PARIS 2018'!#REF!:OFFSET($A$2,LastR2,0))='Analyse par appartement'!$A327)*(('Récaptitulatif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7" s="43">
        <f ca="1">IF(OR($A327="",$A327=0),0,SUMPRODUCT((('Récaptitulatif Résa PARIS 2018'!#REF!:OFFSET($A$2,LastR2,0))='Analyse par appartement'!$A327)*(('Récaptitulatif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7" s="43">
        <f ca="1">IF(OR($A327="",$A327=0),0,SUMPRODUCT((('Récaptitulatif Résa PARIS 2018'!#REF!:OFFSET($A$2,LastR2,0))='Analyse par appartement'!$A327)*(('Récaptitulatif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7" s="90">
        <f ca="1">IF(OR($A327="",$A327=0),0,SUMPRODUCT((('Récaptitulatif Résa PARIS 2018'!#REF!:OFFSET($A$2,LastR2,0))='Analyse par appartement'!$A327)*(('Récaptitulatif Résa PARIS 2018'!#REF!:OFFSET($F$2,LastR2,0))='Analyse par appartement'!$A$1)*(('Récaptitulatif Résa PARIS 2018'!#REF!:OFFSET($I$2,LastR2,0)))))</f>
        <v>0</v>
      </c>
      <c r="G327" s="43">
        <f ca="1">IFERROR(IF(A327="",0,INDIRECT("'Récaptitulatif Loyer Paris'!"&amp;ADDRESS(MATCH(A327,'Récaptitulatif Loyer PARIS 2018'!$A:$A,0),MATCH($A$1,'Récaptitulatif Loyer PARIS 2018'!$1:$1,0)+1,4))),0)</f>
        <v>0</v>
      </c>
      <c r="H327" s="90">
        <f ca="1">IFERROR(IF(A327="",0,INDIRECT("'Récaptitulatif Loyer Paris'!"&amp;ADDRESS(MATCH(A327,'Récaptitulatif Loyer PARIS 2018'!$A:$A,0),MATCH($A$1,'Récaptitulatif Loyer PARIS 2018'!$1:$1,0),4))),0)</f>
        <v>0</v>
      </c>
      <c r="I327" s="43">
        <f t="shared" ca="1" si="21"/>
        <v>0</v>
      </c>
      <c r="J327" s="44" t="str">
        <f t="shared" ca="1" si="22"/>
        <v/>
      </c>
      <c r="K327" s="45" t="str">
        <f t="shared" ca="1" si="23"/>
        <v/>
      </c>
    </row>
    <row r="328" spans="1:11" ht="20.149999999999999" customHeight="1" x14ac:dyDescent="0.35">
      <c r="A328" s="12" t="str">
        <f t="array" aca="1" ref="A328" ca="1">IFERROR(INDEX('Récaptitulatif Résa PARIS 2018'!#REF!:OFFSET($A$2,LastR2,0), MATCH(0, IF($A$1='Récaptitulatif Résa PARIS 2018'!#REF!:OFFSET($F$2,LastR2,0), COUNTIF($A$2:$A327, 'Récaptitulatif Résa PARIS 2018'!#REF!:OFFSET($A$2,LastR2,0)), ""), 0)),"")</f>
        <v/>
      </c>
      <c r="B328" s="43">
        <f ca="1">IF(OR($A328="",$A328=0),0,SUMPRODUCT((('Récaptitulatif Résa PARIS 2018'!#REF!:OFFSET($A$2,LastR2,0))='Analyse par appartement'!$A328)*(('Récaptitulatif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8" s="43">
        <f ca="1">IF(OR($A328="",$A328=0),0,SUMPRODUCT((('Récaptitulatif Résa PARIS 2018'!#REF!:OFFSET($A$2,LastR2,0))='Analyse par appartement'!$A328)*(('Récaptitulatif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8" s="43">
        <f ca="1">IF(OR($A328="",$A328=0),0,SUMPRODUCT((('Récaptitulatif Résa PARIS 2018'!#REF!:OFFSET($A$2,LastR2,0))='Analyse par appartement'!$A328)*(('Récaptitulatif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8" s="43">
        <f ca="1">IF(OR($A328="",$A328=0),0,SUMPRODUCT((('Récaptitulatif Résa PARIS 2018'!#REF!:OFFSET($A$2,LastR2,0))='Analyse par appartement'!$A328)*(('Récaptitulatif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8" s="90">
        <f ca="1">IF(OR($A328="",$A328=0),0,SUMPRODUCT((('Récaptitulatif Résa PARIS 2018'!#REF!:OFFSET($A$2,LastR2,0))='Analyse par appartement'!$A328)*(('Récaptitulatif Résa PARIS 2018'!#REF!:OFFSET($F$2,LastR2,0))='Analyse par appartement'!$A$1)*(('Récaptitulatif Résa PARIS 2018'!#REF!:OFFSET($I$2,LastR2,0)))))</f>
        <v>0</v>
      </c>
      <c r="G328" s="43">
        <f ca="1">IFERROR(IF(A328="",0,INDIRECT("'Récaptitulatif Loyer Paris'!"&amp;ADDRESS(MATCH(A328,'Récaptitulatif Loyer PARIS 2018'!$A:$A,0),MATCH($A$1,'Récaptitulatif Loyer PARIS 2018'!$1:$1,0)+1,4))),0)</f>
        <v>0</v>
      </c>
      <c r="H328" s="90">
        <f ca="1">IFERROR(IF(A328="",0,INDIRECT("'Récaptitulatif Loyer Paris'!"&amp;ADDRESS(MATCH(A328,'Récaptitulatif Loyer PARIS 2018'!$A:$A,0),MATCH($A$1,'Récaptitulatif Loyer PARIS 2018'!$1:$1,0),4))),0)</f>
        <v>0</v>
      </c>
      <c r="I328" s="43">
        <f t="shared" ca="1" si="21"/>
        <v>0</v>
      </c>
      <c r="J328" s="44" t="str">
        <f t="shared" ca="1" si="22"/>
        <v/>
      </c>
      <c r="K328" s="45" t="str">
        <f t="shared" ca="1" si="23"/>
        <v/>
      </c>
    </row>
    <row r="329" spans="1:11" ht="20.149999999999999" customHeight="1" x14ac:dyDescent="0.35">
      <c r="A329" s="12" t="str">
        <f t="array" aca="1" ref="A329" ca="1">IFERROR(INDEX('Récaptitulatif Résa PARIS 2018'!#REF!:OFFSET($A$2,LastR2,0), MATCH(0, IF($A$1='Récaptitulatif Résa PARIS 2018'!#REF!:OFFSET($F$2,LastR2,0), COUNTIF($A$2:$A328, 'Récaptitulatif Résa PARIS 2018'!#REF!:OFFSET($A$2,LastR2,0)), ""), 0)),"")</f>
        <v/>
      </c>
      <c r="B329" s="43">
        <f ca="1">IF(OR($A329="",$A329=0),0,SUMPRODUCT((('Récaptitulatif Résa PARIS 2018'!#REF!:OFFSET($A$2,LastR2,0))='Analyse par appartement'!$A329)*(('Récaptitulatif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29" s="43">
        <f ca="1">IF(OR($A329="",$A329=0),0,SUMPRODUCT((('Récaptitulatif Résa PARIS 2018'!#REF!:OFFSET($A$2,LastR2,0))='Analyse par appartement'!$A329)*(('Récaptitulatif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29" s="43">
        <f ca="1">IF(OR($A329="",$A329=0),0,SUMPRODUCT((('Récaptitulatif Résa PARIS 2018'!#REF!:OFFSET($A$2,LastR2,0))='Analyse par appartement'!$A329)*(('Récaptitulatif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29" s="43">
        <f ca="1">IF(OR($A329="",$A329=0),0,SUMPRODUCT((('Récaptitulatif Résa PARIS 2018'!#REF!:OFFSET($A$2,LastR2,0))='Analyse par appartement'!$A329)*(('Récaptitulatif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29" s="90">
        <f ca="1">IF(OR($A329="",$A329=0),0,SUMPRODUCT((('Récaptitulatif Résa PARIS 2018'!#REF!:OFFSET($A$2,LastR2,0))='Analyse par appartement'!$A329)*(('Récaptitulatif Résa PARIS 2018'!#REF!:OFFSET($F$2,LastR2,0))='Analyse par appartement'!$A$1)*(('Récaptitulatif Résa PARIS 2018'!#REF!:OFFSET($I$2,LastR2,0)))))</f>
        <v>0</v>
      </c>
      <c r="G329" s="43">
        <f ca="1">IFERROR(IF(A329="",0,INDIRECT("'Récaptitulatif Loyer Paris'!"&amp;ADDRESS(MATCH(A329,'Récaptitulatif Loyer PARIS 2018'!$A:$A,0),MATCH($A$1,'Récaptitulatif Loyer PARIS 2018'!$1:$1,0)+1,4))),0)</f>
        <v>0</v>
      </c>
      <c r="H329" s="90">
        <f ca="1">IFERROR(IF(A329="",0,INDIRECT("'Récaptitulatif Loyer Paris'!"&amp;ADDRESS(MATCH(A329,'Récaptitulatif Loyer PARIS 2018'!$A:$A,0),MATCH($A$1,'Récaptitulatif Loyer PARIS 2018'!$1:$1,0),4))),0)</f>
        <v>0</v>
      </c>
      <c r="I329" s="43">
        <f t="shared" ca="1" si="21"/>
        <v>0</v>
      </c>
      <c r="J329" s="44" t="str">
        <f t="shared" ca="1" si="22"/>
        <v/>
      </c>
      <c r="K329" s="45" t="str">
        <f t="shared" ca="1" si="23"/>
        <v/>
      </c>
    </row>
    <row r="330" spans="1:11" ht="20.149999999999999" customHeight="1" x14ac:dyDescent="0.35">
      <c r="A330" s="12" t="str">
        <f t="array" aca="1" ref="A330" ca="1">IFERROR(INDEX('Récaptitulatif Résa PARIS 2018'!#REF!:OFFSET($A$2,LastR2,0), MATCH(0, IF($A$1='Récaptitulatif Résa PARIS 2018'!#REF!:OFFSET($F$2,LastR2,0), COUNTIF($A$2:$A329, 'Récaptitulatif Résa PARIS 2018'!#REF!:OFFSET($A$2,LastR2,0)), ""), 0)),"")</f>
        <v/>
      </c>
      <c r="B330" s="43">
        <f ca="1">IF(OR($A330="",$A330=0),0,SUMPRODUCT((('Récaptitulatif Résa PARIS 2018'!#REF!:OFFSET($A$2,LastR2,0))='Analyse par appartement'!$A330)*(('Récaptitulatif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0" s="43">
        <f ca="1">IF(OR($A330="",$A330=0),0,SUMPRODUCT((('Récaptitulatif Résa PARIS 2018'!#REF!:OFFSET($A$2,LastR2,0))='Analyse par appartement'!$A330)*(('Récaptitulatif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0" s="43">
        <f ca="1">IF(OR($A330="",$A330=0),0,SUMPRODUCT((('Récaptitulatif Résa PARIS 2018'!#REF!:OFFSET($A$2,LastR2,0))='Analyse par appartement'!$A330)*(('Récaptitulatif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0" s="43">
        <f ca="1">IF(OR($A330="",$A330=0),0,SUMPRODUCT((('Récaptitulatif Résa PARIS 2018'!#REF!:OFFSET($A$2,LastR2,0))='Analyse par appartement'!$A330)*(('Récaptitulatif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0" s="90">
        <f ca="1">IF(OR($A330="",$A330=0),0,SUMPRODUCT((('Récaptitulatif Résa PARIS 2018'!#REF!:OFFSET($A$2,LastR2,0))='Analyse par appartement'!$A330)*(('Récaptitulatif Résa PARIS 2018'!#REF!:OFFSET($F$2,LastR2,0))='Analyse par appartement'!$A$1)*(('Récaptitulatif Résa PARIS 2018'!#REF!:OFFSET($I$2,LastR2,0)))))</f>
        <v>0</v>
      </c>
      <c r="G330" s="43">
        <f ca="1">IFERROR(IF(A330="",0,INDIRECT("'Récaptitulatif Loyer Paris'!"&amp;ADDRESS(MATCH(A330,'Récaptitulatif Loyer PARIS 2018'!$A:$A,0),MATCH($A$1,'Récaptitulatif Loyer PARIS 2018'!$1:$1,0)+1,4))),0)</f>
        <v>0</v>
      </c>
      <c r="H330" s="90">
        <f ca="1">IFERROR(IF(A330="",0,INDIRECT("'Récaptitulatif Loyer Paris'!"&amp;ADDRESS(MATCH(A330,'Récaptitulatif Loyer PARIS 2018'!$A:$A,0),MATCH($A$1,'Récaptitulatif Loyer PARIS 2018'!$1:$1,0),4))),0)</f>
        <v>0</v>
      </c>
      <c r="I330" s="43">
        <f t="shared" ca="1" si="21"/>
        <v>0</v>
      </c>
      <c r="J330" s="44" t="str">
        <f t="shared" ca="1" si="22"/>
        <v/>
      </c>
      <c r="K330" s="45" t="str">
        <f t="shared" ca="1" si="23"/>
        <v/>
      </c>
    </row>
    <row r="331" spans="1:11" ht="20.149999999999999" customHeight="1" x14ac:dyDescent="0.35">
      <c r="A331" s="12" t="str">
        <f t="array" aca="1" ref="A331" ca="1">IFERROR(INDEX('Récaptitulatif Résa PARIS 2018'!#REF!:OFFSET($A$2,LastR2,0), MATCH(0, IF($A$1='Récaptitulatif Résa PARIS 2018'!#REF!:OFFSET($F$2,LastR2,0), COUNTIF($A$2:$A330, 'Récaptitulatif Résa PARIS 2018'!#REF!:OFFSET($A$2,LastR2,0)), ""), 0)),"")</f>
        <v/>
      </c>
      <c r="B331" s="43">
        <f ca="1">IF(OR($A331="",$A331=0),0,SUMPRODUCT((('Récaptitulatif Résa PARIS 2018'!#REF!:OFFSET($A$2,LastR2,0))='Analyse par appartement'!$A331)*(('Récaptitulatif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1" s="43">
        <f ca="1">IF(OR($A331="",$A331=0),0,SUMPRODUCT((('Récaptitulatif Résa PARIS 2018'!#REF!:OFFSET($A$2,LastR2,0))='Analyse par appartement'!$A331)*(('Récaptitulatif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1" s="43">
        <f ca="1">IF(OR($A331="",$A331=0),0,SUMPRODUCT((('Récaptitulatif Résa PARIS 2018'!#REF!:OFFSET($A$2,LastR2,0))='Analyse par appartement'!$A331)*(('Récaptitulatif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1" s="43">
        <f ca="1">IF(OR($A331="",$A331=0),0,SUMPRODUCT((('Récaptitulatif Résa PARIS 2018'!#REF!:OFFSET($A$2,LastR2,0))='Analyse par appartement'!$A331)*(('Récaptitulatif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1" s="90">
        <f ca="1">IF(OR($A331="",$A331=0),0,SUMPRODUCT((('Récaptitulatif Résa PARIS 2018'!#REF!:OFFSET($A$2,LastR2,0))='Analyse par appartement'!$A331)*(('Récaptitulatif Résa PARIS 2018'!#REF!:OFFSET($F$2,LastR2,0))='Analyse par appartement'!$A$1)*(('Récaptitulatif Résa PARIS 2018'!#REF!:OFFSET($I$2,LastR2,0)))))</f>
        <v>0</v>
      </c>
      <c r="G331" s="43">
        <f ca="1">IFERROR(IF(A331="",0,INDIRECT("'Récaptitulatif Loyer Paris'!"&amp;ADDRESS(MATCH(A331,'Récaptitulatif Loyer PARIS 2018'!$A:$A,0),MATCH($A$1,'Récaptitulatif Loyer PARIS 2018'!$1:$1,0)+1,4))),0)</f>
        <v>0</v>
      </c>
      <c r="H331" s="90">
        <f ca="1">IFERROR(IF(A331="",0,INDIRECT("'Récaptitulatif Loyer Paris'!"&amp;ADDRESS(MATCH(A331,'Récaptitulatif Loyer PARIS 2018'!$A:$A,0),MATCH($A$1,'Récaptitulatif Loyer PARIS 2018'!$1:$1,0),4))),0)</f>
        <v>0</v>
      </c>
      <c r="I331" s="43">
        <f t="shared" ca="1" si="21"/>
        <v>0</v>
      </c>
      <c r="J331" s="44" t="str">
        <f t="shared" ca="1" si="22"/>
        <v/>
      </c>
      <c r="K331" s="45" t="str">
        <f t="shared" ca="1" si="23"/>
        <v/>
      </c>
    </row>
    <row r="332" spans="1:11" ht="20.149999999999999" customHeight="1" x14ac:dyDescent="0.35">
      <c r="A332" s="12" t="str">
        <f t="array" aca="1" ref="A332" ca="1">IFERROR(INDEX('Récaptitulatif Résa PARIS 2018'!#REF!:OFFSET($A$2,LastR2,0), MATCH(0, IF($A$1='Récaptitulatif Résa PARIS 2018'!#REF!:OFFSET($F$2,LastR2,0), COUNTIF($A$2:$A331, 'Récaptitulatif Résa PARIS 2018'!#REF!:OFFSET($A$2,LastR2,0)), ""), 0)),"")</f>
        <v/>
      </c>
      <c r="B332" s="43">
        <f ca="1">IF(OR($A332="",$A332=0),0,SUMPRODUCT((('Récaptitulatif Résa PARIS 2018'!#REF!:OFFSET($A$2,LastR2,0))='Analyse par appartement'!$A332)*(('Récaptitulatif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2" s="43">
        <f ca="1">IF(OR($A332="",$A332=0),0,SUMPRODUCT((('Récaptitulatif Résa PARIS 2018'!#REF!:OFFSET($A$2,LastR2,0))='Analyse par appartement'!$A332)*(('Récaptitulatif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2" s="43">
        <f ca="1">IF(OR($A332="",$A332=0),0,SUMPRODUCT((('Récaptitulatif Résa PARIS 2018'!#REF!:OFFSET($A$2,LastR2,0))='Analyse par appartement'!$A332)*(('Récaptitulatif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2" s="43">
        <f ca="1">IF(OR($A332="",$A332=0),0,SUMPRODUCT((('Récaptitulatif Résa PARIS 2018'!#REF!:OFFSET($A$2,LastR2,0))='Analyse par appartement'!$A332)*(('Récaptitulatif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2" s="90">
        <f ca="1">IF(OR($A332="",$A332=0),0,SUMPRODUCT((('Récaptitulatif Résa PARIS 2018'!#REF!:OFFSET($A$2,LastR2,0))='Analyse par appartement'!$A332)*(('Récaptitulatif Résa PARIS 2018'!#REF!:OFFSET($F$2,LastR2,0))='Analyse par appartement'!$A$1)*(('Récaptitulatif Résa PARIS 2018'!#REF!:OFFSET($I$2,LastR2,0)))))</f>
        <v>0</v>
      </c>
      <c r="G332" s="43">
        <f ca="1">IFERROR(IF(A332="",0,INDIRECT("'Récaptitulatif Loyer Paris'!"&amp;ADDRESS(MATCH(A332,'Récaptitulatif Loyer PARIS 2018'!$A:$A,0),MATCH($A$1,'Récaptitulatif Loyer PARIS 2018'!$1:$1,0)+1,4))),0)</f>
        <v>0</v>
      </c>
      <c r="H332" s="90">
        <f ca="1">IFERROR(IF(A332="",0,INDIRECT("'Récaptitulatif Loyer Paris'!"&amp;ADDRESS(MATCH(A332,'Récaptitulatif Loyer PARIS 2018'!$A:$A,0),MATCH($A$1,'Récaptitulatif Loyer PARIS 2018'!$1:$1,0),4))),0)</f>
        <v>0</v>
      </c>
      <c r="I332" s="43">
        <f t="shared" ca="1" si="21"/>
        <v>0</v>
      </c>
      <c r="J332" s="44" t="str">
        <f t="shared" ca="1" si="22"/>
        <v/>
      </c>
      <c r="K332" s="45" t="str">
        <f t="shared" ca="1" si="23"/>
        <v/>
      </c>
    </row>
    <row r="333" spans="1:11" ht="20.149999999999999" customHeight="1" x14ac:dyDescent="0.35">
      <c r="A333" s="12" t="str">
        <f t="array" aca="1" ref="A333" ca="1">IFERROR(INDEX('Récaptitulatif Résa PARIS 2018'!#REF!:OFFSET($A$2,LastR2,0), MATCH(0, IF($A$1='Récaptitulatif Résa PARIS 2018'!#REF!:OFFSET($F$2,LastR2,0), COUNTIF($A$2:$A332, 'Récaptitulatif Résa PARIS 2018'!#REF!:OFFSET($A$2,LastR2,0)), ""), 0)),"")</f>
        <v/>
      </c>
      <c r="B333" s="43">
        <f ca="1">IF(OR($A333="",$A333=0),0,SUMPRODUCT((('Récaptitulatif Résa PARIS 2018'!#REF!:OFFSET($A$2,LastR2,0))='Analyse par appartement'!$A333)*(('Récaptitulatif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3" s="43">
        <f ca="1">IF(OR($A333="",$A333=0),0,SUMPRODUCT((('Récaptitulatif Résa PARIS 2018'!#REF!:OFFSET($A$2,LastR2,0))='Analyse par appartement'!$A333)*(('Récaptitulatif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3" s="43">
        <f ca="1">IF(OR($A333="",$A333=0),0,SUMPRODUCT((('Récaptitulatif Résa PARIS 2018'!#REF!:OFFSET($A$2,LastR2,0))='Analyse par appartement'!$A333)*(('Récaptitulatif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3" s="43">
        <f ca="1">IF(OR($A333="",$A333=0),0,SUMPRODUCT((('Récaptitulatif Résa PARIS 2018'!#REF!:OFFSET($A$2,LastR2,0))='Analyse par appartement'!$A333)*(('Récaptitulatif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3" s="90">
        <f ca="1">IF(OR($A333="",$A333=0),0,SUMPRODUCT((('Récaptitulatif Résa PARIS 2018'!#REF!:OFFSET($A$2,LastR2,0))='Analyse par appartement'!$A333)*(('Récaptitulatif Résa PARIS 2018'!#REF!:OFFSET($F$2,LastR2,0))='Analyse par appartement'!$A$1)*(('Récaptitulatif Résa PARIS 2018'!#REF!:OFFSET($I$2,LastR2,0)))))</f>
        <v>0</v>
      </c>
      <c r="G333" s="43">
        <f ca="1">IFERROR(IF(A333="",0,INDIRECT("'Récaptitulatif Loyer Paris'!"&amp;ADDRESS(MATCH(A333,'Récaptitulatif Loyer PARIS 2018'!$A:$A,0),MATCH($A$1,'Récaptitulatif Loyer PARIS 2018'!$1:$1,0)+1,4))),0)</f>
        <v>0</v>
      </c>
      <c r="H333" s="90">
        <f ca="1">IFERROR(IF(A333="",0,INDIRECT("'Récaptitulatif Loyer Paris'!"&amp;ADDRESS(MATCH(A333,'Récaptitulatif Loyer PARIS 2018'!$A:$A,0),MATCH($A$1,'Récaptitulatif Loyer PARIS 2018'!$1:$1,0),4))),0)</f>
        <v>0</v>
      </c>
      <c r="I333" s="43">
        <f t="shared" ca="1" si="21"/>
        <v>0</v>
      </c>
      <c r="J333" s="44" t="str">
        <f t="shared" ca="1" si="22"/>
        <v/>
      </c>
      <c r="K333" s="45" t="str">
        <f t="shared" ca="1" si="23"/>
        <v/>
      </c>
    </row>
    <row r="334" spans="1:11" ht="20.149999999999999" customHeight="1" x14ac:dyDescent="0.35">
      <c r="A334" s="12" t="str">
        <f t="array" aca="1" ref="A334" ca="1">IFERROR(INDEX('Récaptitulatif Résa PARIS 2018'!#REF!:OFFSET($A$2,LastR2,0), MATCH(0, IF($A$1='Récaptitulatif Résa PARIS 2018'!#REF!:OFFSET($F$2,LastR2,0), COUNTIF($A$2:$A333, 'Récaptitulatif Résa PARIS 2018'!#REF!:OFFSET($A$2,LastR2,0)), ""), 0)),"")</f>
        <v/>
      </c>
      <c r="B334" s="43">
        <f ca="1">IF(OR($A334="",$A334=0),0,SUMPRODUCT((('Récaptitulatif Résa PARIS 2018'!#REF!:OFFSET($A$2,LastR2,0))='Analyse par appartement'!$A334)*(('Récaptitulatif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4" s="43">
        <f ca="1">IF(OR($A334="",$A334=0),0,SUMPRODUCT((('Récaptitulatif Résa PARIS 2018'!#REF!:OFFSET($A$2,LastR2,0))='Analyse par appartement'!$A334)*(('Récaptitulatif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4" s="43">
        <f ca="1">IF(OR($A334="",$A334=0),0,SUMPRODUCT((('Récaptitulatif Résa PARIS 2018'!#REF!:OFFSET($A$2,LastR2,0))='Analyse par appartement'!$A334)*(('Récaptitulatif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4" s="43">
        <f ca="1">IF(OR($A334="",$A334=0),0,SUMPRODUCT((('Récaptitulatif Résa PARIS 2018'!#REF!:OFFSET($A$2,LastR2,0))='Analyse par appartement'!$A334)*(('Récaptitulatif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4" s="90">
        <f ca="1">IF(OR($A334="",$A334=0),0,SUMPRODUCT((('Récaptitulatif Résa PARIS 2018'!#REF!:OFFSET($A$2,LastR2,0))='Analyse par appartement'!$A334)*(('Récaptitulatif Résa PARIS 2018'!#REF!:OFFSET($F$2,LastR2,0))='Analyse par appartement'!$A$1)*(('Récaptitulatif Résa PARIS 2018'!#REF!:OFFSET($I$2,LastR2,0)))))</f>
        <v>0</v>
      </c>
      <c r="G334" s="43">
        <f ca="1">IFERROR(IF(A334="",0,INDIRECT("'Récaptitulatif Loyer Paris'!"&amp;ADDRESS(MATCH(A334,'Récaptitulatif Loyer PARIS 2018'!$A:$A,0),MATCH($A$1,'Récaptitulatif Loyer PARIS 2018'!$1:$1,0)+1,4))),0)</f>
        <v>0</v>
      </c>
      <c r="H334" s="90">
        <f ca="1">IFERROR(IF(A334="",0,INDIRECT("'Récaptitulatif Loyer Paris'!"&amp;ADDRESS(MATCH(A334,'Récaptitulatif Loyer PARIS 2018'!$A:$A,0),MATCH($A$1,'Récaptitulatif Loyer PARIS 2018'!$1:$1,0),4))),0)</f>
        <v>0</v>
      </c>
      <c r="I334" s="43">
        <f t="shared" ca="1" si="21"/>
        <v>0</v>
      </c>
      <c r="J334" s="44" t="str">
        <f t="shared" ca="1" si="22"/>
        <v/>
      </c>
      <c r="K334" s="45" t="str">
        <f t="shared" ca="1" si="23"/>
        <v/>
      </c>
    </row>
    <row r="335" spans="1:11" ht="20.149999999999999" customHeight="1" x14ac:dyDescent="0.35">
      <c r="A335" s="12" t="str">
        <f t="array" aca="1" ref="A335" ca="1">IFERROR(INDEX('Récaptitulatif Résa PARIS 2018'!#REF!:OFFSET($A$2,LastR2,0), MATCH(0, IF($A$1='Récaptitulatif Résa PARIS 2018'!#REF!:OFFSET($F$2,LastR2,0), COUNTIF($A$2:$A334, 'Récaptitulatif Résa PARIS 2018'!#REF!:OFFSET($A$2,LastR2,0)), ""), 0)),"")</f>
        <v/>
      </c>
      <c r="B335" s="43">
        <f ca="1">IF(OR($A335="",$A335=0),0,SUMPRODUCT((('Récaptitulatif Résa PARIS 2018'!#REF!:OFFSET($A$2,LastR2,0))='Analyse par appartement'!$A335)*(('Récaptitulatif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5" s="43">
        <f ca="1">IF(OR($A335="",$A335=0),0,SUMPRODUCT((('Récaptitulatif Résa PARIS 2018'!#REF!:OFFSET($A$2,LastR2,0))='Analyse par appartement'!$A335)*(('Récaptitulatif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5" s="43">
        <f ca="1">IF(OR($A335="",$A335=0),0,SUMPRODUCT((('Récaptitulatif Résa PARIS 2018'!#REF!:OFFSET($A$2,LastR2,0))='Analyse par appartement'!$A335)*(('Récaptitulatif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5" s="43">
        <f ca="1">IF(OR($A335="",$A335=0),0,SUMPRODUCT((('Récaptitulatif Résa PARIS 2018'!#REF!:OFFSET($A$2,LastR2,0))='Analyse par appartement'!$A335)*(('Récaptitulatif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5" s="90">
        <f ca="1">IF(OR($A335="",$A335=0),0,SUMPRODUCT((('Récaptitulatif Résa PARIS 2018'!#REF!:OFFSET($A$2,LastR2,0))='Analyse par appartement'!$A335)*(('Récaptitulatif Résa PARIS 2018'!#REF!:OFFSET($F$2,LastR2,0))='Analyse par appartement'!$A$1)*(('Récaptitulatif Résa PARIS 2018'!#REF!:OFFSET($I$2,LastR2,0)))))</f>
        <v>0</v>
      </c>
      <c r="G335" s="43">
        <f ca="1">IFERROR(IF(A335="",0,INDIRECT("'Récaptitulatif Loyer Paris'!"&amp;ADDRESS(MATCH(A335,'Récaptitulatif Loyer PARIS 2018'!$A:$A,0),MATCH($A$1,'Récaptitulatif Loyer PARIS 2018'!$1:$1,0)+1,4))),0)</f>
        <v>0</v>
      </c>
      <c r="H335" s="90">
        <f ca="1">IFERROR(IF(A335="",0,INDIRECT("'Récaptitulatif Loyer Paris'!"&amp;ADDRESS(MATCH(A335,'Récaptitulatif Loyer PARIS 2018'!$A:$A,0),MATCH($A$1,'Récaptitulatif Loyer PARIS 2018'!$1:$1,0),4))),0)</f>
        <v>0</v>
      </c>
      <c r="I335" s="43">
        <f t="shared" ca="1" si="21"/>
        <v>0</v>
      </c>
      <c r="J335" s="44" t="str">
        <f t="shared" ca="1" si="22"/>
        <v/>
      </c>
      <c r="K335" s="45" t="str">
        <f t="shared" ca="1" si="23"/>
        <v/>
      </c>
    </row>
    <row r="336" spans="1:11" ht="20.149999999999999" customHeight="1" x14ac:dyDescent="0.35">
      <c r="A336" s="12" t="str">
        <f t="array" aca="1" ref="A336" ca="1">IFERROR(INDEX('Récaptitulatif Résa PARIS 2018'!#REF!:OFFSET($A$2,LastR2,0), MATCH(0, IF($A$1='Récaptitulatif Résa PARIS 2018'!#REF!:OFFSET($F$2,LastR2,0), COUNTIF($A$2:$A335, 'Récaptitulatif Résa PARIS 2018'!#REF!:OFFSET($A$2,LastR2,0)), ""), 0)),"")</f>
        <v/>
      </c>
      <c r="B336" s="43">
        <f ca="1">IF(OR($A336="",$A336=0),0,SUMPRODUCT((('Récaptitulatif Résa PARIS 2018'!#REF!:OFFSET($A$2,LastR2,0))='Analyse par appartement'!$A336)*(('Récaptitulatif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6" s="43">
        <f ca="1">IF(OR($A336="",$A336=0),0,SUMPRODUCT((('Récaptitulatif Résa PARIS 2018'!#REF!:OFFSET($A$2,LastR2,0))='Analyse par appartement'!$A336)*(('Récaptitulatif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6" s="43">
        <f ca="1">IF(OR($A336="",$A336=0),0,SUMPRODUCT((('Récaptitulatif Résa PARIS 2018'!#REF!:OFFSET($A$2,LastR2,0))='Analyse par appartement'!$A336)*(('Récaptitulatif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6" s="43">
        <f ca="1">IF(OR($A336="",$A336=0),0,SUMPRODUCT((('Récaptitulatif Résa PARIS 2018'!#REF!:OFFSET($A$2,LastR2,0))='Analyse par appartement'!$A336)*(('Récaptitulatif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6" s="90">
        <f ca="1">IF(OR($A336="",$A336=0),0,SUMPRODUCT((('Récaptitulatif Résa PARIS 2018'!#REF!:OFFSET($A$2,LastR2,0))='Analyse par appartement'!$A336)*(('Récaptitulatif Résa PARIS 2018'!#REF!:OFFSET($F$2,LastR2,0))='Analyse par appartement'!$A$1)*(('Récaptitulatif Résa PARIS 2018'!#REF!:OFFSET($I$2,LastR2,0)))))</f>
        <v>0</v>
      </c>
      <c r="G336" s="43">
        <f ca="1">IFERROR(IF(A336="",0,INDIRECT("'Récaptitulatif Loyer Paris'!"&amp;ADDRESS(MATCH(A336,'Récaptitulatif Loyer PARIS 2018'!$A:$A,0),MATCH($A$1,'Récaptitulatif Loyer PARIS 2018'!$1:$1,0)+1,4))),0)</f>
        <v>0</v>
      </c>
      <c r="H336" s="90">
        <f ca="1">IFERROR(IF(A336="",0,INDIRECT("'Récaptitulatif Loyer Paris'!"&amp;ADDRESS(MATCH(A336,'Récaptitulatif Loyer PARIS 2018'!$A:$A,0),MATCH($A$1,'Récaptitulatif Loyer PARIS 2018'!$1:$1,0),4))),0)</f>
        <v>0</v>
      </c>
      <c r="I336" s="43">
        <f t="shared" ref="I336:I399" ca="1" si="24">B336-G336</f>
        <v>0</v>
      </c>
      <c r="J336" s="44" t="str">
        <f t="shared" ref="J336:J399" ca="1" si="25">IFERROR(I336/B336,"")</f>
        <v/>
      </c>
      <c r="K336" s="45" t="str">
        <f t="shared" ref="K336:K399" ca="1" si="26">IFERROR(F336/H336,"")</f>
        <v/>
      </c>
    </row>
    <row r="337" spans="1:11" ht="20.149999999999999" customHeight="1" x14ac:dyDescent="0.35">
      <c r="A337" s="12" t="str">
        <f t="array" aca="1" ref="A337" ca="1">IFERROR(INDEX('Récaptitulatif Résa PARIS 2018'!#REF!:OFFSET($A$2,LastR2,0), MATCH(0, IF($A$1='Récaptitulatif Résa PARIS 2018'!#REF!:OFFSET($F$2,LastR2,0), COUNTIF($A$2:$A336, 'Récaptitulatif Résa PARIS 2018'!#REF!:OFFSET($A$2,LastR2,0)), ""), 0)),"")</f>
        <v/>
      </c>
      <c r="B337" s="43">
        <f ca="1">IF(OR($A337="",$A337=0),0,SUMPRODUCT((('Récaptitulatif Résa PARIS 2018'!#REF!:OFFSET($A$2,LastR2,0))='Analyse par appartement'!$A337)*(('Récaptitulatif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7" s="43">
        <f ca="1">IF(OR($A337="",$A337=0),0,SUMPRODUCT((('Récaptitulatif Résa PARIS 2018'!#REF!:OFFSET($A$2,LastR2,0))='Analyse par appartement'!$A337)*(('Récaptitulatif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7" s="43">
        <f ca="1">IF(OR($A337="",$A337=0),0,SUMPRODUCT((('Récaptitulatif Résa PARIS 2018'!#REF!:OFFSET($A$2,LastR2,0))='Analyse par appartement'!$A337)*(('Récaptitulatif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7" s="43">
        <f ca="1">IF(OR($A337="",$A337=0),0,SUMPRODUCT((('Récaptitulatif Résa PARIS 2018'!#REF!:OFFSET($A$2,LastR2,0))='Analyse par appartement'!$A337)*(('Récaptitulatif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7" s="90">
        <f ca="1">IF(OR($A337="",$A337=0),0,SUMPRODUCT((('Récaptitulatif Résa PARIS 2018'!#REF!:OFFSET($A$2,LastR2,0))='Analyse par appartement'!$A337)*(('Récaptitulatif Résa PARIS 2018'!#REF!:OFFSET($F$2,LastR2,0))='Analyse par appartement'!$A$1)*(('Récaptitulatif Résa PARIS 2018'!#REF!:OFFSET($I$2,LastR2,0)))))</f>
        <v>0</v>
      </c>
      <c r="G337" s="43">
        <f ca="1">IFERROR(IF(A337="",0,INDIRECT("'Récaptitulatif Loyer Paris'!"&amp;ADDRESS(MATCH(A337,'Récaptitulatif Loyer PARIS 2018'!$A:$A,0),MATCH($A$1,'Récaptitulatif Loyer PARIS 2018'!$1:$1,0)+1,4))),0)</f>
        <v>0</v>
      </c>
      <c r="H337" s="90">
        <f ca="1">IFERROR(IF(A337="",0,INDIRECT("'Récaptitulatif Loyer Paris'!"&amp;ADDRESS(MATCH(A337,'Récaptitulatif Loyer PARIS 2018'!$A:$A,0),MATCH($A$1,'Récaptitulatif Loyer PARIS 2018'!$1:$1,0),4))),0)</f>
        <v>0</v>
      </c>
      <c r="I337" s="43">
        <f t="shared" ca="1" si="24"/>
        <v>0</v>
      </c>
      <c r="J337" s="44" t="str">
        <f t="shared" ca="1" si="25"/>
        <v/>
      </c>
      <c r="K337" s="45" t="str">
        <f t="shared" ca="1" si="26"/>
        <v/>
      </c>
    </row>
    <row r="338" spans="1:11" ht="20.149999999999999" customHeight="1" x14ac:dyDescent="0.35">
      <c r="A338" s="12" t="str">
        <f t="array" aca="1" ref="A338" ca="1">IFERROR(INDEX('Récaptitulatif Résa PARIS 2018'!#REF!:OFFSET($A$2,LastR2,0), MATCH(0, IF($A$1='Récaptitulatif Résa PARIS 2018'!#REF!:OFFSET($F$2,LastR2,0), COUNTIF($A$2:$A337, 'Récaptitulatif Résa PARIS 2018'!#REF!:OFFSET($A$2,LastR2,0)), ""), 0)),"")</f>
        <v/>
      </c>
      <c r="B338" s="43">
        <f ca="1">IF(OR($A338="",$A338=0),0,SUMPRODUCT((('Récaptitulatif Résa PARIS 2018'!#REF!:OFFSET($A$2,LastR2,0))='Analyse par appartement'!$A338)*(('Récaptitulatif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8" s="43">
        <f ca="1">IF(OR($A338="",$A338=0),0,SUMPRODUCT((('Récaptitulatif Résa PARIS 2018'!#REF!:OFFSET($A$2,LastR2,0))='Analyse par appartement'!$A338)*(('Récaptitulatif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8" s="43">
        <f ca="1">IF(OR($A338="",$A338=0),0,SUMPRODUCT((('Récaptitulatif Résa PARIS 2018'!#REF!:OFFSET($A$2,LastR2,0))='Analyse par appartement'!$A338)*(('Récaptitulatif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8" s="43">
        <f ca="1">IF(OR($A338="",$A338=0),0,SUMPRODUCT((('Récaptitulatif Résa PARIS 2018'!#REF!:OFFSET($A$2,LastR2,0))='Analyse par appartement'!$A338)*(('Récaptitulatif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8" s="90">
        <f ca="1">IF(OR($A338="",$A338=0),0,SUMPRODUCT((('Récaptitulatif Résa PARIS 2018'!#REF!:OFFSET($A$2,LastR2,0))='Analyse par appartement'!$A338)*(('Récaptitulatif Résa PARIS 2018'!#REF!:OFFSET($F$2,LastR2,0))='Analyse par appartement'!$A$1)*(('Récaptitulatif Résa PARIS 2018'!#REF!:OFFSET($I$2,LastR2,0)))))</f>
        <v>0</v>
      </c>
      <c r="G338" s="43">
        <f ca="1">IFERROR(IF(A338="",0,INDIRECT("'Récaptitulatif Loyer Paris'!"&amp;ADDRESS(MATCH(A338,'Récaptitulatif Loyer PARIS 2018'!$A:$A,0),MATCH($A$1,'Récaptitulatif Loyer PARIS 2018'!$1:$1,0)+1,4))),0)</f>
        <v>0</v>
      </c>
      <c r="H338" s="90">
        <f ca="1">IFERROR(IF(A338="",0,INDIRECT("'Récaptitulatif Loyer Paris'!"&amp;ADDRESS(MATCH(A338,'Récaptitulatif Loyer PARIS 2018'!$A:$A,0),MATCH($A$1,'Récaptitulatif Loyer PARIS 2018'!$1:$1,0),4))),0)</f>
        <v>0</v>
      </c>
      <c r="I338" s="43">
        <f t="shared" ca="1" si="24"/>
        <v>0</v>
      </c>
      <c r="J338" s="44" t="str">
        <f t="shared" ca="1" si="25"/>
        <v/>
      </c>
      <c r="K338" s="45" t="str">
        <f t="shared" ca="1" si="26"/>
        <v/>
      </c>
    </row>
    <row r="339" spans="1:11" ht="20.149999999999999" customHeight="1" x14ac:dyDescent="0.35">
      <c r="A339" s="12" t="str">
        <f t="array" aca="1" ref="A339" ca="1">IFERROR(INDEX('Récaptitulatif Résa PARIS 2018'!#REF!:OFFSET($A$2,LastR2,0), MATCH(0, IF($A$1='Récaptitulatif Résa PARIS 2018'!#REF!:OFFSET($F$2,LastR2,0), COUNTIF($A$2:$A338, 'Récaptitulatif Résa PARIS 2018'!#REF!:OFFSET($A$2,LastR2,0)), ""), 0)),"")</f>
        <v/>
      </c>
      <c r="B339" s="43">
        <f ca="1">IF(OR($A339="",$A339=0),0,SUMPRODUCT((('Récaptitulatif Résa PARIS 2018'!#REF!:OFFSET($A$2,LastR2,0))='Analyse par appartement'!$A339)*(('Récaptitulatif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39" s="43">
        <f ca="1">IF(OR($A339="",$A339=0),0,SUMPRODUCT((('Récaptitulatif Résa PARIS 2018'!#REF!:OFFSET($A$2,LastR2,0))='Analyse par appartement'!$A339)*(('Récaptitulatif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39" s="43">
        <f ca="1">IF(OR($A339="",$A339=0),0,SUMPRODUCT((('Récaptitulatif Résa PARIS 2018'!#REF!:OFFSET($A$2,LastR2,0))='Analyse par appartement'!$A339)*(('Récaptitulatif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39" s="43">
        <f ca="1">IF(OR($A339="",$A339=0),0,SUMPRODUCT((('Récaptitulatif Résa PARIS 2018'!#REF!:OFFSET($A$2,LastR2,0))='Analyse par appartement'!$A339)*(('Récaptitulatif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39" s="90">
        <f ca="1">IF(OR($A339="",$A339=0),0,SUMPRODUCT((('Récaptitulatif Résa PARIS 2018'!#REF!:OFFSET($A$2,LastR2,0))='Analyse par appartement'!$A339)*(('Récaptitulatif Résa PARIS 2018'!#REF!:OFFSET($F$2,LastR2,0))='Analyse par appartement'!$A$1)*(('Récaptitulatif Résa PARIS 2018'!#REF!:OFFSET($I$2,LastR2,0)))))</f>
        <v>0</v>
      </c>
      <c r="G339" s="43">
        <f ca="1">IFERROR(IF(A339="",0,INDIRECT("'Récaptitulatif Loyer Paris'!"&amp;ADDRESS(MATCH(A339,'Récaptitulatif Loyer PARIS 2018'!$A:$A,0),MATCH($A$1,'Récaptitulatif Loyer PARIS 2018'!$1:$1,0)+1,4))),0)</f>
        <v>0</v>
      </c>
      <c r="H339" s="90">
        <f ca="1">IFERROR(IF(A339="",0,INDIRECT("'Récaptitulatif Loyer Paris'!"&amp;ADDRESS(MATCH(A339,'Récaptitulatif Loyer PARIS 2018'!$A:$A,0),MATCH($A$1,'Récaptitulatif Loyer PARIS 2018'!$1:$1,0),4))),0)</f>
        <v>0</v>
      </c>
      <c r="I339" s="43">
        <f t="shared" ca="1" si="24"/>
        <v>0</v>
      </c>
      <c r="J339" s="44" t="str">
        <f t="shared" ca="1" si="25"/>
        <v/>
      </c>
      <c r="K339" s="45" t="str">
        <f t="shared" ca="1" si="26"/>
        <v/>
      </c>
    </row>
    <row r="340" spans="1:11" ht="20.149999999999999" customHeight="1" x14ac:dyDescent="0.35">
      <c r="A340" s="12" t="str">
        <f t="array" aca="1" ref="A340" ca="1">IFERROR(INDEX('Récaptitulatif Résa PARIS 2018'!#REF!:OFFSET($A$2,LastR2,0), MATCH(0, IF($A$1='Récaptitulatif Résa PARIS 2018'!#REF!:OFFSET($F$2,LastR2,0), COUNTIF($A$2:$A339, 'Récaptitulatif Résa PARIS 2018'!#REF!:OFFSET($A$2,LastR2,0)), ""), 0)),"")</f>
        <v/>
      </c>
      <c r="B340" s="43">
        <f ca="1">IF(OR($A340="",$A340=0),0,SUMPRODUCT((('Récaptitulatif Résa PARIS 2018'!#REF!:OFFSET($A$2,LastR2,0))='Analyse par appartement'!$A340)*(('Récaptitulatif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0" s="43">
        <f ca="1">IF(OR($A340="",$A340=0),0,SUMPRODUCT((('Récaptitulatif Résa PARIS 2018'!#REF!:OFFSET($A$2,LastR2,0))='Analyse par appartement'!$A340)*(('Récaptitulatif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0" s="43">
        <f ca="1">IF(OR($A340="",$A340=0),0,SUMPRODUCT((('Récaptitulatif Résa PARIS 2018'!#REF!:OFFSET($A$2,LastR2,0))='Analyse par appartement'!$A340)*(('Récaptitulatif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0" s="43">
        <f ca="1">IF(OR($A340="",$A340=0),0,SUMPRODUCT((('Récaptitulatif Résa PARIS 2018'!#REF!:OFFSET($A$2,LastR2,0))='Analyse par appartement'!$A340)*(('Récaptitulatif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0" s="90">
        <f ca="1">IF(OR($A340="",$A340=0),0,SUMPRODUCT((('Récaptitulatif Résa PARIS 2018'!#REF!:OFFSET($A$2,LastR2,0))='Analyse par appartement'!$A340)*(('Récaptitulatif Résa PARIS 2018'!#REF!:OFFSET($F$2,LastR2,0))='Analyse par appartement'!$A$1)*(('Récaptitulatif Résa PARIS 2018'!#REF!:OFFSET($I$2,LastR2,0)))))</f>
        <v>0</v>
      </c>
      <c r="G340" s="43">
        <f ca="1">IFERROR(IF(A340="",0,INDIRECT("'Récaptitulatif Loyer Paris'!"&amp;ADDRESS(MATCH(A340,'Récaptitulatif Loyer PARIS 2018'!$A:$A,0),MATCH($A$1,'Récaptitulatif Loyer PARIS 2018'!$1:$1,0)+1,4))),0)</f>
        <v>0</v>
      </c>
      <c r="H340" s="90">
        <f ca="1">IFERROR(IF(A340="",0,INDIRECT("'Récaptitulatif Loyer Paris'!"&amp;ADDRESS(MATCH(A340,'Récaptitulatif Loyer PARIS 2018'!$A:$A,0),MATCH($A$1,'Récaptitulatif Loyer PARIS 2018'!$1:$1,0),4))),0)</f>
        <v>0</v>
      </c>
      <c r="I340" s="43">
        <f t="shared" ca="1" si="24"/>
        <v>0</v>
      </c>
      <c r="J340" s="44" t="str">
        <f t="shared" ca="1" si="25"/>
        <v/>
      </c>
      <c r="K340" s="45" t="str">
        <f t="shared" ca="1" si="26"/>
        <v/>
      </c>
    </row>
    <row r="341" spans="1:11" ht="20.149999999999999" customHeight="1" x14ac:dyDescent="0.35">
      <c r="A341" s="12" t="str">
        <f t="array" aca="1" ref="A341" ca="1">IFERROR(INDEX('Récaptitulatif Résa PARIS 2018'!#REF!:OFFSET($A$2,LastR2,0), MATCH(0, IF($A$1='Récaptitulatif Résa PARIS 2018'!#REF!:OFFSET($F$2,LastR2,0), COUNTIF($A$2:$A340, 'Récaptitulatif Résa PARIS 2018'!#REF!:OFFSET($A$2,LastR2,0)), ""), 0)),"")</f>
        <v/>
      </c>
      <c r="B341" s="43">
        <f ca="1">IF(OR($A341="",$A341=0),0,SUMPRODUCT((('Récaptitulatif Résa PARIS 2018'!#REF!:OFFSET($A$2,LastR2,0))='Analyse par appartement'!$A341)*(('Récaptitulatif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1" s="43">
        <f ca="1">IF(OR($A341="",$A341=0),0,SUMPRODUCT((('Récaptitulatif Résa PARIS 2018'!#REF!:OFFSET($A$2,LastR2,0))='Analyse par appartement'!$A341)*(('Récaptitulatif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1" s="43">
        <f ca="1">IF(OR($A341="",$A341=0),0,SUMPRODUCT((('Récaptitulatif Résa PARIS 2018'!#REF!:OFFSET($A$2,LastR2,0))='Analyse par appartement'!$A341)*(('Récaptitulatif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1" s="43">
        <f ca="1">IF(OR($A341="",$A341=0),0,SUMPRODUCT((('Récaptitulatif Résa PARIS 2018'!#REF!:OFFSET($A$2,LastR2,0))='Analyse par appartement'!$A341)*(('Récaptitulatif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1" s="90">
        <f ca="1">IF(OR($A341="",$A341=0),0,SUMPRODUCT((('Récaptitulatif Résa PARIS 2018'!#REF!:OFFSET($A$2,LastR2,0))='Analyse par appartement'!$A341)*(('Récaptitulatif Résa PARIS 2018'!#REF!:OFFSET($F$2,LastR2,0))='Analyse par appartement'!$A$1)*(('Récaptitulatif Résa PARIS 2018'!#REF!:OFFSET($I$2,LastR2,0)))))</f>
        <v>0</v>
      </c>
      <c r="G341" s="43">
        <f ca="1">IFERROR(IF(A341="",0,INDIRECT("'Récaptitulatif Loyer Paris'!"&amp;ADDRESS(MATCH(A341,'Récaptitulatif Loyer PARIS 2018'!$A:$A,0),MATCH($A$1,'Récaptitulatif Loyer PARIS 2018'!$1:$1,0)+1,4))),0)</f>
        <v>0</v>
      </c>
      <c r="H341" s="90">
        <f ca="1">IFERROR(IF(A341="",0,INDIRECT("'Récaptitulatif Loyer Paris'!"&amp;ADDRESS(MATCH(A341,'Récaptitulatif Loyer PARIS 2018'!$A:$A,0),MATCH($A$1,'Récaptitulatif Loyer PARIS 2018'!$1:$1,0),4))),0)</f>
        <v>0</v>
      </c>
      <c r="I341" s="43">
        <f t="shared" ca="1" si="24"/>
        <v>0</v>
      </c>
      <c r="J341" s="44" t="str">
        <f t="shared" ca="1" si="25"/>
        <v/>
      </c>
      <c r="K341" s="45" t="str">
        <f t="shared" ca="1" si="26"/>
        <v/>
      </c>
    </row>
    <row r="342" spans="1:11" ht="20.149999999999999" customHeight="1" x14ac:dyDescent="0.35">
      <c r="A342" s="12" t="str">
        <f t="array" aca="1" ref="A342" ca="1">IFERROR(INDEX('Récaptitulatif Résa PARIS 2018'!#REF!:OFFSET($A$2,LastR2,0), MATCH(0, IF($A$1='Récaptitulatif Résa PARIS 2018'!#REF!:OFFSET($F$2,LastR2,0), COUNTIF($A$2:$A341, 'Récaptitulatif Résa PARIS 2018'!#REF!:OFFSET($A$2,LastR2,0)), ""), 0)),"")</f>
        <v/>
      </c>
      <c r="B342" s="43">
        <f ca="1">IF(OR($A342="",$A342=0),0,SUMPRODUCT((('Récaptitulatif Résa PARIS 2018'!#REF!:OFFSET($A$2,LastR2,0))='Analyse par appartement'!$A342)*(('Récaptitulatif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2" s="43">
        <f ca="1">IF(OR($A342="",$A342=0),0,SUMPRODUCT((('Récaptitulatif Résa PARIS 2018'!#REF!:OFFSET($A$2,LastR2,0))='Analyse par appartement'!$A342)*(('Récaptitulatif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2" s="43">
        <f ca="1">IF(OR($A342="",$A342=0),0,SUMPRODUCT((('Récaptitulatif Résa PARIS 2018'!#REF!:OFFSET($A$2,LastR2,0))='Analyse par appartement'!$A342)*(('Récaptitulatif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2" s="43">
        <f ca="1">IF(OR($A342="",$A342=0),0,SUMPRODUCT((('Récaptitulatif Résa PARIS 2018'!#REF!:OFFSET($A$2,LastR2,0))='Analyse par appartement'!$A342)*(('Récaptitulatif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2" s="90">
        <f ca="1">IF(OR($A342="",$A342=0),0,SUMPRODUCT((('Récaptitulatif Résa PARIS 2018'!#REF!:OFFSET($A$2,LastR2,0))='Analyse par appartement'!$A342)*(('Récaptitulatif Résa PARIS 2018'!#REF!:OFFSET($F$2,LastR2,0))='Analyse par appartement'!$A$1)*(('Récaptitulatif Résa PARIS 2018'!#REF!:OFFSET($I$2,LastR2,0)))))</f>
        <v>0</v>
      </c>
      <c r="G342" s="43">
        <f ca="1">IFERROR(IF(A342="",0,INDIRECT("'Récaptitulatif Loyer Paris'!"&amp;ADDRESS(MATCH(A342,'Récaptitulatif Loyer PARIS 2018'!$A:$A,0),MATCH($A$1,'Récaptitulatif Loyer PARIS 2018'!$1:$1,0)+1,4))),0)</f>
        <v>0</v>
      </c>
      <c r="H342" s="90">
        <f ca="1">IFERROR(IF(A342="",0,INDIRECT("'Récaptitulatif Loyer Paris'!"&amp;ADDRESS(MATCH(A342,'Récaptitulatif Loyer PARIS 2018'!$A:$A,0),MATCH($A$1,'Récaptitulatif Loyer PARIS 2018'!$1:$1,0),4))),0)</f>
        <v>0</v>
      </c>
      <c r="I342" s="43">
        <f t="shared" ca="1" si="24"/>
        <v>0</v>
      </c>
      <c r="J342" s="44" t="str">
        <f t="shared" ca="1" si="25"/>
        <v/>
      </c>
      <c r="K342" s="45" t="str">
        <f t="shared" ca="1" si="26"/>
        <v/>
      </c>
    </row>
    <row r="343" spans="1:11" ht="20.149999999999999" customHeight="1" x14ac:dyDescent="0.35">
      <c r="A343" s="12" t="str">
        <f t="array" aca="1" ref="A343" ca="1">IFERROR(INDEX('Récaptitulatif Résa PARIS 2018'!#REF!:OFFSET($A$2,LastR2,0), MATCH(0, IF($A$1='Récaptitulatif Résa PARIS 2018'!#REF!:OFFSET($F$2,LastR2,0), COUNTIF($A$2:$A342, 'Récaptitulatif Résa PARIS 2018'!#REF!:OFFSET($A$2,LastR2,0)), ""), 0)),"")</f>
        <v/>
      </c>
      <c r="B343" s="43">
        <f ca="1">IF(OR($A343="",$A343=0),0,SUMPRODUCT((('Récaptitulatif Résa PARIS 2018'!#REF!:OFFSET($A$2,LastR2,0))='Analyse par appartement'!$A343)*(('Récaptitulatif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3" s="43">
        <f ca="1">IF(OR($A343="",$A343=0),0,SUMPRODUCT((('Récaptitulatif Résa PARIS 2018'!#REF!:OFFSET($A$2,LastR2,0))='Analyse par appartement'!$A343)*(('Récaptitulatif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3" s="43">
        <f ca="1">IF(OR($A343="",$A343=0),0,SUMPRODUCT((('Récaptitulatif Résa PARIS 2018'!#REF!:OFFSET($A$2,LastR2,0))='Analyse par appartement'!$A343)*(('Récaptitulatif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3" s="43">
        <f ca="1">IF(OR($A343="",$A343=0),0,SUMPRODUCT((('Récaptitulatif Résa PARIS 2018'!#REF!:OFFSET($A$2,LastR2,0))='Analyse par appartement'!$A343)*(('Récaptitulatif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3" s="90">
        <f ca="1">IF(OR($A343="",$A343=0),0,SUMPRODUCT((('Récaptitulatif Résa PARIS 2018'!#REF!:OFFSET($A$2,LastR2,0))='Analyse par appartement'!$A343)*(('Récaptitulatif Résa PARIS 2018'!#REF!:OFFSET($F$2,LastR2,0))='Analyse par appartement'!$A$1)*(('Récaptitulatif Résa PARIS 2018'!#REF!:OFFSET($I$2,LastR2,0)))))</f>
        <v>0</v>
      </c>
      <c r="G343" s="43">
        <f ca="1">IFERROR(IF(A343="",0,INDIRECT("'Récaptitulatif Loyer Paris'!"&amp;ADDRESS(MATCH(A343,'Récaptitulatif Loyer PARIS 2018'!$A:$A,0),MATCH($A$1,'Récaptitulatif Loyer PARIS 2018'!$1:$1,0)+1,4))),0)</f>
        <v>0</v>
      </c>
      <c r="H343" s="90">
        <f ca="1">IFERROR(IF(A343="",0,INDIRECT("'Récaptitulatif Loyer Paris'!"&amp;ADDRESS(MATCH(A343,'Récaptitulatif Loyer PARIS 2018'!$A:$A,0),MATCH($A$1,'Récaptitulatif Loyer PARIS 2018'!$1:$1,0),4))),0)</f>
        <v>0</v>
      </c>
      <c r="I343" s="43">
        <f t="shared" ca="1" si="24"/>
        <v>0</v>
      </c>
      <c r="J343" s="44" t="str">
        <f t="shared" ca="1" si="25"/>
        <v/>
      </c>
      <c r="K343" s="45" t="str">
        <f t="shared" ca="1" si="26"/>
        <v/>
      </c>
    </row>
    <row r="344" spans="1:11" ht="20.149999999999999" customHeight="1" x14ac:dyDescent="0.35">
      <c r="A344" s="12" t="str">
        <f t="array" aca="1" ref="A344" ca="1">IFERROR(INDEX('Récaptitulatif Résa PARIS 2018'!#REF!:OFFSET($A$2,LastR2,0), MATCH(0, IF($A$1='Récaptitulatif Résa PARIS 2018'!#REF!:OFFSET($F$2,LastR2,0), COUNTIF($A$2:$A343, 'Récaptitulatif Résa PARIS 2018'!#REF!:OFFSET($A$2,LastR2,0)), ""), 0)),"")</f>
        <v/>
      </c>
      <c r="B344" s="43">
        <f ca="1">IF(OR($A344="",$A344=0),0,SUMPRODUCT((('Récaptitulatif Résa PARIS 2018'!#REF!:OFFSET($A$2,LastR2,0))='Analyse par appartement'!$A344)*(('Récaptitulatif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4" s="43">
        <f ca="1">IF(OR($A344="",$A344=0),0,SUMPRODUCT((('Récaptitulatif Résa PARIS 2018'!#REF!:OFFSET($A$2,LastR2,0))='Analyse par appartement'!$A344)*(('Récaptitulatif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4" s="43">
        <f ca="1">IF(OR($A344="",$A344=0),0,SUMPRODUCT((('Récaptitulatif Résa PARIS 2018'!#REF!:OFFSET($A$2,LastR2,0))='Analyse par appartement'!$A344)*(('Récaptitulatif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4" s="43">
        <f ca="1">IF(OR($A344="",$A344=0),0,SUMPRODUCT((('Récaptitulatif Résa PARIS 2018'!#REF!:OFFSET($A$2,LastR2,0))='Analyse par appartement'!$A344)*(('Récaptitulatif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4" s="90">
        <f ca="1">IF(OR($A344="",$A344=0),0,SUMPRODUCT((('Récaptitulatif Résa PARIS 2018'!#REF!:OFFSET($A$2,LastR2,0))='Analyse par appartement'!$A344)*(('Récaptitulatif Résa PARIS 2018'!#REF!:OFFSET($F$2,LastR2,0))='Analyse par appartement'!$A$1)*(('Récaptitulatif Résa PARIS 2018'!#REF!:OFFSET($I$2,LastR2,0)))))</f>
        <v>0</v>
      </c>
      <c r="G344" s="43">
        <f ca="1">IFERROR(IF(A344="",0,INDIRECT("'Récaptitulatif Loyer Paris'!"&amp;ADDRESS(MATCH(A344,'Récaptitulatif Loyer PARIS 2018'!$A:$A,0),MATCH($A$1,'Récaptitulatif Loyer PARIS 2018'!$1:$1,0)+1,4))),0)</f>
        <v>0</v>
      </c>
      <c r="H344" s="90">
        <f ca="1">IFERROR(IF(A344="",0,INDIRECT("'Récaptitulatif Loyer Paris'!"&amp;ADDRESS(MATCH(A344,'Récaptitulatif Loyer PARIS 2018'!$A:$A,0),MATCH($A$1,'Récaptitulatif Loyer PARIS 2018'!$1:$1,0),4))),0)</f>
        <v>0</v>
      </c>
      <c r="I344" s="43">
        <f t="shared" ca="1" si="24"/>
        <v>0</v>
      </c>
      <c r="J344" s="44" t="str">
        <f t="shared" ca="1" si="25"/>
        <v/>
      </c>
      <c r="K344" s="45" t="str">
        <f t="shared" ca="1" si="26"/>
        <v/>
      </c>
    </row>
    <row r="345" spans="1:11" ht="20.149999999999999" customHeight="1" x14ac:dyDescent="0.35">
      <c r="A345" s="12" t="str">
        <f t="array" aca="1" ref="A345" ca="1">IFERROR(INDEX('Récaptitulatif Résa PARIS 2018'!#REF!:OFFSET($A$2,LastR2,0), MATCH(0, IF($A$1='Récaptitulatif Résa PARIS 2018'!#REF!:OFFSET($F$2,LastR2,0), COUNTIF($A$2:$A344, 'Récaptitulatif Résa PARIS 2018'!#REF!:OFFSET($A$2,LastR2,0)), ""), 0)),"")</f>
        <v/>
      </c>
      <c r="B345" s="43">
        <f ca="1">IF(OR($A345="",$A345=0),0,SUMPRODUCT((('Récaptitulatif Résa PARIS 2018'!#REF!:OFFSET($A$2,LastR2,0))='Analyse par appartement'!$A345)*(('Récaptitulatif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5" s="43">
        <f ca="1">IF(OR($A345="",$A345=0),0,SUMPRODUCT((('Récaptitulatif Résa PARIS 2018'!#REF!:OFFSET($A$2,LastR2,0))='Analyse par appartement'!$A345)*(('Récaptitulatif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5" s="43">
        <f ca="1">IF(OR($A345="",$A345=0),0,SUMPRODUCT((('Récaptitulatif Résa PARIS 2018'!#REF!:OFFSET($A$2,LastR2,0))='Analyse par appartement'!$A345)*(('Récaptitulatif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5" s="43">
        <f ca="1">IF(OR($A345="",$A345=0),0,SUMPRODUCT((('Récaptitulatif Résa PARIS 2018'!#REF!:OFFSET($A$2,LastR2,0))='Analyse par appartement'!$A345)*(('Récaptitulatif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5" s="90">
        <f ca="1">IF(OR($A345="",$A345=0),0,SUMPRODUCT((('Récaptitulatif Résa PARIS 2018'!#REF!:OFFSET($A$2,LastR2,0))='Analyse par appartement'!$A345)*(('Récaptitulatif Résa PARIS 2018'!#REF!:OFFSET($F$2,LastR2,0))='Analyse par appartement'!$A$1)*(('Récaptitulatif Résa PARIS 2018'!#REF!:OFFSET($I$2,LastR2,0)))))</f>
        <v>0</v>
      </c>
      <c r="G345" s="43">
        <f ca="1">IFERROR(IF(A345="",0,INDIRECT("'Récaptitulatif Loyer Paris'!"&amp;ADDRESS(MATCH(A345,'Récaptitulatif Loyer PARIS 2018'!$A:$A,0),MATCH($A$1,'Récaptitulatif Loyer PARIS 2018'!$1:$1,0)+1,4))),0)</f>
        <v>0</v>
      </c>
      <c r="H345" s="90">
        <f ca="1">IFERROR(IF(A345="",0,INDIRECT("'Récaptitulatif Loyer Paris'!"&amp;ADDRESS(MATCH(A345,'Récaptitulatif Loyer PARIS 2018'!$A:$A,0),MATCH($A$1,'Récaptitulatif Loyer PARIS 2018'!$1:$1,0),4))),0)</f>
        <v>0</v>
      </c>
      <c r="I345" s="43">
        <f t="shared" ca="1" si="24"/>
        <v>0</v>
      </c>
      <c r="J345" s="44" t="str">
        <f t="shared" ca="1" si="25"/>
        <v/>
      </c>
      <c r="K345" s="45" t="str">
        <f t="shared" ca="1" si="26"/>
        <v/>
      </c>
    </row>
    <row r="346" spans="1:11" ht="20.149999999999999" customHeight="1" x14ac:dyDescent="0.35">
      <c r="A346" s="12" t="str">
        <f t="array" aca="1" ref="A346" ca="1">IFERROR(INDEX('Récaptitulatif Résa PARIS 2018'!#REF!:OFFSET($A$2,LastR2,0), MATCH(0, IF($A$1='Récaptitulatif Résa PARIS 2018'!#REF!:OFFSET($F$2,LastR2,0), COUNTIF($A$2:$A345, 'Récaptitulatif Résa PARIS 2018'!#REF!:OFFSET($A$2,LastR2,0)), ""), 0)),"")</f>
        <v/>
      </c>
      <c r="B346" s="43">
        <f ca="1">IF(OR($A346="",$A346=0),0,SUMPRODUCT((('Récaptitulatif Résa PARIS 2018'!#REF!:OFFSET($A$2,LastR2,0))='Analyse par appartement'!$A346)*(('Récaptitulatif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6" s="43">
        <f ca="1">IF(OR($A346="",$A346=0),0,SUMPRODUCT((('Récaptitulatif Résa PARIS 2018'!#REF!:OFFSET($A$2,LastR2,0))='Analyse par appartement'!$A346)*(('Récaptitulatif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6" s="43">
        <f ca="1">IF(OR($A346="",$A346=0),0,SUMPRODUCT((('Récaptitulatif Résa PARIS 2018'!#REF!:OFFSET($A$2,LastR2,0))='Analyse par appartement'!$A346)*(('Récaptitulatif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6" s="43">
        <f ca="1">IF(OR($A346="",$A346=0),0,SUMPRODUCT((('Récaptitulatif Résa PARIS 2018'!#REF!:OFFSET($A$2,LastR2,0))='Analyse par appartement'!$A346)*(('Récaptitulatif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6" s="90">
        <f ca="1">IF(OR($A346="",$A346=0),0,SUMPRODUCT((('Récaptitulatif Résa PARIS 2018'!#REF!:OFFSET($A$2,LastR2,0))='Analyse par appartement'!$A346)*(('Récaptitulatif Résa PARIS 2018'!#REF!:OFFSET($F$2,LastR2,0))='Analyse par appartement'!$A$1)*(('Récaptitulatif Résa PARIS 2018'!#REF!:OFFSET($I$2,LastR2,0)))))</f>
        <v>0</v>
      </c>
      <c r="G346" s="43">
        <f ca="1">IFERROR(IF(A346="",0,INDIRECT("'Récaptitulatif Loyer Paris'!"&amp;ADDRESS(MATCH(A346,'Récaptitulatif Loyer PARIS 2018'!$A:$A,0),MATCH($A$1,'Récaptitulatif Loyer PARIS 2018'!$1:$1,0)+1,4))),0)</f>
        <v>0</v>
      </c>
      <c r="H346" s="90">
        <f ca="1">IFERROR(IF(A346="",0,INDIRECT("'Récaptitulatif Loyer Paris'!"&amp;ADDRESS(MATCH(A346,'Récaptitulatif Loyer PARIS 2018'!$A:$A,0),MATCH($A$1,'Récaptitulatif Loyer PARIS 2018'!$1:$1,0),4))),0)</f>
        <v>0</v>
      </c>
      <c r="I346" s="43">
        <f t="shared" ca="1" si="24"/>
        <v>0</v>
      </c>
      <c r="J346" s="44" t="str">
        <f t="shared" ca="1" si="25"/>
        <v/>
      </c>
      <c r="K346" s="45" t="str">
        <f t="shared" ca="1" si="26"/>
        <v/>
      </c>
    </row>
    <row r="347" spans="1:11" ht="20.149999999999999" customHeight="1" x14ac:dyDescent="0.35">
      <c r="A347" s="12" t="str">
        <f t="array" aca="1" ref="A347" ca="1">IFERROR(INDEX('Récaptitulatif Résa PARIS 2018'!#REF!:OFFSET($A$2,LastR2,0), MATCH(0, IF($A$1='Récaptitulatif Résa PARIS 2018'!#REF!:OFFSET($F$2,LastR2,0), COUNTIF($A$2:$A346, 'Récaptitulatif Résa PARIS 2018'!#REF!:OFFSET($A$2,LastR2,0)), ""), 0)),"")</f>
        <v/>
      </c>
      <c r="B347" s="43">
        <f ca="1">IF(OR($A347="",$A347=0),0,SUMPRODUCT((('Récaptitulatif Résa PARIS 2018'!#REF!:OFFSET($A$2,LastR2,0))='Analyse par appartement'!$A347)*(('Récaptitulatif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7" s="43">
        <f ca="1">IF(OR($A347="",$A347=0),0,SUMPRODUCT((('Récaptitulatif Résa PARIS 2018'!#REF!:OFFSET($A$2,LastR2,0))='Analyse par appartement'!$A347)*(('Récaptitulatif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7" s="43">
        <f ca="1">IF(OR($A347="",$A347=0),0,SUMPRODUCT((('Récaptitulatif Résa PARIS 2018'!#REF!:OFFSET($A$2,LastR2,0))='Analyse par appartement'!$A347)*(('Récaptitulatif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7" s="43">
        <f ca="1">IF(OR($A347="",$A347=0),0,SUMPRODUCT((('Récaptitulatif Résa PARIS 2018'!#REF!:OFFSET($A$2,LastR2,0))='Analyse par appartement'!$A347)*(('Récaptitulatif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7" s="90">
        <f ca="1">IF(OR($A347="",$A347=0),0,SUMPRODUCT((('Récaptitulatif Résa PARIS 2018'!#REF!:OFFSET($A$2,LastR2,0))='Analyse par appartement'!$A347)*(('Récaptitulatif Résa PARIS 2018'!#REF!:OFFSET($F$2,LastR2,0))='Analyse par appartement'!$A$1)*(('Récaptitulatif Résa PARIS 2018'!#REF!:OFFSET($I$2,LastR2,0)))))</f>
        <v>0</v>
      </c>
      <c r="G347" s="43">
        <f ca="1">IFERROR(IF(A347="",0,INDIRECT("'Récaptitulatif Loyer Paris'!"&amp;ADDRESS(MATCH(A347,'Récaptitulatif Loyer PARIS 2018'!$A:$A,0),MATCH($A$1,'Récaptitulatif Loyer PARIS 2018'!$1:$1,0)+1,4))),0)</f>
        <v>0</v>
      </c>
      <c r="H347" s="90">
        <f ca="1">IFERROR(IF(A347="",0,INDIRECT("'Récaptitulatif Loyer Paris'!"&amp;ADDRESS(MATCH(A347,'Récaptitulatif Loyer PARIS 2018'!$A:$A,0),MATCH($A$1,'Récaptitulatif Loyer PARIS 2018'!$1:$1,0),4))),0)</f>
        <v>0</v>
      </c>
      <c r="I347" s="43">
        <f t="shared" ca="1" si="24"/>
        <v>0</v>
      </c>
      <c r="J347" s="44" t="str">
        <f t="shared" ca="1" si="25"/>
        <v/>
      </c>
      <c r="K347" s="45" t="str">
        <f t="shared" ca="1" si="26"/>
        <v/>
      </c>
    </row>
    <row r="348" spans="1:11" ht="20.149999999999999" customHeight="1" x14ac:dyDescent="0.35">
      <c r="A348" s="12" t="str">
        <f t="array" aca="1" ref="A348" ca="1">IFERROR(INDEX('Récaptitulatif Résa PARIS 2018'!#REF!:OFFSET($A$2,LastR2,0), MATCH(0, IF($A$1='Récaptitulatif Résa PARIS 2018'!#REF!:OFFSET($F$2,LastR2,0), COUNTIF($A$2:$A347, 'Récaptitulatif Résa PARIS 2018'!#REF!:OFFSET($A$2,LastR2,0)), ""), 0)),"")</f>
        <v/>
      </c>
      <c r="B348" s="43">
        <f ca="1">IF(OR($A348="",$A348=0),0,SUMPRODUCT((('Récaptitulatif Résa PARIS 2018'!#REF!:OFFSET($A$2,LastR2,0))='Analyse par appartement'!$A348)*(('Récaptitulatif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8" s="43">
        <f ca="1">IF(OR($A348="",$A348=0),0,SUMPRODUCT((('Récaptitulatif Résa PARIS 2018'!#REF!:OFFSET($A$2,LastR2,0))='Analyse par appartement'!$A348)*(('Récaptitulatif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8" s="43">
        <f ca="1">IF(OR($A348="",$A348=0),0,SUMPRODUCT((('Récaptitulatif Résa PARIS 2018'!#REF!:OFFSET($A$2,LastR2,0))='Analyse par appartement'!$A348)*(('Récaptitulatif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8" s="43">
        <f ca="1">IF(OR($A348="",$A348=0),0,SUMPRODUCT((('Récaptitulatif Résa PARIS 2018'!#REF!:OFFSET($A$2,LastR2,0))='Analyse par appartement'!$A348)*(('Récaptitulatif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8" s="90">
        <f ca="1">IF(OR($A348="",$A348=0),0,SUMPRODUCT((('Récaptitulatif Résa PARIS 2018'!#REF!:OFFSET($A$2,LastR2,0))='Analyse par appartement'!$A348)*(('Récaptitulatif Résa PARIS 2018'!#REF!:OFFSET($F$2,LastR2,0))='Analyse par appartement'!$A$1)*(('Récaptitulatif Résa PARIS 2018'!#REF!:OFFSET($I$2,LastR2,0)))))</f>
        <v>0</v>
      </c>
      <c r="G348" s="43">
        <f ca="1">IFERROR(IF(A348="",0,INDIRECT("'Récaptitulatif Loyer Paris'!"&amp;ADDRESS(MATCH(A348,'Récaptitulatif Loyer PARIS 2018'!$A:$A,0),MATCH($A$1,'Récaptitulatif Loyer PARIS 2018'!$1:$1,0)+1,4))),0)</f>
        <v>0</v>
      </c>
      <c r="H348" s="90">
        <f ca="1">IFERROR(IF(A348="",0,INDIRECT("'Récaptitulatif Loyer Paris'!"&amp;ADDRESS(MATCH(A348,'Récaptitulatif Loyer PARIS 2018'!$A:$A,0),MATCH($A$1,'Récaptitulatif Loyer PARIS 2018'!$1:$1,0),4))),0)</f>
        <v>0</v>
      </c>
      <c r="I348" s="43">
        <f t="shared" ca="1" si="24"/>
        <v>0</v>
      </c>
      <c r="J348" s="44" t="str">
        <f t="shared" ca="1" si="25"/>
        <v/>
      </c>
      <c r="K348" s="45" t="str">
        <f t="shared" ca="1" si="26"/>
        <v/>
      </c>
    </row>
    <row r="349" spans="1:11" ht="20.149999999999999" customHeight="1" x14ac:dyDescent="0.35">
      <c r="A349" s="12" t="str">
        <f t="array" aca="1" ref="A349" ca="1">IFERROR(INDEX('Récaptitulatif Résa PARIS 2018'!#REF!:OFFSET($A$2,LastR2,0), MATCH(0, IF($A$1='Récaptitulatif Résa PARIS 2018'!#REF!:OFFSET($F$2,LastR2,0), COUNTIF($A$2:$A348, 'Récaptitulatif Résa PARIS 2018'!#REF!:OFFSET($A$2,LastR2,0)), ""), 0)),"")</f>
        <v/>
      </c>
      <c r="B349" s="43">
        <f ca="1">IF(OR($A349="",$A349=0),0,SUMPRODUCT((('Récaptitulatif Résa PARIS 2018'!#REF!:OFFSET($A$2,LastR2,0))='Analyse par appartement'!$A349)*(('Récaptitulatif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49" s="43">
        <f ca="1">IF(OR($A349="",$A349=0),0,SUMPRODUCT((('Récaptitulatif Résa PARIS 2018'!#REF!:OFFSET($A$2,LastR2,0))='Analyse par appartement'!$A349)*(('Récaptitulatif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49" s="43">
        <f ca="1">IF(OR($A349="",$A349=0),0,SUMPRODUCT((('Récaptitulatif Résa PARIS 2018'!#REF!:OFFSET($A$2,LastR2,0))='Analyse par appartement'!$A349)*(('Récaptitulatif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49" s="43">
        <f ca="1">IF(OR($A349="",$A349=0),0,SUMPRODUCT((('Récaptitulatif Résa PARIS 2018'!#REF!:OFFSET($A$2,LastR2,0))='Analyse par appartement'!$A349)*(('Récaptitulatif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49" s="90">
        <f ca="1">IF(OR($A349="",$A349=0),0,SUMPRODUCT((('Récaptitulatif Résa PARIS 2018'!#REF!:OFFSET($A$2,LastR2,0))='Analyse par appartement'!$A349)*(('Récaptitulatif Résa PARIS 2018'!#REF!:OFFSET($F$2,LastR2,0))='Analyse par appartement'!$A$1)*(('Récaptitulatif Résa PARIS 2018'!#REF!:OFFSET($I$2,LastR2,0)))))</f>
        <v>0</v>
      </c>
      <c r="G349" s="43">
        <f ca="1">IFERROR(IF(A349="",0,INDIRECT("'Récaptitulatif Loyer Paris'!"&amp;ADDRESS(MATCH(A349,'Récaptitulatif Loyer PARIS 2018'!$A:$A,0),MATCH($A$1,'Récaptitulatif Loyer PARIS 2018'!$1:$1,0)+1,4))),0)</f>
        <v>0</v>
      </c>
      <c r="H349" s="90">
        <f ca="1">IFERROR(IF(A349="",0,INDIRECT("'Récaptitulatif Loyer Paris'!"&amp;ADDRESS(MATCH(A349,'Récaptitulatif Loyer PARIS 2018'!$A:$A,0),MATCH($A$1,'Récaptitulatif Loyer PARIS 2018'!$1:$1,0),4))),0)</f>
        <v>0</v>
      </c>
      <c r="I349" s="43">
        <f t="shared" ca="1" si="24"/>
        <v>0</v>
      </c>
      <c r="J349" s="44" t="str">
        <f t="shared" ca="1" si="25"/>
        <v/>
      </c>
      <c r="K349" s="45" t="str">
        <f t="shared" ca="1" si="26"/>
        <v/>
      </c>
    </row>
    <row r="350" spans="1:11" ht="20.149999999999999" customHeight="1" x14ac:dyDescent="0.35">
      <c r="A350" s="12" t="str">
        <f t="array" aca="1" ref="A350" ca="1">IFERROR(INDEX('Récaptitulatif Résa PARIS 2018'!#REF!:OFFSET($A$2,LastR2,0), MATCH(0, IF($A$1='Récaptitulatif Résa PARIS 2018'!#REF!:OFFSET($F$2,LastR2,0), COUNTIF($A$2:$A349, 'Récaptitulatif Résa PARIS 2018'!#REF!:OFFSET($A$2,LastR2,0)), ""), 0)),"")</f>
        <v/>
      </c>
      <c r="B350" s="43">
        <f ca="1">IF(OR($A350="",$A350=0),0,SUMPRODUCT((('Récaptitulatif Résa PARIS 2018'!#REF!:OFFSET($A$2,LastR2,0))='Analyse par appartement'!$A350)*(('Récaptitulatif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0" s="43">
        <f ca="1">IF(OR($A350="",$A350=0),0,SUMPRODUCT((('Récaptitulatif Résa PARIS 2018'!#REF!:OFFSET($A$2,LastR2,0))='Analyse par appartement'!$A350)*(('Récaptitulatif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0" s="43">
        <f ca="1">IF(OR($A350="",$A350=0),0,SUMPRODUCT((('Récaptitulatif Résa PARIS 2018'!#REF!:OFFSET($A$2,LastR2,0))='Analyse par appartement'!$A350)*(('Récaptitulatif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0" s="43">
        <f ca="1">IF(OR($A350="",$A350=0),0,SUMPRODUCT((('Récaptitulatif Résa PARIS 2018'!#REF!:OFFSET($A$2,LastR2,0))='Analyse par appartement'!$A350)*(('Récaptitulatif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0" s="90">
        <f ca="1">IF(OR($A350="",$A350=0),0,SUMPRODUCT((('Récaptitulatif Résa PARIS 2018'!#REF!:OFFSET($A$2,LastR2,0))='Analyse par appartement'!$A350)*(('Récaptitulatif Résa PARIS 2018'!#REF!:OFFSET($F$2,LastR2,0))='Analyse par appartement'!$A$1)*(('Récaptitulatif Résa PARIS 2018'!#REF!:OFFSET($I$2,LastR2,0)))))</f>
        <v>0</v>
      </c>
      <c r="G350" s="43">
        <f ca="1">IFERROR(IF(A350="",0,INDIRECT("'Récaptitulatif Loyer Paris'!"&amp;ADDRESS(MATCH(A350,'Récaptitulatif Loyer PARIS 2018'!$A:$A,0),MATCH($A$1,'Récaptitulatif Loyer PARIS 2018'!$1:$1,0)+1,4))),0)</f>
        <v>0</v>
      </c>
      <c r="H350" s="90">
        <f ca="1">IFERROR(IF(A350="",0,INDIRECT("'Récaptitulatif Loyer Paris'!"&amp;ADDRESS(MATCH(A350,'Récaptitulatif Loyer PARIS 2018'!$A:$A,0),MATCH($A$1,'Récaptitulatif Loyer PARIS 2018'!$1:$1,0),4))),0)</f>
        <v>0</v>
      </c>
      <c r="I350" s="43">
        <f t="shared" ca="1" si="24"/>
        <v>0</v>
      </c>
      <c r="J350" s="44" t="str">
        <f t="shared" ca="1" si="25"/>
        <v/>
      </c>
      <c r="K350" s="45" t="str">
        <f t="shared" ca="1" si="26"/>
        <v/>
      </c>
    </row>
    <row r="351" spans="1:11" ht="20.149999999999999" customHeight="1" x14ac:dyDescent="0.35">
      <c r="A351" s="12" t="str">
        <f t="array" aca="1" ref="A351" ca="1">IFERROR(INDEX('Récaptitulatif Résa PARIS 2018'!#REF!:OFFSET($A$2,LastR2,0), MATCH(0, IF($A$1='Récaptitulatif Résa PARIS 2018'!#REF!:OFFSET($F$2,LastR2,0), COUNTIF($A$2:$A350, 'Récaptitulatif Résa PARIS 2018'!#REF!:OFFSET($A$2,LastR2,0)), ""), 0)),"")</f>
        <v/>
      </c>
      <c r="B351" s="43">
        <f ca="1">IF(OR($A351="",$A351=0),0,SUMPRODUCT((('Récaptitulatif Résa PARIS 2018'!#REF!:OFFSET($A$2,LastR2,0))='Analyse par appartement'!$A351)*(('Récaptitulatif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1" s="43">
        <f ca="1">IF(OR($A351="",$A351=0),0,SUMPRODUCT((('Récaptitulatif Résa PARIS 2018'!#REF!:OFFSET($A$2,LastR2,0))='Analyse par appartement'!$A351)*(('Récaptitulatif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1" s="43">
        <f ca="1">IF(OR($A351="",$A351=0),0,SUMPRODUCT((('Récaptitulatif Résa PARIS 2018'!#REF!:OFFSET($A$2,LastR2,0))='Analyse par appartement'!$A351)*(('Récaptitulatif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1" s="43">
        <f ca="1">IF(OR($A351="",$A351=0),0,SUMPRODUCT((('Récaptitulatif Résa PARIS 2018'!#REF!:OFFSET($A$2,LastR2,0))='Analyse par appartement'!$A351)*(('Récaptitulatif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1" s="90">
        <f ca="1">IF(OR($A351="",$A351=0),0,SUMPRODUCT((('Récaptitulatif Résa PARIS 2018'!#REF!:OFFSET($A$2,LastR2,0))='Analyse par appartement'!$A351)*(('Récaptitulatif Résa PARIS 2018'!#REF!:OFFSET($F$2,LastR2,0))='Analyse par appartement'!$A$1)*(('Récaptitulatif Résa PARIS 2018'!#REF!:OFFSET($I$2,LastR2,0)))))</f>
        <v>0</v>
      </c>
      <c r="G351" s="43">
        <f ca="1">IFERROR(IF(A351="",0,INDIRECT("'Récaptitulatif Loyer Paris'!"&amp;ADDRESS(MATCH(A351,'Récaptitulatif Loyer PARIS 2018'!$A:$A,0),MATCH($A$1,'Récaptitulatif Loyer PARIS 2018'!$1:$1,0)+1,4))),0)</f>
        <v>0</v>
      </c>
      <c r="H351" s="90">
        <f ca="1">IFERROR(IF(A351="",0,INDIRECT("'Récaptitulatif Loyer Paris'!"&amp;ADDRESS(MATCH(A351,'Récaptitulatif Loyer PARIS 2018'!$A:$A,0),MATCH($A$1,'Récaptitulatif Loyer PARIS 2018'!$1:$1,0),4))),0)</f>
        <v>0</v>
      </c>
      <c r="I351" s="43">
        <f t="shared" ca="1" si="24"/>
        <v>0</v>
      </c>
      <c r="J351" s="44" t="str">
        <f t="shared" ca="1" si="25"/>
        <v/>
      </c>
      <c r="K351" s="45" t="str">
        <f t="shared" ca="1" si="26"/>
        <v/>
      </c>
    </row>
    <row r="352" spans="1:11" ht="20.149999999999999" customHeight="1" x14ac:dyDescent="0.35">
      <c r="A352" s="12" t="str">
        <f t="array" aca="1" ref="A352" ca="1">IFERROR(INDEX('Récaptitulatif Résa PARIS 2018'!#REF!:OFFSET($A$2,LastR2,0), MATCH(0, IF($A$1='Récaptitulatif Résa PARIS 2018'!#REF!:OFFSET($F$2,LastR2,0), COUNTIF($A$2:$A351, 'Récaptitulatif Résa PARIS 2018'!#REF!:OFFSET($A$2,LastR2,0)), ""), 0)),"")</f>
        <v/>
      </c>
      <c r="B352" s="43">
        <f ca="1">IF(OR($A352="",$A352=0),0,SUMPRODUCT((('Récaptitulatif Résa PARIS 2018'!#REF!:OFFSET($A$2,LastR2,0))='Analyse par appartement'!$A352)*(('Récaptitulatif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2" s="43">
        <f ca="1">IF(OR($A352="",$A352=0),0,SUMPRODUCT((('Récaptitulatif Résa PARIS 2018'!#REF!:OFFSET($A$2,LastR2,0))='Analyse par appartement'!$A352)*(('Récaptitulatif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2" s="43">
        <f ca="1">IF(OR($A352="",$A352=0),0,SUMPRODUCT((('Récaptitulatif Résa PARIS 2018'!#REF!:OFFSET($A$2,LastR2,0))='Analyse par appartement'!$A352)*(('Récaptitulatif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2" s="43">
        <f ca="1">IF(OR($A352="",$A352=0),0,SUMPRODUCT((('Récaptitulatif Résa PARIS 2018'!#REF!:OFFSET($A$2,LastR2,0))='Analyse par appartement'!$A352)*(('Récaptitulatif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2" s="90">
        <f ca="1">IF(OR($A352="",$A352=0),0,SUMPRODUCT((('Récaptitulatif Résa PARIS 2018'!#REF!:OFFSET($A$2,LastR2,0))='Analyse par appartement'!$A352)*(('Récaptitulatif Résa PARIS 2018'!#REF!:OFFSET($F$2,LastR2,0))='Analyse par appartement'!$A$1)*(('Récaptitulatif Résa PARIS 2018'!#REF!:OFFSET($I$2,LastR2,0)))))</f>
        <v>0</v>
      </c>
      <c r="G352" s="43">
        <f ca="1">IFERROR(IF(A352="",0,INDIRECT("'Récaptitulatif Loyer Paris'!"&amp;ADDRESS(MATCH(A352,'Récaptitulatif Loyer PARIS 2018'!$A:$A,0),MATCH($A$1,'Récaptitulatif Loyer PARIS 2018'!$1:$1,0)+1,4))),0)</f>
        <v>0</v>
      </c>
      <c r="H352" s="90">
        <f ca="1">IFERROR(IF(A352="",0,INDIRECT("'Récaptitulatif Loyer Paris'!"&amp;ADDRESS(MATCH(A352,'Récaptitulatif Loyer PARIS 2018'!$A:$A,0),MATCH($A$1,'Récaptitulatif Loyer PARIS 2018'!$1:$1,0),4))),0)</f>
        <v>0</v>
      </c>
      <c r="I352" s="43">
        <f t="shared" ca="1" si="24"/>
        <v>0</v>
      </c>
      <c r="J352" s="44" t="str">
        <f t="shared" ca="1" si="25"/>
        <v/>
      </c>
      <c r="K352" s="45" t="str">
        <f t="shared" ca="1" si="26"/>
        <v/>
      </c>
    </row>
    <row r="353" spans="1:11" ht="20.149999999999999" customHeight="1" x14ac:dyDescent="0.35">
      <c r="A353" s="12" t="str">
        <f t="array" aca="1" ref="A353" ca="1">IFERROR(INDEX('Récaptitulatif Résa PARIS 2018'!#REF!:OFFSET($A$2,LastR2,0), MATCH(0, IF($A$1='Récaptitulatif Résa PARIS 2018'!#REF!:OFFSET($F$2,LastR2,0), COUNTIF($A$2:$A352, 'Récaptitulatif Résa PARIS 2018'!#REF!:OFFSET($A$2,LastR2,0)), ""), 0)),"")</f>
        <v/>
      </c>
      <c r="B353" s="43">
        <f ca="1">IF(OR($A353="",$A353=0),0,SUMPRODUCT((('Récaptitulatif Résa PARIS 2018'!#REF!:OFFSET($A$2,LastR2,0))='Analyse par appartement'!$A353)*(('Récaptitulatif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3" s="43">
        <f ca="1">IF(OR($A353="",$A353=0),0,SUMPRODUCT((('Récaptitulatif Résa PARIS 2018'!#REF!:OFFSET($A$2,LastR2,0))='Analyse par appartement'!$A353)*(('Récaptitulatif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3" s="43">
        <f ca="1">IF(OR($A353="",$A353=0),0,SUMPRODUCT((('Récaptitulatif Résa PARIS 2018'!#REF!:OFFSET($A$2,LastR2,0))='Analyse par appartement'!$A353)*(('Récaptitulatif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3" s="43">
        <f ca="1">IF(OR($A353="",$A353=0),0,SUMPRODUCT((('Récaptitulatif Résa PARIS 2018'!#REF!:OFFSET($A$2,LastR2,0))='Analyse par appartement'!$A353)*(('Récaptitulatif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3" s="90">
        <f ca="1">IF(OR($A353="",$A353=0),0,SUMPRODUCT((('Récaptitulatif Résa PARIS 2018'!#REF!:OFFSET($A$2,LastR2,0))='Analyse par appartement'!$A353)*(('Récaptitulatif Résa PARIS 2018'!#REF!:OFFSET($F$2,LastR2,0))='Analyse par appartement'!$A$1)*(('Récaptitulatif Résa PARIS 2018'!#REF!:OFFSET($I$2,LastR2,0)))))</f>
        <v>0</v>
      </c>
      <c r="G353" s="43">
        <f ca="1">IFERROR(IF(A353="",0,INDIRECT("'Récaptitulatif Loyer Paris'!"&amp;ADDRESS(MATCH(A353,'Récaptitulatif Loyer PARIS 2018'!$A:$A,0),MATCH($A$1,'Récaptitulatif Loyer PARIS 2018'!$1:$1,0)+1,4))),0)</f>
        <v>0</v>
      </c>
      <c r="H353" s="90">
        <f ca="1">IFERROR(IF(A353="",0,INDIRECT("'Récaptitulatif Loyer Paris'!"&amp;ADDRESS(MATCH(A353,'Récaptitulatif Loyer PARIS 2018'!$A:$A,0),MATCH($A$1,'Récaptitulatif Loyer PARIS 2018'!$1:$1,0),4))),0)</f>
        <v>0</v>
      </c>
      <c r="I353" s="43">
        <f t="shared" ca="1" si="24"/>
        <v>0</v>
      </c>
      <c r="J353" s="44" t="str">
        <f t="shared" ca="1" si="25"/>
        <v/>
      </c>
      <c r="K353" s="45" t="str">
        <f t="shared" ca="1" si="26"/>
        <v/>
      </c>
    </row>
    <row r="354" spans="1:11" ht="20.149999999999999" customHeight="1" x14ac:dyDescent="0.35">
      <c r="A354" s="12" t="str">
        <f t="array" aca="1" ref="A354" ca="1">IFERROR(INDEX('Récaptitulatif Résa PARIS 2018'!#REF!:OFFSET($A$2,LastR2,0), MATCH(0, IF($A$1='Récaptitulatif Résa PARIS 2018'!#REF!:OFFSET($F$2,LastR2,0), COUNTIF($A$2:$A353, 'Récaptitulatif Résa PARIS 2018'!#REF!:OFFSET($A$2,LastR2,0)), ""), 0)),"")</f>
        <v/>
      </c>
      <c r="B354" s="43">
        <f ca="1">IF(OR($A354="",$A354=0),0,SUMPRODUCT((('Récaptitulatif Résa PARIS 2018'!#REF!:OFFSET($A$2,LastR2,0))='Analyse par appartement'!$A354)*(('Récaptitulatif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4" s="43">
        <f ca="1">IF(OR($A354="",$A354=0),0,SUMPRODUCT((('Récaptitulatif Résa PARIS 2018'!#REF!:OFFSET($A$2,LastR2,0))='Analyse par appartement'!$A354)*(('Récaptitulatif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4" s="43">
        <f ca="1">IF(OR($A354="",$A354=0),0,SUMPRODUCT((('Récaptitulatif Résa PARIS 2018'!#REF!:OFFSET($A$2,LastR2,0))='Analyse par appartement'!$A354)*(('Récaptitulatif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4" s="43">
        <f ca="1">IF(OR($A354="",$A354=0),0,SUMPRODUCT((('Récaptitulatif Résa PARIS 2018'!#REF!:OFFSET($A$2,LastR2,0))='Analyse par appartement'!$A354)*(('Récaptitulatif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4" s="90">
        <f ca="1">IF(OR($A354="",$A354=0),0,SUMPRODUCT((('Récaptitulatif Résa PARIS 2018'!#REF!:OFFSET($A$2,LastR2,0))='Analyse par appartement'!$A354)*(('Récaptitulatif Résa PARIS 2018'!#REF!:OFFSET($F$2,LastR2,0))='Analyse par appartement'!$A$1)*(('Récaptitulatif Résa PARIS 2018'!#REF!:OFFSET($I$2,LastR2,0)))))</f>
        <v>0</v>
      </c>
      <c r="G354" s="43">
        <f ca="1">IFERROR(IF(A354="",0,INDIRECT("'Récaptitulatif Loyer Paris'!"&amp;ADDRESS(MATCH(A354,'Récaptitulatif Loyer PARIS 2018'!$A:$A,0),MATCH($A$1,'Récaptitulatif Loyer PARIS 2018'!$1:$1,0)+1,4))),0)</f>
        <v>0</v>
      </c>
      <c r="H354" s="90">
        <f ca="1">IFERROR(IF(A354="",0,INDIRECT("'Récaptitulatif Loyer Paris'!"&amp;ADDRESS(MATCH(A354,'Récaptitulatif Loyer PARIS 2018'!$A:$A,0),MATCH($A$1,'Récaptitulatif Loyer PARIS 2018'!$1:$1,0),4))),0)</f>
        <v>0</v>
      </c>
      <c r="I354" s="43">
        <f t="shared" ca="1" si="24"/>
        <v>0</v>
      </c>
      <c r="J354" s="44" t="str">
        <f t="shared" ca="1" si="25"/>
        <v/>
      </c>
      <c r="K354" s="45" t="str">
        <f t="shared" ca="1" si="26"/>
        <v/>
      </c>
    </row>
    <row r="355" spans="1:11" ht="20.149999999999999" customHeight="1" x14ac:dyDescent="0.35">
      <c r="A355" s="12" t="str">
        <f t="array" aca="1" ref="A355" ca="1">IFERROR(INDEX('Récaptitulatif Résa PARIS 2018'!#REF!:OFFSET($A$2,LastR2,0), MATCH(0, IF($A$1='Récaptitulatif Résa PARIS 2018'!#REF!:OFFSET($F$2,LastR2,0), COUNTIF($A$2:$A354, 'Récaptitulatif Résa PARIS 2018'!#REF!:OFFSET($A$2,LastR2,0)), ""), 0)),"")</f>
        <v/>
      </c>
      <c r="B355" s="43">
        <f ca="1">IF(OR($A355="",$A355=0),0,SUMPRODUCT((('Récaptitulatif Résa PARIS 2018'!#REF!:OFFSET($A$2,LastR2,0))='Analyse par appartement'!$A355)*(('Récaptitulatif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5" s="43">
        <f ca="1">IF(OR($A355="",$A355=0),0,SUMPRODUCT((('Récaptitulatif Résa PARIS 2018'!#REF!:OFFSET($A$2,LastR2,0))='Analyse par appartement'!$A355)*(('Récaptitulatif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5" s="43">
        <f ca="1">IF(OR($A355="",$A355=0),0,SUMPRODUCT((('Récaptitulatif Résa PARIS 2018'!#REF!:OFFSET($A$2,LastR2,0))='Analyse par appartement'!$A355)*(('Récaptitulatif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5" s="43">
        <f ca="1">IF(OR($A355="",$A355=0),0,SUMPRODUCT((('Récaptitulatif Résa PARIS 2018'!#REF!:OFFSET($A$2,LastR2,0))='Analyse par appartement'!$A355)*(('Récaptitulatif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5" s="90">
        <f ca="1">IF(OR($A355="",$A355=0),0,SUMPRODUCT((('Récaptitulatif Résa PARIS 2018'!#REF!:OFFSET($A$2,LastR2,0))='Analyse par appartement'!$A355)*(('Récaptitulatif Résa PARIS 2018'!#REF!:OFFSET($F$2,LastR2,0))='Analyse par appartement'!$A$1)*(('Récaptitulatif Résa PARIS 2018'!#REF!:OFFSET($I$2,LastR2,0)))))</f>
        <v>0</v>
      </c>
      <c r="G355" s="43">
        <f ca="1">IFERROR(IF(A355="",0,INDIRECT("'Récaptitulatif Loyer Paris'!"&amp;ADDRESS(MATCH(A355,'Récaptitulatif Loyer PARIS 2018'!$A:$A,0),MATCH($A$1,'Récaptitulatif Loyer PARIS 2018'!$1:$1,0)+1,4))),0)</f>
        <v>0</v>
      </c>
      <c r="H355" s="90">
        <f ca="1">IFERROR(IF(A355="",0,INDIRECT("'Récaptitulatif Loyer Paris'!"&amp;ADDRESS(MATCH(A355,'Récaptitulatif Loyer PARIS 2018'!$A:$A,0),MATCH($A$1,'Récaptitulatif Loyer PARIS 2018'!$1:$1,0),4))),0)</f>
        <v>0</v>
      </c>
      <c r="I355" s="43">
        <f t="shared" ca="1" si="24"/>
        <v>0</v>
      </c>
      <c r="J355" s="44" t="str">
        <f t="shared" ca="1" si="25"/>
        <v/>
      </c>
      <c r="K355" s="45" t="str">
        <f t="shared" ca="1" si="26"/>
        <v/>
      </c>
    </row>
    <row r="356" spans="1:11" ht="20.149999999999999" customHeight="1" x14ac:dyDescent="0.35">
      <c r="A356" s="12" t="str">
        <f t="array" aca="1" ref="A356" ca="1">IFERROR(INDEX('Récaptitulatif Résa PARIS 2018'!#REF!:OFFSET($A$2,LastR2,0), MATCH(0, IF($A$1='Récaptitulatif Résa PARIS 2018'!#REF!:OFFSET($F$2,LastR2,0), COUNTIF($A$2:$A355, 'Récaptitulatif Résa PARIS 2018'!#REF!:OFFSET($A$2,LastR2,0)), ""), 0)),"")</f>
        <v/>
      </c>
      <c r="B356" s="43">
        <f ca="1">IF(OR($A356="",$A356=0),0,SUMPRODUCT((('Récaptitulatif Résa PARIS 2018'!#REF!:OFFSET($A$2,LastR2,0))='Analyse par appartement'!$A356)*(('Récaptitulatif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6" s="43">
        <f ca="1">IF(OR($A356="",$A356=0),0,SUMPRODUCT((('Récaptitulatif Résa PARIS 2018'!#REF!:OFFSET($A$2,LastR2,0))='Analyse par appartement'!$A356)*(('Récaptitulatif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6" s="43">
        <f ca="1">IF(OR($A356="",$A356=0),0,SUMPRODUCT((('Récaptitulatif Résa PARIS 2018'!#REF!:OFFSET($A$2,LastR2,0))='Analyse par appartement'!$A356)*(('Récaptitulatif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6" s="43">
        <f ca="1">IF(OR($A356="",$A356=0),0,SUMPRODUCT((('Récaptitulatif Résa PARIS 2018'!#REF!:OFFSET($A$2,LastR2,0))='Analyse par appartement'!$A356)*(('Récaptitulatif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6" s="90">
        <f ca="1">IF(OR($A356="",$A356=0),0,SUMPRODUCT((('Récaptitulatif Résa PARIS 2018'!#REF!:OFFSET($A$2,LastR2,0))='Analyse par appartement'!$A356)*(('Récaptitulatif Résa PARIS 2018'!#REF!:OFFSET($F$2,LastR2,0))='Analyse par appartement'!$A$1)*(('Récaptitulatif Résa PARIS 2018'!#REF!:OFFSET($I$2,LastR2,0)))))</f>
        <v>0</v>
      </c>
      <c r="G356" s="43">
        <f ca="1">IFERROR(IF(A356="",0,INDIRECT("'Récaptitulatif Loyer Paris'!"&amp;ADDRESS(MATCH(A356,'Récaptitulatif Loyer PARIS 2018'!$A:$A,0),MATCH($A$1,'Récaptitulatif Loyer PARIS 2018'!$1:$1,0)+1,4))),0)</f>
        <v>0</v>
      </c>
      <c r="H356" s="90">
        <f ca="1">IFERROR(IF(A356="",0,INDIRECT("'Récaptitulatif Loyer Paris'!"&amp;ADDRESS(MATCH(A356,'Récaptitulatif Loyer PARIS 2018'!$A:$A,0),MATCH($A$1,'Récaptitulatif Loyer PARIS 2018'!$1:$1,0),4))),0)</f>
        <v>0</v>
      </c>
      <c r="I356" s="43">
        <f t="shared" ca="1" si="24"/>
        <v>0</v>
      </c>
      <c r="J356" s="44" t="str">
        <f t="shared" ca="1" si="25"/>
        <v/>
      </c>
      <c r="K356" s="45" t="str">
        <f t="shared" ca="1" si="26"/>
        <v/>
      </c>
    </row>
    <row r="357" spans="1:11" ht="20.149999999999999" customHeight="1" x14ac:dyDescent="0.35">
      <c r="A357" s="12" t="str">
        <f t="array" aca="1" ref="A357" ca="1">IFERROR(INDEX('Récaptitulatif Résa PARIS 2018'!#REF!:OFFSET($A$2,LastR2,0), MATCH(0, IF($A$1='Récaptitulatif Résa PARIS 2018'!#REF!:OFFSET($F$2,LastR2,0), COUNTIF($A$2:$A356, 'Récaptitulatif Résa PARIS 2018'!#REF!:OFFSET($A$2,LastR2,0)), ""), 0)),"")</f>
        <v/>
      </c>
      <c r="B357" s="43">
        <f ca="1">IF(OR($A357="",$A357=0),0,SUMPRODUCT((('Récaptitulatif Résa PARIS 2018'!#REF!:OFFSET($A$2,LastR2,0))='Analyse par appartement'!$A357)*(('Récaptitulatif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7" s="43">
        <f ca="1">IF(OR($A357="",$A357=0),0,SUMPRODUCT((('Récaptitulatif Résa PARIS 2018'!#REF!:OFFSET($A$2,LastR2,0))='Analyse par appartement'!$A357)*(('Récaptitulatif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7" s="43">
        <f ca="1">IF(OR($A357="",$A357=0),0,SUMPRODUCT((('Récaptitulatif Résa PARIS 2018'!#REF!:OFFSET($A$2,LastR2,0))='Analyse par appartement'!$A357)*(('Récaptitulatif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7" s="43">
        <f ca="1">IF(OR($A357="",$A357=0),0,SUMPRODUCT((('Récaptitulatif Résa PARIS 2018'!#REF!:OFFSET($A$2,LastR2,0))='Analyse par appartement'!$A357)*(('Récaptitulatif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7" s="90">
        <f ca="1">IF(OR($A357="",$A357=0),0,SUMPRODUCT((('Récaptitulatif Résa PARIS 2018'!#REF!:OFFSET($A$2,LastR2,0))='Analyse par appartement'!$A357)*(('Récaptitulatif Résa PARIS 2018'!#REF!:OFFSET($F$2,LastR2,0))='Analyse par appartement'!$A$1)*(('Récaptitulatif Résa PARIS 2018'!#REF!:OFFSET($I$2,LastR2,0)))))</f>
        <v>0</v>
      </c>
      <c r="G357" s="43">
        <f ca="1">IFERROR(IF(A357="",0,INDIRECT("'Récaptitulatif Loyer Paris'!"&amp;ADDRESS(MATCH(A357,'Récaptitulatif Loyer PARIS 2018'!$A:$A,0),MATCH($A$1,'Récaptitulatif Loyer PARIS 2018'!$1:$1,0)+1,4))),0)</f>
        <v>0</v>
      </c>
      <c r="H357" s="90">
        <f ca="1">IFERROR(IF(A357="",0,INDIRECT("'Récaptitulatif Loyer Paris'!"&amp;ADDRESS(MATCH(A357,'Récaptitulatif Loyer PARIS 2018'!$A:$A,0),MATCH($A$1,'Récaptitulatif Loyer PARIS 2018'!$1:$1,0),4))),0)</f>
        <v>0</v>
      </c>
      <c r="I357" s="43">
        <f t="shared" ca="1" si="24"/>
        <v>0</v>
      </c>
      <c r="J357" s="44" t="str">
        <f t="shared" ca="1" si="25"/>
        <v/>
      </c>
      <c r="K357" s="45" t="str">
        <f t="shared" ca="1" si="26"/>
        <v/>
      </c>
    </row>
    <row r="358" spans="1:11" ht="20.149999999999999" customHeight="1" x14ac:dyDescent="0.35">
      <c r="A358" s="12" t="str">
        <f t="array" aca="1" ref="A358" ca="1">IFERROR(INDEX('Récaptitulatif Résa PARIS 2018'!#REF!:OFFSET($A$2,LastR2,0), MATCH(0, IF($A$1='Récaptitulatif Résa PARIS 2018'!#REF!:OFFSET($F$2,LastR2,0), COUNTIF($A$2:$A357, 'Récaptitulatif Résa PARIS 2018'!#REF!:OFFSET($A$2,LastR2,0)), ""), 0)),"")</f>
        <v/>
      </c>
      <c r="B358" s="43">
        <f ca="1">IF(OR($A358="",$A358=0),0,SUMPRODUCT((('Récaptitulatif Résa PARIS 2018'!#REF!:OFFSET($A$2,LastR2,0))='Analyse par appartement'!$A358)*(('Récaptitulatif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8" s="43">
        <f ca="1">IF(OR($A358="",$A358=0),0,SUMPRODUCT((('Récaptitulatif Résa PARIS 2018'!#REF!:OFFSET($A$2,LastR2,0))='Analyse par appartement'!$A358)*(('Récaptitulatif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8" s="43">
        <f ca="1">IF(OR($A358="",$A358=0),0,SUMPRODUCT((('Récaptitulatif Résa PARIS 2018'!#REF!:OFFSET($A$2,LastR2,0))='Analyse par appartement'!$A358)*(('Récaptitulatif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8" s="43">
        <f ca="1">IF(OR($A358="",$A358=0),0,SUMPRODUCT((('Récaptitulatif Résa PARIS 2018'!#REF!:OFFSET($A$2,LastR2,0))='Analyse par appartement'!$A358)*(('Récaptitulatif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8" s="90">
        <f ca="1">IF(OR($A358="",$A358=0),0,SUMPRODUCT((('Récaptitulatif Résa PARIS 2018'!#REF!:OFFSET($A$2,LastR2,0))='Analyse par appartement'!$A358)*(('Récaptitulatif Résa PARIS 2018'!#REF!:OFFSET($F$2,LastR2,0))='Analyse par appartement'!$A$1)*(('Récaptitulatif Résa PARIS 2018'!#REF!:OFFSET($I$2,LastR2,0)))))</f>
        <v>0</v>
      </c>
      <c r="G358" s="43">
        <f ca="1">IFERROR(IF(A358="",0,INDIRECT("'Récaptitulatif Loyer Paris'!"&amp;ADDRESS(MATCH(A358,'Récaptitulatif Loyer PARIS 2018'!$A:$A,0),MATCH($A$1,'Récaptitulatif Loyer PARIS 2018'!$1:$1,0)+1,4))),0)</f>
        <v>0</v>
      </c>
      <c r="H358" s="90">
        <f ca="1">IFERROR(IF(A358="",0,INDIRECT("'Récaptitulatif Loyer Paris'!"&amp;ADDRESS(MATCH(A358,'Récaptitulatif Loyer PARIS 2018'!$A:$A,0),MATCH($A$1,'Récaptitulatif Loyer PARIS 2018'!$1:$1,0),4))),0)</f>
        <v>0</v>
      </c>
      <c r="I358" s="43">
        <f t="shared" ca="1" si="24"/>
        <v>0</v>
      </c>
      <c r="J358" s="44" t="str">
        <f t="shared" ca="1" si="25"/>
        <v/>
      </c>
      <c r="K358" s="45" t="str">
        <f t="shared" ca="1" si="26"/>
        <v/>
      </c>
    </row>
    <row r="359" spans="1:11" ht="20.149999999999999" customHeight="1" x14ac:dyDescent="0.35">
      <c r="A359" s="12" t="str">
        <f t="array" aca="1" ref="A359" ca="1">IFERROR(INDEX('Récaptitulatif Résa PARIS 2018'!#REF!:OFFSET($A$2,LastR2,0), MATCH(0, IF($A$1='Récaptitulatif Résa PARIS 2018'!#REF!:OFFSET($F$2,LastR2,0), COUNTIF($A$2:$A358, 'Récaptitulatif Résa PARIS 2018'!#REF!:OFFSET($A$2,LastR2,0)), ""), 0)),"")</f>
        <v/>
      </c>
      <c r="B359" s="43">
        <f ca="1">IF(OR($A359="",$A359=0),0,SUMPRODUCT((('Récaptitulatif Résa PARIS 2018'!#REF!:OFFSET($A$2,LastR2,0))='Analyse par appartement'!$A359)*(('Récaptitulatif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59" s="43">
        <f ca="1">IF(OR($A359="",$A359=0),0,SUMPRODUCT((('Récaptitulatif Résa PARIS 2018'!#REF!:OFFSET($A$2,LastR2,0))='Analyse par appartement'!$A359)*(('Récaptitulatif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59" s="43">
        <f ca="1">IF(OR($A359="",$A359=0),0,SUMPRODUCT((('Récaptitulatif Résa PARIS 2018'!#REF!:OFFSET($A$2,LastR2,0))='Analyse par appartement'!$A359)*(('Récaptitulatif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59" s="43">
        <f ca="1">IF(OR($A359="",$A359=0),0,SUMPRODUCT((('Récaptitulatif Résa PARIS 2018'!#REF!:OFFSET($A$2,LastR2,0))='Analyse par appartement'!$A359)*(('Récaptitulatif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59" s="90">
        <f ca="1">IF(OR($A359="",$A359=0),0,SUMPRODUCT((('Récaptitulatif Résa PARIS 2018'!#REF!:OFFSET($A$2,LastR2,0))='Analyse par appartement'!$A359)*(('Récaptitulatif Résa PARIS 2018'!#REF!:OFFSET($F$2,LastR2,0))='Analyse par appartement'!$A$1)*(('Récaptitulatif Résa PARIS 2018'!#REF!:OFFSET($I$2,LastR2,0)))))</f>
        <v>0</v>
      </c>
      <c r="G359" s="43">
        <f ca="1">IFERROR(IF(A359="",0,INDIRECT("'Récaptitulatif Loyer Paris'!"&amp;ADDRESS(MATCH(A359,'Récaptitulatif Loyer PARIS 2018'!$A:$A,0),MATCH($A$1,'Récaptitulatif Loyer PARIS 2018'!$1:$1,0)+1,4))),0)</f>
        <v>0</v>
      </c>
      <c r="H359" s="90">
        <f ca="1">IFERROR(IF(A359="",0,INDIRECT("'Récaptitulatif Loyer Paris'!"&amp;ADDRESS(MATCH(A359,'Récaptitulatif Loyer PARIS 2018'!$A:$A,0),MATCH($A$1,'Récaptitulatif Loyer PARIS 2018'!$1:$1,0),4))),0)</f>
        <v>0</v>
      </c>
      <c r="I359" s="43">
        <f t="shared" ca="1" si="24"/>
        <v>0</v>
      </c>
      <c r="J359" s="44" t="str">
        <f t="shared" ca="1" si="25"/>
        <v/>
      </c>
      <c r="K359" s="45" t="str">
        <f t="shared" ca="1" si="26"/>
        <v/>
      </c>
    </row>
    <row r="360" spans="1:11" ht="20.149999999999999" customHeight="1" x14ac:dyDescent="0.35">
      <c r="A360" s="12" t="str">
        <f t="array" aca="1" ref="A360" ca="1">IFERROR(INDEX('Récaptitulatif Résa PARIS 2018'!#REF!:OFFSET($A$2,LastR2,0), MATCH(0, IF($A$1='Récaptitulatif Résa PARIS 2018'!#REF!:OFFSET($F$2,LastR2,0), COUNTIF($A$2:$A359, 'Récaptitulatif Résa PARIS 2018'!#REF!:OFFSET($A$2,LastR2,0)), ""), 0)),"")</f>
        <v/>
      </c>
      <c r="B360" s="43">
        <f ca="1">IF(OR($A360="",$A360=0),0,SUMPRODUCT((('Récaptitulatif Résa PARIS 2018'!#REF!:OFFSET($A$2,LastR2,0))='Analyse par appartement'!$A360)*(('Récaptitulatif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0" s="43">
        <f ca="1">IF(OR($A360="",$A360=0),0,SUMPRODUCT((('Récaptitulatif Résa PARIS 2018'!#REF!:OFFSET($A$2,LastR2,0))='Analyse par appartement'!$A360)*(('Récaptitulatif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0" s="43">
        <f ca="1">IF(OR($A360="",$A360=0),0,SUMPRODUCT((('Récaptitulatif Résa PARIS 2018'!#REF!:OFFSET($A$2,LastR2,0))='Analyse par appartement'!$A360)*(('Récaptitulatif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0" s="43">
        <f ca="1">IF(OR($A360="",$A360=0),0,SUMPRODUCT((('Récaptitulatif Résa PARIS 2018'!#REF!:OFFSET($A$2,LastR2,0))='Analyse par appartement'!$A360)*(('Récaptitulatif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0" s="90">
        <f ca="1">IF(OR($A360="",$A360=0),0,SUMPRODUCT((('Récaptitulatif Résa PARIS 2018'!#REF!:OFFSET($A$2,LastR2,0))='Analyse par appartement'!$A360)*(('Récaptitulatif Résa PARIS 2018'!#REF!:OFFSET($F$2,LastR2,0))='Analyse par appartement'!$A$1)*(('Récaptitulatif Résa PARIS 2018'!#REF!:OFFSET($I$2,LastR2,0)))))</f>
        <v>0</v>
      </c>
      <c r="G360" s="43">
        <f ca="1">IFERROR(IF(A360="",0,INDIRECT("'Récaptitulatif Loyer Paris'!"&amp;ADDRESS(MATCH(A360,'Récaptitulatif Loyer PARIS 2018'!$A:$A,0),MATCH($A$1,'Récaptitulatif Loyer PARIS 2018'!$1:$1,0)+1,4))),0)</f>
        <v>0</v>
      </c>
      <c r="H360" s="90">
        <f ca="1">IFERROR(IF(A360="",0,INDIRECT("'Récaptitulatif Loyer Paris'!"&amp;ADDRESS(MATCH(A360,'Récaptitulatif Loyer PARIS 2018'!$A:$A,0),MATCH($A$1,'Récaptitulatif Loyer PARIS 2018'!$1:$1,0),4))),0)</f>
        <v>0</v>
      </c>
      <c r="I360" s="43">
        <f t="shared" ca="1" si="24"/>
        <v>0</v>
      </c>
      <c r="J360" s="44" t="str">
        <f t="shared" ca="1" si="25"/>
        <v/>
      </c>
      <c r="K360" s="45" t="str">
        <f t="shared" ca="1" si="26"/>
        <v/>
      </c>
    </row>
    <row r="361" spans="1:11" ht="20.149999999999999" customHeight="1" x14ac:dyDescent="0.35">
      <c r="A361" s="12" t="str">
        <f t="array" aca="1" ref="A361" ca="1">IFERROR(INDEX('Récaptitulatif Résa PARIS 2018'!#REF!:OFFSET($A$2,LastR2,0), MATCH(0, IF($A$1='Récaptitulatif Résa PARIS 2018'!#REF!:OFFSET($F$2,LastR2,0), COUNTIF($A$2:$A360, 'Récaptitulatif Résa PARIS 2018'!#REF!:OFFSET($A$2,LastR2,0)), ""), 0)),"")</f>
        <v/>
      </c>
      <c r="B361" s="43">
        <f ca="1">IF(OR($A361="",$A361=0),0,SUMPRODUCT((('Récaptitulatif Résa PARIS 2018'!#REF!:OFFSET($A$2,LastR2,0))='Analyse par appartement'!$A361)*(('Récaptitulatif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1" s="43">
        <f ca="1">IF(OR($A361="",$A361=0),0,SUMPRODUCT((('Récaptitulatif Résa PARIS 2018'!#REF!:OFFSET($A$2,LastR2,0))='Analyse par appartement'!$A361)*(('Récaptitulatif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1" s="43">
        <f ca="1">IF(OR($A361="",$A361=0),0,SUMPRODUCT((('Récaptitulatif Résa PARIS 2018'!#REF!:OFFSET($A$2,LastR2,0))='Analyse par appartement'!$A361)*(('Récaptitulatif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1" s="43">
        <f ca="1">IF(OR($A361="",$A361=0),0,SUMPRODUCT((('Récaptitulatif Résa PARIS 2018'!#REF!:OFFSET($A$2,LastR2,0))='Analyse par appartement'!$A361)*(('Récaptitulatif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1" s="90">
        <f ca="1">IF(OR($A361="",$A361=0),0,SUMPRODUCT((('Récaptitulatif Résa PARIS 2018'!#REF!:OFFSET($A$2,LastR2,0))='Analyse par appartement'!$A361)*(('Récaptitulatif Résa PARIS 2018'!#REF!:OFFSET($F$2,LastR2,0))='Analyse par appartement'!$A$1)*(('Récaptitulatif Résa PARIS 2018'!#REF!:OFFSET($I$2,LastR2,0)))))</f>
        <v>0</v>
      </c>
      <c r="G361" s="43">
        <f ca="1">IFERROR(IF(A361="",0,INDIRECT("'Récaptitulatif Loyer Paris'!"&amp;ADDRESS(MATCH(A361,'Récaptitulatif Loyer PARIS 2018'!$A:$A,0),MATCH($A$1,'Récaptitulatif Loyer PARIS 2018'!$1:$1,0)+1,4))),0)</f>
        <v>0</v>
      </c>
      <c r="H361" s="90">
        <f ca="1">IFERROR(IF(A361="",0,INDIRECT("'Récaptitulatif Loyer Paris'!"&amp;ADDRESS(MATCH(A361,'Récaptitulatif Loyer PARIS 2018'!$A:$A,0),MATCH($A$1,'Récaptitulatif Loyer PARIS 2018'!$1:$1,0),4))),0)</f>
        <v>0</v>
      </c>
      <c r="I361" s="43">
        <f t="shared" ca="1" si="24"/>
        <v>0</v>
      </c>
      <c r="J361" s="44" t="str">
        <f t="shared" ca="1" si="25"/>
        <v/>
      </c>
      <c r="K361" s="45" t="str">
        <f t="shared" ca="1" si="26"/>
        <v/>
      </c>
    </row>
    <row r="362" spans="1:11" ht="20.149999999999999" customHeight="1" x14ac:dyDescent="0.35">
      <c r="A362" s="12" t="str">
        <f t="array" aca="1" ref="A362" ca="1">IFERROR(INDEX('Récaptitulatif Résa PARIS 2018'!#REF!:OFFSET($A$2,LastR2,0), MATCH(0, IF($A$1='Récaptitulatif Résa PARIS 2018'!#REF!:OFFSET($F$2,LastR2,0), COUNTIF($A$2:$A361, 'Récaptitulatif Résa PARIS 2018'!#REF!:OFFSET($A$2,LastR2,0)), ""), 0)),"")</f>
        <v/>
      </c>
      <c r="B362" s="43">
        <f ca="1">IF(OR($A362="",$A362=0),0,SUMPRODUCT((('Récaptitulatif Résa PARIS 2018'!#REF!:OFFSET($A$2,LastR2,0))='Analyse par appartement'!$A362)*(('Récaptitulatif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2" s="43">
        <f ca="1">IF(OR($A362="",$A362=0),0,SUMPRODUCT((('Récaptitulatif Résa PARIS 2018'!#REF!:OFFSET($A$2,LastR2,0))='Analyse par appartement'!$A362)*(('Récaptitulatif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2" s="43">
        <f ca="1">IF(OR($A362="",$A362=0),0,SUMPRODUCT((('Récaptitulatif Résa PARIS 2018'!#REF!:OFFSET($A$2,LastR2,0))='Analyse par appartement'!$A362)*(('Récaptitulatif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2" s="43">
        <f ca="1">IF(OR($A362="",$A362=0),0,SUMPRODUCT((('Récaptitulatif Résa PARIS 2018'!#REF!:OFFSET($A$2,LastR2,0))='Analyse par appartement'!$A362)*(('Récaptitulatif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2" s="90">
        <f ca="1">IF(OR($A362="",$A362=0),0,SUMPRODUCT((('Récaptitulatif Résa PARIS 2018'!#REF!:OFFSET($A$2,LastR2,0))='Analyse par appartement'!$A362)*(('Récaptitulatif Résa PARIS 2018'!#REF!:OFFSET($F$2,LastR2,0))='Analyse par appartement'!$A$1)*(('Récaptitulatif Résa PARIS 2018'!#REF!:OFFSET($I$2,LastR2,0)))))</f>
        <v>0</v>
      </c>
      <c r="G362" s="43">
        <f ca="1">IFERROR(IF(A362="",0,INDIRECT("'Récaptitulatif Loyer Paris'!"&amp;ADDRESS(MATCH(A362,'Récaptitulatif Loyer PARIS 2018'!$A:$A,0),MATCH($A$1,'Récaptitulatif Loyer PARIS 2018'!$1:$1,0)+1,4))),0)</f>
        <v>0</v>
      </c>
      <c r="H362" s="90">
        <f ca="1">IFERROR(IF(A362="",0,INDIRECT("'Récaptitulatif Loyer Paris'!"&amp;ADDRESS(MATCH(A362,'Récaptitulatif Loyer PARIS 2018'!$A:$A,0),MATCH($A$1,'Récaptitulatif Loyer PARIS 2018'!$1:$1,0),4))),0)</f>
        <v>0</v>
      </c>
      <c r="I362" s="43">
        <f t="shared" ca="1" si="24"/>
        <v>0</v>
      </c>
      <c r="J362" s="44" t="str">
        <f t="shared" ca="1" si="25"/>
        <v/>
      </c>
      <c r="K362" s="45" t="str">
        <f t="shared" ca="1" si="26"/>
        <v/>
      </c>
    </row>
    <row r="363" spans="1:11" ht="20.149999999999999" customHeight="1" x14ac:dyDescent="0.35">
      <c r="A363" s="12" t="str">
        <f t="array" aca="1" ref="A363" ca="1">IFERROR(INDEX('Récaptitulatif Résa PARIS 2018'!#REF!:OFFSET($A$2,LastR2,0), MATCH(0, IF($A$1='Récaptitulatif Résa PARIS 2018'!#REF!:OFFSET($F$2,LastR2,0), COUNTIF($A$2:$A362, 'Récaptitulatif Résa PARIS 2018'!#REF!:OFFSET($A$2,LastR2,0)), ""), 0)),"")</f>
        <v/>
      </c>
      <c r="B363" s="43">
        <f ca="1">IF(OR($A363="",$A363=0),0,SUMPRODUCT((('Récaptitulatif Résa PARIS 2018'!#REF!:OFFSET($A$2,LastR2,0))='Analyse par appartement'!$A363)*(('Récaptitulatif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3" s="43">
        <f ca="1">IF(OR($A363="",$A363=0),0,SUMPRODUCT((('Récaptitulatif Résa PARIS 2018'!#REF!:OFFSET($A$2,LastR2,0))='Analyse par appartement'!$A363)*(('Récaptitulatif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3" s="43">
        <f ca="1">IF(OR($A363="",$A363=0),0,SUMPRODUCT((('Récaptitulatif Résa PARIS 2018'!#REF!:OFFSET($A$2,LastR2,0))='Analyse par appartement'!$A363)*(('Récaptitulatif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3" s="43">
        <f ca="1">IF(OR($A363="",$A363=0),0,SUMPRODUCT((('Récaptitulatif Résa PARIS 2018'!#REF!:OFFSET($A$2,LastR2,0))='Analyse par appartement'!$A363)*(('Récaptitulatif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3" s="90">
        <f ca="1">IF(OR($A363="",$A363=0),0,SUMPRODUCT((('Récaptitulatif Résa PARIS 2018'!#REF!:OFFSET($A$2,LastR2,0))='Analyse par appartement'!$A363)*(('Récaptitulatif Résa PARIS 2018'!#REF!:OFFSET($F$2,LastR2,0))='Analyse par appartement'!$A$1)*(('Récaptitulatif Résa PARIS 2018'!#REF!:OFFSET($I$2,LastR2,0)))))</f>
        <v>0</v>
      </c>
      <c r="G363" s="43">
        <f ca="1">IFERROR(IF(A363="",0,INDIRECT("'Récaptitulatif Loyer Paris'!"&amp;ADDRESS(MATCH(A363,'Récaptitulatif Loyer PARIS 2018'!$A:$A,0),MATCH($A$1,'Récaptitulatif Loyer PARIS 2018'!$1:$1,0)+1,4))),0)</f>
        <v>0</v>
      </c>
      <c r="H363" s="90">
        <f ca="1">IFERROR(IF(A363="",0,INDIRECT("'Récaptitulatif Loyer Paris'!"&amp;ADDRESS(MATCH(A363,'Récaptitulatif Loyer PARIS 2018'!$A:$A,0),MATCH($A$1,'Récaptitulatif Loyer PARIS 2018'!$1:$1,0),4))),0)</f>
        <v>0</v>
      </c>
      <c r="I363" s="43">
        <f t="shared" ca="1" si="24"/>
        <v>0</v>
      </c>
      <c r="J363" s="44" t="str">
        <f t="shared" ca="1" si="25"/>
        <v/>
      </c>
      <c r="K363" s="45" t="str">
        <f t="shared" ca="1" si="26"/>
        <v/>
      </c>
    </row>
    <row r="364" spans="1:11" ht="20.149999999999999" customHeight="1" x14ac:dyDescent="0.35">
      <c r="A364" s="12" t="str">
        <f t="array" aca="1" ref="A364" ca="1">IFERROR(INDEX('Récaptitulatif Résa PARIS 2018'!#REF!:OFFSET($A$2,LastR2,0), MATCH(0, IF($A$1='Récaptitulatif Résa PARIS 2018'!#REF!:OFFSET($F$2,LastR2,0), COUNTIF($A$2:$A363, 'Récaptitulatif Résa PARIS 2018'!#REF!:OFFSET($A$2,LastR2,0)), ""), 0)),"")</f>
        <v/>
      </c>
      <c r="B364" s="43">
        <f ca="1">IF(OR($A364="",$A364=0),0,SUMPRODUCT((('Récaptitulatif Résa PARIS 2018'!#REF!:OFFSET($A$2,LastR2,0))='Analyse par appartement'!$A364)*(('Récaptitulatif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4" s="43">
        <f ca="1">IF(OR($A364="",$A364=0),0,SUMPRODUCT((('Récaptitulatif Résa PARIS 2018'!#REF!:OFFSET($A$2,LastR2,0))='Analyse par appartement'!$A364)*(('Récaptitulatif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4" s="43">
        <f ca="1">IF(OR($A364="",$A364=0),0,SUMPRODUCT((('Récaptitulatif Résa PARIS 2018'!#REF!:OFFSET($A$2,LastR2,0))='Analyse par appartement'!$A364)*(('Récaptitulatif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4" s="43">
        <f ca="1">IF(OR($A364="",$A364=0),0,SUMPRODUCT((('Récaptitulatif Résa PARIS 2018'!#REF!:OFFSET($A$2,LastR2,0))='Analyse par appartement'!$A364)*(('Récaptitulatif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4" s="90">
        <f ca="1">IF(OR($A364="",$A364=0),0,SUMPRODUCT((('Récaptitulatif Résa PARIS 2018'!#REF!:OFFSET($A$2,LastR2,0))='Analyse par appartement'!$A364)*(('Récaptitulatif Résa PARIS 2018'!#REF!:OFFSET($F$2,LastR2,0))='Analyse par appartement'!$A$1)*(('Récaptitulatif Résa PARIS 2018'!#REF!:OFFSET($I$2,LastR2,0)))))</f>
        <v>0</v>
      </c>
      <c r="G364" s="43">
        <f ca="1">IFERROR(IF(A364="",0,INDIRECT("'Récaptitulatif Loyer Paris'!"&amp;ADDRESS(MATCH(A364,'Récaptitulatif Loyer PARIS 2018'!$A:$A,0),MATCH($A$1,'Récaptitulatif Loyer PARIS 2018'!$1:$1,0)+1,4))),0)</f>
        <v>0</v>
      </c>
      <c r="H364" s="90">
        <f ca="1">IFERROR(IF(A364="",0,INDIRECT("'Récaptitulatif Loyer Paris'!"&amp;ADDRESS(MATCH(A364,'Récaptitulatif Loyer PARIS 2018'!$A:$A,0),MATCH($A$1,'Récaptitulatif Loyer PARIS 2018'!$1:$1,0),4))),0)</f>
        <v>0</v>
      </c>
      <c r="I364" s="43">
        <f t="shared" ca="1" si="24"/>
        <v>0</v>
      </c>
      <c r="J364" s="44" t="str">
        <f t="shared" ca="1" si="25"/>
        <v/>
      </c>
      <c r="K364" s="45" t="str">
        <f t="shared" ca="1" si="26"/>
        <v/>
      </c>
    </row>
    <row r="365" spans="1:11" ht="20.149999999999999" customHeight="1" x14ac:dyDescent="0.35">
      <c r="A365" s="12" t="str">
        <f t="array" aca="1" ref="A365" ca="1">IFERROR(INDEX('Récaptitulatif Résa PARIS 2018'!#REF!:OFFSET($A$2,LastR2,0), MATCH(0, IF($A$1='Récaptitulatif Résa PARIS 2018'!#REF!:OFFSET($F$2,LastR2,0), COUNTIF($A$2:$A364, 'Récaptitulatif Résa PARIS 2018'!#REF!:OFFSET($A$2,LastR2,0)), ""), 0)),"")</f>
        <v/>
      </c>
      <c r="B365" s="43">
        <f ca="1">IF(OR($A365="",$A365=0),0,SUMPRODUCT((('Récaptitulatif Résa PARIS 2018'!#REF!:OFFSET($A$2,LastR2,0))='Analyse par appartement'!$A365)*(('Récaptitulatif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5" s="43">
        <f ca="1">IF(OR($A365="",$A365=0),0,SUMPRODUCT((('Récaptitulatif Résa PARIS 2018'!#REF!:OFFSET($A$2,LastR2,0))='Analyse par appartement'!$A365)*(('Récaptitulatif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5" s="43">
        <f ca="1">IF(OR($A365="",$A365=0),0,SUMPRODUCT((('Récaptitulatif Résa PARIS 2018'!#REF!:OFFSET($A$2,LastR2,0))='Analyse par appartement'!$A365)*(('Récaptitulatif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5" s="43">
        <f ca="1">IF(OR($A365="",$A365=0),0,SUMPRODUCT((('Récaptitulatif Résa PARIS 2018'!#REF!:OFFSET($A$2,LastR2,0))='Analyse par appartement'!$A365)*(('Récaptitulatif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5" s="90">
        <f ca="1">IF(OR($A365="",$A365=0),0,SUMPRODUCT((('Récaptitulatif Résa PARIS 2018'!#REF!:OFFSET($A$2,LastR2,0))='Analyse par appartement'!$A365)*(('Récaptitulatif Résa PARIS 2018'!#REF!:OFFSET($F$2,LastR2,0))='Analyse par appartement'!$A$1)*(('Récaptitulatif Résa PARIS 2018'!#REF!:OFFSET($I$2,LastR2,0)))))</f>
        <v>0</v>
      </c>
      <c r="G365" s="43">
        <f ca="1">IFERROR(IF(A365="",0,INDIRECT("'Récaptitulatif Loyer Paris'!"&amp;ADDRESS(MATCH(A365,'Récaptitulatif Loyer PARIS 2018'!$A:$A,0),MATCH($A$1,'Récaptitulatif Loyer PARIS 2018'!$1:$1,0)+1,4))),0)</f>
        <v>0</v>
      </c>
      <c r="H365" s="90">
        <f ca="1">IFERROR(IF(A365="",0,INDIRECT("'Récaptitulatif Loyer Paris'!"&amp;ADDRESS(MATCH(A365,'Récaptitulatif Loyer PARIS 2018'!$A:$A,0),MATCH($A$1,'Récaptitulatif Loyer PARIS 2018'!$1:$1,0),4))),0)</f>
        <v>0</v>
      </c>
      <c r="I365" s="43">
        <f t="shared" ca="1" si="24"/>
        <v>0</v>
      </c>
      <c r="J365" s="44" t="str">
        <f t="shared" ca="1" si="25"/>
        <v/>
      </c>
      <c r="K365" s="45" t="str">
        <f t="shared" ca="1" si="26"/>
        <v/>
      </c>
    </row>
    <row r="366" spans="1:11" ht="20.149999999999999" customHeight="1" x14ac:dyDescent="0.35">
      <c r="A366" s="12" t="str">
        <f t="array" aca="1" ref="A366" ca="1">IFERROR(INDEX('Récaptitulatif Résa PARIS 2018'!#REF!:OFFSET($A$2,LastR2,0), MATCH(0, IF($A$1='Récaptitulatif Résa PARIS 2018'!#REF!:OFFSET($F$2,LastR2,0), COUNTIF($A$2:$A365, 'Récaptitulatif Résa PARIS 2018'!#REF!:OFFSET($A$2,LastR2,0)), ""), 0)),"")</f>
        <v/>
      </c>
      <c r="B366" s="43">
        <f ca="1">IF(OR($A366="",$A366=0),0,SUMPRODUCT((('Récaptitulatif Résa PARIS 2018'!#REF!:OFFSET($A$2,LastR2,0))='Analyse par appartement'!$A366)*(('Récaptitulatif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6" s="43">
        <f ca="1">IF(OR($A366="",$A366=0),0,SUMPRODUCT((('Récaptitulatif Résa PARIS 2018'!#REF!:OFFSET($A$2,LastR2,0))='Analyse par appartement'!$A366)*(('Récaptitulatif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6" s="43">
        <f ca="1">IF(OR($A366="",$A366=0),0,SUMPRODUCT((('Récaptitulatif Résa PARIS 2018'!#REF!:OFFSET($A$2,LastR2,0))='Analyse par appartement'!$A366)*(('Récaptitulatif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6" s="43">
        <f ca="1">IF(OR($A366="",$A366=0),0,SUMPRODUCT((('Récaptitulatif Résa PARIS 2018'!#REF!:OFFSET($A$2,LastR2,0))='Analyse par appartement'!$A366)*(('Récaptitulatif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6" s="90">
        <f ca="1">IF(OR($A366="",$A366=0),0,SUMPRODUCT((('Récaptitulatif Résa PARIS 2018'!#REF!:OFFSET($A$2,LastR2,0))='Analyse par appartement'!$A366)*(('Récaptitulatif Résa PARIS 2018'!#REF!:OFFSET($F$2,LastR2,0))='Analyse par appartement'!$A$1)*(('Récaptitulatif Résa PARIS 2018'!#REF!:OFFSET($I$2,LastR2,0)))))</f>
        <v>0</v>
      </c>
      <c r="G366" s="43">
        <f ca="1">IFERROR(IF(A366="",0,INDIRECT("'Récaptitulatif Loyer Paris'!"&amp;ADDRESS(MATCH(A366,'Récaptitulatif Loyer PARIS 2018'!$A:$A,0),MATCH($A$1,'Récaptitulatif Loyer PARIS 2018'!$1:$1,0)+1,4))),0)</f>
        <v>0</v>
      </c>
      <c r="H366" s="90">
        <f ca="1">IFERROR(IF(A366="",0,INDIRECT("'Récaptitulatif Loyer Paris'!"&amp;ADDRESS(MATCH(A366,'Récaptitulatif Loyer PARIS 2018'!$A:$A,0),MATCH($A$1,'Récaptitulatif Loyer PARIS 2018'!$1:$1,0),4))),0)</f>
        <v>0</v>
      </c>
      <c r="I366" s="43">
        <f t="shared" ca="1" si="24"/>
        <v>0</v>
      </c>
      <c r="J366" s="44" t="str">
        <f t="shared" ca="1" si="25"/>
        <v/>
      </c>
      <c r="K366" s="45" t="str">
        <f t="shared" ca="1" si="26"/>
        <v/>
      </c>
    </row>
    <row r="367" spans="1:11" ht="20.149999999999999" customHeight="1" x14ac:dyDescent="0.35">
      <c r="A367" s="12" t="str">
        <f t="array" aca="1" ref="A367" ca="1">IFERROR(INDEX('Récaptitulatif Résa PARIS 2018'!#REF!:OFFSET($A$2,LastR2,0), MATCH(0, IF($A$1='Récaptitulatif Résa PARIS 2018'!#REF!:OFFSET($F$2,LastR2,0), COUNTIF($A$2:$A366, 'Récaptitulatif Résa PARIS 2018'!#REF!:OFFSET($A$2,LastR2,0)), ""), 0)),"")</f>
        <v/>
      </c>
      <c r="B367" s="43">
        <f ca="1">IF(OR($A367="",$A367=0),0,SUMPRODUCT((('Récaptitulatif Résa PARIS 2018'!#REF!:OFFSET($A$2,LastR2,0))='Analyse par appartement'!$A367)*(('Récaptitulatif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7" s="43">
        <f ca="1">IF(OR($A367="",$A367=0),0,SUMPRODUCT((('Récaptitulatif Résa PARIS 2018'!#REF!:OFFSET($A$2,LastR2,0))='Analyse par appartement'!$A367)*(('Récaptitulatif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7" s="43">
        <f ca="1">IF(OR($A367="",$A367=0),0,SUMPRODUCT((('Récaptitulatif Résa PARIS 2018'!#REF!:OFFSET($A$2,LastR2,0))='Analyse par appartement'!$A367)*(('Récaptitulatif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7" s="43">
        <f ca="1">IF(OR($A367="",$A367=0),0,SUMPRODUCT((('Récaptitulatif Résa PARIS 2018'!#REF!:OFFSET($A$2,LastR2,0))='Analyse par appartement'!$A367)*(('Récaptitulatif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7" s="90">
        <f ca="1">IF(OR($A367="",$A367=0),0,SUMPRODUCT((('Récaptitulatif Résa PARIS 2018'!#REF!:OFFSET($A$2,LastR2,0))='Analyse par appartement'!$A367)*(('Récaptitulatif Résa PARIS 2018'!#REF!:OFFSET($F$2,LastR2,0))='Analyse par appartement'!$A$1)*(('Récaptitulatif Résa PARIS 2018'!#REF!:OFFSET($I$2,LastR2,0)))))</f>
        <v>0</v>
      </c>
      <c r="G367" s="43">
        <f ca="1">IFERROR(IF(A367="",0,INDIRECT("'Récaptitulatif Loyer Paris'!"&amp;ADDRESS(MATCH(A367,'Récaptitulatif Loyer PARIS 2018'!$A:$A,0),MATCH($A$1,'Récaptitulatif Loyer PARIS 2018'!$1:$1,0)+1,4))),0)</f>
        <v>0</v>
      </c>
      <c r="H367" s="90">
        <f ca="1">IFERROR(IF(A367="",0,INDIRECT("'Récaptitulatif Loyer Paris'!"&amp;ADDRESS(MATCH(A367,'Récaptitulatif Loyer PARIS 2018'!$A:$A,0),MATCH($A$1,'Récaptitulatif Loyer PARIS 2018'!$1:$1,0),4))),0)</f>
        <v>0</v>
      </c>
      <c r="I367" s="43">
        <f t="shared" ca="1" si="24"/>
        <v>0</v>
      </c>
      <c r="J367" s="44" t="str">
        <f t="shared" ca="1" si="25"/>
        <v/>
      </c>
      <c r="K367" s="45" t="str">
        <f t="shared" ca="1" si="26"/>
        <v/>
      </c>
    </row>
    <row r="368" spans="1:11" ht="20.149999999999999" customHeight="1" x14ac:dyDescent="0.35">
      <c r="A368" s="12" t="str">
        <f t="array" aca="1" ref="A368" ca="1">IFERROR(INDEX('Récaptitulatif Résa PARIS 2018'!#REF!:OFFSET($A$2,LastR2,0), MATCH(0, IF($A$1='Récaptitulatif Résa PARIS 2018'!#REF!:OFFSET($F$2,LastR2,0), COUNTIF($A$2:$A367, 'Récaptitulatif Résa PARIS 2018'!#REF!:OFFSET($A$2,LastR2,0)), ""), 0)),"")</f>
        <v/>
      </c>
      <c r="B368" s="43">
        <f ca="1">IF(OR($A368="",$A368=0),0,SUMPRODUCT((('Récaptitulatif Résa PARIS 2018'!#REF!:OFFSET($A$2,LastR2,0))='Analyse par appartement'!$A368)*(('Récaptitulatif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8" s="43">
        <f ca="1">IF(OR($A368="",$A368=0),0,SUMPRODUCT((('Récaptitulatif Résa PARIS 2018'!#REF!:OFFSET($A$2,LastR2,0))='Analyse par appartement'!$A368)*(('Récaptitulatif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8" s="43">
        <f ca="1">IF(OR($A368="",$A368=0),0,SUMPRODUCT((('Récaptitulatif Résa PARIS 2018'!#REF!:OFFSET($A$2,LastR2,0))='Analyse par appartement'!$A368)*(('Récaptitulatif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8" s="43">
        <f ca="1">IF(OR($A368="",$A368=0),0,SUMPRODUCT((('Récaptitulatif Résa PARIS 2018'!#REF!:OFFSET($A$2,LastR2,0))='Analyse par appartement'!$A368)*(('Récaptitulatif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8" s="90">
        <f ca="1">IF(OR($A368="",$A368=0),0,SUMPRODUCT((('Récaptitulatif Résa PARIS 2018'!#REF!:OFFSET($A$2,LastR2,0))='Analyse par appartement'!$A368)*(('Récaptitulatif Résa PARIS 2018'!#REF!:OFFSET($F$2,LastR2,0))='Analyse par appartement'!$A$1)*(('Récaptitulatif Résa PARIS 2018'!#REF!:OFFSET($I$2,LastR2,0)))))</f>
        <v>0</v>
      </c>
      <c r="G368" s="43">
        <f ca="1">IFERROR(IF(A368="",0,INDIRECT("'Récaptitulatif Loyer Paris'!"&amp;ADDRESS(MATCH(A368,'Récaptitulatif Loyer PARIS 2018'!$A:$A,0),MATCH($A$1,'Récaptitulatif Loyer PARIS 2018'!$1:$1,0)+1,4))),0)</f>
        <v>0</v>
      </c>
      <c r="H368" s="90">
        <f ca="1">IFERROR(IF(A368="",0,INDIRECT("'Récaptitulatif Loyer Paris'!"&amp;ADDRESS(MATCH(A368,'Récaptitulatif Loyer PARIS 2018'!$A:$A,0),MATCH($A$1,'Récaptitulatif Loyer PARIS 2018'!$1:$1,0),4))),0)</f>
        <v>0</v>
      </c>
      <c r="I368" s="43">
        <f t="shared" ca="1" si="24"/>
        <v>0</v>
      </c>
      <c r="J368" s="44" t="str">
        <f t="shared" ca="1" si="25"/>
        <v/>
      </c>
      <c r="K368" s="45" t="str">
        <f t="shared" ca="1" si="26"/>
        <v/>
      </c>
    </row>
    <row r="369" spans="1:11" ht="20.149999999999999" customHeight="1" x14ac:dyDescent="0.35">
      <c r="A369" s="12" t="str">
        <f t="array" aca="1" ref="A369" ca="1">IFERROR(INDEX('Récaptitulatif Résa PARIS 2018'!#REF!:OFFSET($A$2,LastR2,0), MATCH(0, IF($A$1='Récaptitulatif Résa PARIS 2018'!#REF!:OFFSET($F$2,LastR2,0), COUNTIF($A$2:$A368, 'Récaptitulatif Résa PARIS 2018'!#REF!:OFFSET($A$2,LastR2,0)), ""), 0)),"")</f>
        <v/>
      </c>
      <c r="B369" s="43">
        <f ca="1">IF(OR($A369="",$A369=0),0,SUMPRODUCT((('Récaptitulatif Résa PARIS 2018'!#REF!:OFFSET($A$2,LastR2,0))='Analyse par appartement'!$A369)*(('Récaptitulatif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69" s="43">
        <f ca="1">IF(OR($A369="",$A369=0),0,SUMPRODUCT((('Récaptitulatif Résa PARIS 2018'!#REF!:OFFSET($A$2,LastR2,0))='Analyse par appartement'!$A369)*(('Récaptitulatif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69" s="43">
        <f ca="1">IF(OR($A369="",$A369=0),0,SUMPRODUCT((('Récaptitulatif Résa PARIS 2018'!#REF!:OFFSET($A$2,LastR2,0))='Analyse par appartement'!$A369)*(('Récaptitulatif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69" s="43">
        <f ca="1">IF(OR($A369="",$A369=0),0,SUMPRODUCT((('Récaptitulatif Résa PARIS 2018'!#REF!:OFFSET($A$2,LastR2,0))='Analyse par appartement'!$A369)*(('Récaptitulatif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69" s="90">
        <f ca="1">IF(OR($A369="",$A369=0),0,SUMPRODUCT((('Récaptitulatif Résa PARIS 2018'!#REF!:OFFSET($A$2,LastR2,0))='Analyse par appartement'!$A369)*(('Récaptitulatif Résa PARIS 2018'!#REF!:OFFSET($F$2,LastR2,0))='Analyse par appartement'!$A$1)*(('Récaptitulatif Résa PARIS 2018'!#REF!:OFFSET($I$2,LastR2,0)))))</f>
        <v>0</v>
      </c>
      <c r="G369" s="43">
        <f ca="1">IFERROR(IF(A369="",0,INDIRECT("'Récaptitulatif Loyer Paris'!"&amp;ADDRESS(MATCH(A369,'Récaptitulatif Loyer PARIS 2018'!$A:$A,0),MATCH($A$1,'Récaptitulatif Loyer PARIS 2018'!$1:$1,0)+1,4))),0)</f>
        <v>0</v>
      </c>
      <c r="H369" s="90">
        <f ca="1">IFERROR(IF(A369="",0,INDIRECT("'Récaptitulatif Loyer Paris'!"&amp;ADDRESS(MATCH(A369,'Récaptitulatif Loyer PARIS 2018'!$A:$A,0),MATCH($A$1,'Récaptitulatif Loyer PARIS 2018'!$1:$1,0),4))),0)</f>
        <v>0</v>
      </c>
      <c r="I369" s="43">
        <f t="shared" ca="1" si="24"/>
        <v>0</v>
      </c>
      <c r="J369" s="44" t="str">
        <f t="shared" ca="1" si="25"/>
        <v/>
      </c>
      <c r="K369" s="45" t="str">
        <f t="shared" ca="1" si="26"/>
        <v/>
      </c>
    </row>
    <row r="370" spans="1:11" ht="20.149999999999999" customHeight="1" x14ac:dyDescent="0.35">
      <c r="A370" s="12" t="str">
        <f t="array" aca="1" ref="A370" ca="1">IFERROR(INDEX('Récaptitulatif Résa PARIS 2018'!#REF!:OFFSET($A$2,LastR2,0), MATCH(0, IF($A$1='Récaptitulatif Résa PARIS 2018'!#REF!:OFFSET($F$2,LastR2,0), COUNTIF($A$2:$A369, 'Récaptitulatif Résa PARIS 2018'!#REF!:OFFSET($A$2,LastR2,0)), ""), 0)),"")</f>
        <v/>
      </c>
      <c r="B370" s="43">
        <f ca="1">IF(OR($A370="",$A370=0),0,SUMPRODUCT((('Récaptitulatif Résa PARIS 2018'!#REF!:OFFSET($A$2,LastR2,0))='Analyse par appartement'!$A370)*(('Récaptitulatif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0" s="43">
        <f ca="1">IF(OR($A370="",$A370=0),0,SUMPRODUCT((('Récaptitulatif Résa PARIS 2018'!#REF!:OFFSET($A$2,LastR2,0))='Analyse par appartement'!$A370)*(('Récaptitulatif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0" s="43">
        <f ca="1">IF(OR($A370="",$A370=0),0,SUMPRODUCT((('Récaptitulatif Résa PARIS 2018'!#REF!:OFFSET($A$2,LastR2,0))='Analyse par appartement'!$A370)*(('Récaptitulatif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0" s="43">
        <f ca="1">IF(OR($A370="",$A370=0),0,SUMPRODUCT((('Récaptitulatif Résa PARIS 2018'!#REF!:OFFSET($A$2,LastR2,0))='Analyse par appartement'!$A370)*(('Récaptitulatif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0" s="90">
        <f ca="1">IF(OR($A370="",$A370=0),0,SUMPRODUCT((('Récaptitulatif Résa PARIS 2018'!#REF!:OFFSET($A$2,LastR2,0))='Analyse par appartement'!$A370)*(('Récaptitulatif Résa PARIS 2018'!#REF!:OFFSET($F$2,LastR2,0))='Analyse par appartement'!$A$1)*(('Récaptitulatif Résa PARIS 2018'!#REF!:OFFSET($I$2,LastR2,0)))))</f>
        <v>0</v>
      </c>
      <c r="G370" s="43">
        <f ca="1">IFERROR(IF(A370="",0,INDIRECT("'Récaptitulatif Loyer Paris'!"&amp;ADDRESS(MATCH(A370,'Récaptitulatif Loyer PARIS 2018'!$A:$A,0),MATCH($A$1,'Récaptitulatif Loyer PARIS 2018'!$1:$1,0)+1,4))),0)</f>
        <v>0</v>
      </c>
      <c r="H370" s="90">
        <f ca="1">IFERROR(IF(A370="",0,INDIRECT("'Récaptitulatif Loyer Paris'!"&amp;ADDRESS(MATCH(A370,'Récaptitulatif Loyer PARIS 2018'!$A:$A,0),MATCH($A$1,'Récaptitulatif Loyer PARIS 2018'!$1:$1,0),4))),0)</f>
        <v>0</v>
      </c>
      <c r="I370" s="43">
        <f t="shared" ca="1" si="24"/>
        <v>0</v>
      </c>
      <c r="J370" s="44" t="str">
        <f t="shared" ca="1" si="25"/>
        <v/>
      </c>
      <c r="K370" s="45" t="str">
        <f t="shared" ca="1" si="26"/>
        <v/>
      </c>
    </row>
    <row r="371" spans="1:11" ht="20.149999999999999" customHeight="1" x14ac:dyDescent="0.35">
      <c r="A371" s="12" t="str">
        <f t="array" aca="1" ref="A371" ca="1">IFERROR(INDEX('Récaptitulatif Résa PARIS 2018'!#REF!:OFFSET($A$2,LastR2,0), MATCH(0, IF($A$1='Récaptitulatif Résa PARIS 2018'!#REF!:OFFSET($F$2,LastR2,0), COUNTIF($A$2:$A370, 'Récaptitulatif Résa PARIS 2018'!#REF!:OFFSET($A$2,LastR2,0)), ""), 0)),"")</f>
        <v/>
      </c>
      <c r="B371" s="43">
        <f ca="1">IF(OR($A371="",$A371=0),0,SUMPRODUCT((('Récaptitulatif Résa PARIS 2018'!#REF!:OFFSET($A$2,LastR2,0))='Analyse par appartement'!$A371)*(('Récaptitulatif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1" s="43">
        <f ca="1">IF(OR($A371="",$A371=0),0,SUMPRODUCT((('Récaptitulatif Résa PARIS 2018'!#REF!:OFFSET($A$2,LastR2,0))='Analyse par appartement'!$A371)*(('Récaptitulatif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1" s="43">
        <f ca="1">IF(OR($A371="",$A371=0),0,SUMPRODUCT((('Récaptitulatif Résa PARIS 2018'!#REF!:OFFSET($A$2,LastR2,0))='Analyse par appartement'!$A371)*(('Récaptitulatif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1" s="43">
        <f ca="1">IF(OR($A371="",$A371=0),0,SUMPRODUCT((('Récaptitulatif Résa PARIS 2018'!#REF!:OFFSET($A$2,LastR2,0))='Analyse par appartement'!$A371)*(('Récaptitulatif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1" s="90">
        <f ca="1">IF(OR($A371="",$A371=0),0,SUMPRODUCT((('Récaptitulatif Résa PARIS 2018'!#REF!:OFFSET($A$2,LastR2,0))='Analyse par appartement'!$A371)*(('Récaptitulatif Résa PARIS 2018'!#REF!:OFFSET($F$2,LastR2,0))='Analyse par appartement'!$A$1)*(('Récaptitulatif Résa PARIS 2018'!#REF!:OFFSET($I$2,LastR2,0)))))</f>
        <v>0</v>
      </c>
      <c r="G371" s="43">
        <f ca="1">IFERROR(IF(A371="",0,INDIRECT("'Récaptitulatif Loyer Paris'!"&amp;ADDRESS(MATCH(A371,'Récaptitulatif Loyer PARIS 2018'!$A:$A,0),MATCH($A$1,'Récaptitulatif Loyer PARIS 2018'!$1:$1,0)+1,4))),0)</f>
        <v>0</v>
      </c>
      <c r="H371" s="90">
        <f ca="1">IFERROR(IF(A371="",0,INDIRECT("'Récaptitulatif Loyer Paris'!"&amp;ADDRESS(MATCH(A371,'Récaptitulatif Loyer PARIS 2018'!$A:$A,0),MATCH($A$1,'Récaptitulatif Loyer PARIS 2018'!$1:$1,0),4))),0)</f>
        <v>0</v>
      </c>
      <c r="I371" s="43">
        <f t="shared" ca="1" si="24"/>
        <v>0</v>
      </c>
      <c r="J371" s="44" t="str">
        <f t="shared" ca="1" si="25"/>
        <v/>
      </c>
      <c r="K371" s="45" t="str">
        <f t="shared" ca="1" si="26"/>
        <v/>
      </c>
    </row>
    <row r="372" spans="1:11" ht="20.149999999999999" customHeight="1" x14ac:dyDescent="0.35">
      <c r="A372" s="12" t="str">
        <f t="array" aca="1" ref="A372" ca="1">IFERROR(INDEX('Récaptitulatif Résa PARIS 2018'!#REF!:OFFSET($A$2,LastR2,0), MATCH(0, IF($A$1='Récaptitulatif Résa PARIS 2018'!#REF!:OFFSET($F$2,LastR2,0), COUNTIF($A$2:$A371, 'Récaptitulatif Résa PARIS 2018'!#REF!:OFFSET($A$2,LastR2,0)), ""), 0)),"")</f>
        <v/>
      </c>
      <c r="B372" s="43">
        <f ca="1">IF(OR($A372="",$A372=0),0,SUMPRODUCT((('Récaptitulatif Résa PARIS 2018'!#REF!:OFFSET($A$2,LastR2,0))='Analyse par appartement'!$A372)*(('Récaptitulatif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2" s="43">
        <f ca="1">IF(OR($A372="",$A372=0),0,SUMPRODUCT((('Récaptitulatif Résa PARIS 2018'!#REF!:OFFSET($A$2,LastR2,0))='Analyse par appartement'!$A372)*(('Récaptitulatif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2" s="43">
        <f ca="1">IF(OR($A372="",$A372=0),0,SUMPRODUCT((('Récaptitulatif Résa PARIS 2018'!#REF!:OFFSET($A$2,LastR2,0))='Analyse par appartement'!$A372)*(('Récaptitulatif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2" s="43">
        <f ca="1">IF(OR($A372="",$A372=0),0,SUMPRODUCT((('Récaptitulatif Résa PARIS 2018'!#REF!:OFFSET($A$2,LastR2,0))='Analyse par appartement'!$A372)*(('Récaptitulatif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2" s="90">
        <f ca="1">IF(OR($A372="",$A372=0),0,SUMPRODUCT((('Récaptitulatif Résa PARIS 2018'!#REF!:OFFSET($A$2,LastR2,0))='Analyse par appartement'!$A372)*(('Récaptitulatif Résa PARIS 2018'!#REF!:OFFSET($F$2,LastR2,0))='Analyse par appartement'!$A$1)*(('Récaptitulatif Résa PARIS 2018'!#REF!:OFFSET($I$2,LastR2,0)))))</f>
        <v>0</v>
      </c>
      <c r="G372" s="43">
        <f ca="1">IFERROR(IF(A372="",0,INDIRECT("'Récaptitulatif Loyer Paris'!"&amp;ADDRESS(MATCH(A372,'Récaptitulatif Loyer PARIS 2018'!$A:$A,0),MATCH($A$1,'Récaptitulatif Loyer PARIS 2018'!$1:$1,0)+1,4))),0)</f>
        <v>0</v>
      </c>
      <c r="H372" s="90">
        <f ca="1">IFERROR(IF(A372="",0,INDIRECT("'Récaptitulatif Loyer Paris'!"&amp;ADDRESS(MATCH(A372,'Récaptitulatif Loyer PARIS 2018'!$A:$A,0),MATCH($A$1,'Récaptitulatif Loyer PARIS 2018'!$1:$1,0),4))),0)</f>
        <v>0</v>
      </c>
      <c r="I372" s="43">
        <f t="shared" ca="1" si="24"/>
        <v>0</v>
      </c>
      <c r="J372" s="44" t="str">
        <f t="shared" ca="1" si="25"/>
        <v/>
      </c>
      <c r="K372" s="45" t="str">
        <f t="shared" ca="1" si="26"/>
        <v/>
      </c>
    </row>
    <row r="373" spans="1:11" ht="20.149999999999999" customHeight="1" x14ac:dyDescent="0.35">
      <c r="A373" s="12" t="str">
        <f t="array" aca="1" ref="A373" ca="1">IFERROR(INDEX('Récaptitulatif Résa PARIS 2018'!#REF!:OFFSET($A$2,LastR2,0), MATCH(0, IF($A$1='Récaptitulatif Résa PARIS 2018'!#REF!:OFFSET($F$2,LastR2,0), COUNTIF($A$2:$A372, 'Récaptitulatif Résa PARIS 2018'!#REF!:OFFSET($A$2,LastR2,0)), ""), 0)),"")</f>
        <v/>
      </c>
      <c r="B373" s="43">
        <f ca="1">IF(OR($A373="",$A373=0),0,SUMPRODUCT((('Récaptitulatif Résa PARIS 2018'!#REF!:OFFSET($A$2,LastR2,0))='Analyse par appartement'!$A373)*(('Récaptitulatif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3" s="43">
        <f ca="1">IF(OR($A373="",$A373=0),0,SUMPRODUCT((('Récaptitulatif Résa PARIS 2018'!#REF!:OFFSET($A$2,LastR2,0))='Analyse par appartement'!$A373)*(('Récaptitulatif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3" s="43">
        <f ca="1">IF(OR($A373="",$A373=0),0,SUMPRODUCT((('Récaptitulatif Résa PARIS 2018'!#REF!:OFFSET($A$2,LastR2,0))='Analyse par appartement'!$A373)*(('Récaptitulatif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3" s="43">
        <f ca="1">IF(OR($A373="",$A373=0),0,SUMPRODUCT((('Récaptitulatif Résa PARIS 2018'!#REF!:OFFSET($A$2,LastR2,0))='Analyse par appartement'!$A373)*(('Récaptitulatif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3" s="90">
        <f ca="1">IF(OR($A373="",$A373=0),0,SUMPRODUCT((('Récaptitulatif Résa PARIS 2018'!#REF!:OFFSET($A$2,LastR2,0))='Analyse par appartement'!$A373)*(('Récaptitulatif Résa PARIS 2018'!#REF!:OFFSET($F$2,LastR2,0))='Analyse par appartement'!$A$1)*(('Récaptitulatif Résa PARIS 2018'!#REF!:OFFSET($I$2,LastR2,0)))))</f>
        <v>0</v>
      </c>
      <c r="G373" s="43">
        <f ca="1">IFERROR(IF(A373="",0,INDIRECT("'Récaptitulatif Loyer Paris'!"&amp;ADDRESS(MATCH(A373,'Récaptitulatif Loyer PARIS 2018'!$A:$A,0),MATCH($A$1,'Récaptitulatif Loyer PARIS 2018'!$1:$1,0)+1,4))),0)</f>
        <v>0</v>
      </c>
      <c r="H373" s="90">
        <f ca="1">IFERROR(IF(A373="",0,INDIRECT("'Récaptitulatif Loyer Paris'!"&amp;ADDRESS(MATCH(A373,'Récaptitulatif Loyer PARIS 2018'!$A:$A,0),MATCH($A$1,'Récaptitulatif Loyer PARIS 2018'!$1:$1,0),4))),0)</f>
        <v>0</v>
      </c>
      <c r="I373" s="43">
        <f t="shared" ca="1" si="24"/>
        <v>0</v>
      </c>
      <c r="J373" s="44" t="str">
        <f t="shared" ca="1" si="25"/>
        <v/>
      </c>
      <c r="K373" s="45" t="str">
        <f t="shared" ca="1" si="26"/>
        <v/>
      </c>
    </row>
    <row r="374" spans="1:11" ht="20.149999999999999" customHeight="1" x14ac:dyDescent="0.35">
      <c r="A374" s="12" t="str">
        <f t="array" aca="1" ref="A374" ca="1">IFERROR(INDEX('Récaptitulatif Résa PARIS 2018'!#REF!:OFFSET($A$2,LastR2,0), MATCH(0, IF($A$1='Récaptitulatif Résa PARIS 2018'!#REF!:OFFSET($F$2,LastR2,0), COUNTIF($A$2:$A373, 'Récaptitulatif Résa PARIS 2018'!#REF!:OFFSET($A$2,LastR2,0)), ""), 0)),"")</f>
        <v/>
      </c>
      <c r="B374" s="43">
        <f ca="1">IF(OR($A374="",$A374=0),0,SUMPRODUCT((('Récaptitulatif Résa PARIS 2018'!#REF!:OFFSET($A$2,LastR2,0))='Analyse par appartement'!$A374)*(('Récaptitulatif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4" s="43">
        <f ca="1">IF(OR($A374="",$A374=0),0,SUMPRODUCT((('Récaptitulatif Résa PARIS 2018'!#REF!:OFFSET($A$2,LastR2,0))='Analyse par appartement'!$A374)*(('Récaptitulatif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4" s="43">
        <f ca="1">IF(OR($A374="",$A374=0),0,SUMPRODUCT((('Récaptitulatif Résa PARIS 2018'!#REF!:OFFSET($A$2,LastR2,0))='Analyse par appartement'!$A374)*(('Récaptitulatif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4" s="43">
        <f ca="1">IF(OR($A374="",$A374=0),0,SUMPRODUCT((('Récaptitulatif Résa PARIS 2018'!#REF!:OFFSET($A$2,LastR2,0))='Analyse par appartement'!$A374)*(('Récaptitulatif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4" s="90">
        <f ca="1">IF(OR($A374="",$A374=0),0,SUMPRODUCT((('Récaptitulatif Résa PARIS 2018'!#REF!:OFFSET($A$2,LastR2,0))='Analyse par appartement'!$A374)*(('Récaptitulatif Résa PARIS 2018'!#REF!:OFFSET($F$2,LastR2,0))='Analyse par appartement'!$A$1)*(('Récaptitulatif Résa PARIS 2018'!#REF!:OFFSET($I$2,LastR2,0)))))</f>
        <v>0</v>
      </c>
      <c r="G374" s="43">
        <f ca="1">IFERROR(IF(A374="",0,INDIRECT("'Récaptitulatif Loyer Paris'!"&amp;ADDRESS(MATCH(A374,'Récaptitulatif Loyer PARIS 2018'!$A:$A,0),MATCH($A$1,'Récaptitulatif Loyer PARIS 2018'!$1:$1,0)+1,4))),0)</f>
        <v>0</v>
      </c>
      <c r="H374" s="90">
        <f ca="1">IFERROR(IF(A374="",0,INDIRECT("'Récaptitulatif Loyer Paris'!"&amp;ADDRESS(MATCH(A374,'Récaptitulatif Loyer PARIS 2018'!$A:$A,0),MATCH($A$1,'Récaptitulatif Loyer PARIS 2018'!$1:$1,0),4))),0)</f>
        <v>0</v>
      </c>
      <c r="I374" s="43">
        <f t="shared" ca="1" si="24"/>
        <v>0</v>
      </c>
      <c r="J374" s="44" t="str">
        <f t="shared" ca="1" si="25"/>
        <v/>
      </c>
      <c r="K374" s="45" t="str">
        <f t="shared" ca="1" si="26"/>
        <v/>
      </c>
    </row>
    <row r="375" spans="1:11" ht="20.149999999999999" customHeight="1" x14ac:dyDescent="0.35">
      <c r="A375" s="12" t="str">
        <f t="array" aca="1" ref="A375" ca="1">IFERROR(INDEX('Récaptitulatif Résa PARIS 2018'!#REF!:OFFSET($A$2,LastR2,0), MATCH(0, IF($A$1='Récaptitulatif Résa PARIS 2018'!#REF!:OFFSET($F$2,LastR2,0), COUNTIF($A$2:$A374, 'Récaptitulatif Résa PARIS 2018'!#REF!:OFFSET($A$2,LastR2,0)), ""), 0)),"")</f>
        <v/>
      </c>
      <c r="B375" s="43">
        <f ca="1">IF(OR($A375="",$A375=0),0,SUMPRODUCT((('Récaptitulatif Résa PARIS 2018'!#REF!:OFFSET($A$2,LastR2,0))='Analyse par appartement'!$A375)*(('Récaptitulatif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5" s="43">
        <f ca="1">IF(OR($A375="",$A375=0),0,SUMPRODUCT((('Récaptitulatif Résa PARIS 2018'!#REF!:OFFSET($A$2,LastR2,0))='Analyse par appartement'!$A375)*(('Récaptitulatif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5" s="43">
        <f ca="1">IF(OR($A375="",$A375=0),0,SUMPRODUCT((('Récaptitulatif Résa PARIS 2018'!#REF!:OFFSET($A$2,LastR2,0))='Analyse par appartement'!$A375)*(('Récaptitulatif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5" s="43">
        <f ca="1">IF(OR($A375="",$A375=0),0,SUMPRODUCT((('Récaptitulatif Résa PARIS 2018'!#REF!:OFFSET($A$2,LastR2,0))='Analyse par appartement'!$A375)*(('Récaptitulatif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5" s="90">
        <f ca="1">IF(OR($A375="",$A375=0),0,SUMPRODUCT((('Récaptitulatif Résa PARIS 2018'!#REF!:OFFSET($A$2,LastR2,0))='Analyse par appartement'!$A375)*(('Récaptitulatif Résa PARIS 2018'!#REF!:OFFSET($F$2,LastR2,0))='Analyse par appartement'!$A$1)*(('Récaptitulatif Résa PARIS 2018'!#REF!:OFFSET($I$2,LastR2,0)))))</f>
        <v>0</v>
      </c>
      <c r="G375" s="43">
        <f ca="1">IFERROR(IF(A375="",0,INDIRECT("'Récaptitulatif Loyer Paris'!"&amp;ADDRESS(MATCH(A375,'Récaptitulatif Loyer PARIS 2018'!$A:$A,0),MATCH($A$1,'Récaptitulatif Loyer PARIS 2018'!$1:$1,0)+1,4))),0)</f>
        <v>0</v>
      </c>
      <c r="H375" s="90">
        <f ca="1">IFERROR(IF(A375="",0,INDIRECT("'Récaptitulatif Loyer Paris'!"&amp;ADDRESS(MATCH(A375,'Récaptitulatif Loyer PARIS 2018'!$A:$A,0),MATCH($A$1,'Récaptitulatif Loyer PARIS 2018'!$1:$1,0),4))),0)</f>
        <v>0</v>
      </c>
      <c r="I375" s="43">
        <f t="shared" ca="1" si="24"/>
        <v>0</v>
      </c>
      <c r="J375" s="44" t="str">
        <f t="shared" ca="1" si="25"/>
        <v/>
      </c>
      <c r="K375" s="45" t="str">
        <f t="shared" ca="1" si="26"/>
        <v/>
      </c>
    </row>
    <row r="376" spans="1:11" ht="20.149999999999999" customHeight="1" x14ac:dyDescent="0.35">
      <c r="A376" s="12" t="str">
        <f t="array" aca="1" ref="A376" ca="1">IFERROR(INDEX('Récaptitulatif Résa PARIS 2018'!#REF!:OFFSET($A$2,LastR2,0), MATCH(0, IF($A$1='Récaptitulatif Résa PARIS 2018'!#REF!:OFFSET($F$2,LastR2,0), COUNTIF($A$2:$A375, 'Récaptitulatif Résa PARIS 2018'!#REF!:OFFSET($A$2,LastR2,0)), ""), 0)),"")</f>
        <v/>
      </c>
      <c r="B376" s="43">
        <f ca="1">IF(OR($A376="",$A376=0),0,SUMPRODUCT((('Récaptitulatif Résa PARIS 2018'!#REF!:OFFSET($A$2,LastR2,0))='Analyse par appartement'!$A376)*(('Récaptitulatif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6" s="43">
        <f ca="1">IF(OR($A376="",$A376=0),0,SUMPRODUCT((('Récaptitulatif Résa PARIS 2018'!#REF!:OFFSET($A$2,LastR2,0))='Analyse par appartement'!$A376)*(('Récaptitulatif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6" s="43">
        <f ca="1">IF(OR($A376="",$A376=0),0,SUMPRODUCT((('Récaptitulatif Résa PARIS 2018'!#REF!:OFFSET($A$2,LastR2,0))='Analyse par appartement'!$A376)*(('Récaptitulatif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6" s="43">
        <f ca="1">IF(OR($A376="",$A376=0),0,SUMPRODUCT((('Récaptitulatif Résa PARIS 2018'!#REF!:OFFSET($A$2,LastR2,0))='Analyse par appartement'!$A376)*(('Récaptitulatif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6" s="90">
        <f ca="1">IF(OR($A376="",$A376=0),0,SUMPRODUCT((('Récaptitulatif Résa PARIS 2018'!#REF!:OFFSET($A$2,LastR2,0))='Analyse par appartement'!$A376)*(('Récaptitulatif Résa PARIS 2018'!#REF!:OFFSET($F$2,LastR2,0))='Analyse par appartement'!$A$1)*(('Récaptitulatif Résa PARIS 2018'!#REF!:OFFSET($I$2,LastR2,0)))))</f>
        <v>0</v>
      </c>
      <c r="G376" s="43">
        <f ca="1">IFERROR(IF(A376="",0,INDIRECT("'Récaptitulatif Loyer Paris'!"&amp;ADDRESS(MATCH(A376,'Récaptitulatif Loyer PARIS 2018'!$A:$A,0),MATCH($A$1,'Récaptitulatif Loyer PARIS 2018'!$1:$1,0)+1,4))),0)</f>
        <v>0</v>
      </c>
      <c r="H376" s="90">
        <f ca="1">IFERROR(IF(A376="",0,INDIRECT("'Récaptitulatif Loyer Paris'!"&amp;ADDRESS(MATCH(A376,'Récaptitulatif Loyer PARIS 2018'!$A:$A,0),MATCH($A$1,'Récaptitulatif Loyer PARIS 2018'!$1:$1,0),4))),0)</f>
        <v>0</v>
      </c>
      <c r="I376" s="43">
        <f t="shared" ca="1" si="24"/>
        <v>0</v>
      </c>
      <c r="J376" s="44" t="str">
        <f t="shared" ca="1" si="25"/>
        <v/>
      </c>
      <c r="K376" s="45" t="str">
        <f t="shared" ca="1" si="26"/>
        <v/>
      </c>
    </row>
    <row r="377" spans="1:11" ht="20.149999999999999" customHeight="1" x14ac:dyDescent="0.35">
      <c r="A377" s="12" t="str">
        <f t="array" aca="1" ref="A377" ca="1">IFERROR(INDEX('Récaptitulatif Résa PARIS 2018'!#REF!:OFFSET($A$2,LastR2,0), MATCH(0, IF($A$1='Récaptitulatif Résa PARIS 2018'!#REF!:OFFSET($F$2,LastR2,0), COUNTIF($A$2:$A376, 'Récaptitulatif Résa PARIS 2018'!#REF!:OFFSET($A$2,LastR2,0)), ""), 0)),"")</f>
        <v/>
      </c>
      <c r="B377" s="43">
        <f ca="1">IF(OR($A377="",$A377=0),0,SUMPRODUCT((('Récaptitulatif Résa PARIS 2018'!#REF!:OFFSET($A$2,LastR2,0))='Analyse par appartement'!$A377)*(('Récaptitulatif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7" s="43">
        <f ca="1">IF(OR($A377="",$A377=0),0,SUMPRODUCT((('Récaptitulatif Résa PARIS 2018'!#REF!:OFFSET($A$2,LastR2,0))='Analyse par appartement'!$A377)*(('Récaptitulatif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7" s="43">
        <f ca="1">IF(OR($A377="",$A377=0),0,SUMPRODUCT((('Récaptitulatif Résa PARIS 2018'!#REF!:OFFSET($A$2,LastR2,0))='Analyse par appartement'!$A377)*(('Récaptitulatif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7" s="43">
        <f ca="1">IF(OR($A377="",$A377=0),0,SUMPRODUCT((('Récaptitulatif Résa PARIS 2018'!#REF!:OFFSET($A$2,LastR2,0))='Analyse par appartement'!$A377)*(('Récaptitulatif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7" s="90">
        <f ca="1">IF(OR($A377="",$A377=0),0,SUMPRODUCT((('Récaptitulatif Résa PARIS 2018'!#REF!:OFFSET($A$2,LastR2,0))='Analyse par appartement'!$A377)*(('Récaptitulatif Résa PARIS 2018'!#REF!:OFFSET($F$2,LastR2,0))='Analyse par appartement'!$A$1)*(('Récaptitulatif Résa PARIS 2018'!#REF!:OFFSET($I$2,LastR2,0)))))</f>
        <v>0</v>
      </c>
      <c r="G377" s="43">
        <f ca="1">IFERROR(IF(A377="",0,INDIRECT("'Récaptitulatif Loyer Paris'!"&amp;ADDRESS(MATCH(A377,'Récaptitulatif Loyer PARIS 2018'!$A:$A,0),MATCH($A$1,'Récaptitulatif Loyer PARIS 2018'!$1:$1,0)+1,4))),0)</f>
        <v>0</v>
      </c>
      <c r="H377" s="90">
        <f ca="1">IFERROR(IF(A377="",0,INDIRECT("'Récaptitulatif Loyer Paris'!"&amp;ADDRESS(MATCH(A377,'Récaptitulatif Loyer PARIS 2018'!$A:$A,0),MATCH($A$1,'Récaptitulatif Loyer PARIS 2018'!$1:$1,0),4))),0)</f>
        <v>0</v>
      </c>
      <c r="I377" s="43">
        <f t="shared" ca="1" si="24"/>
        <v>0</v>
      </c>
      <c r="J377" s="44" t="str">
        <f t="shared" ca="1" si="25"/>
        <v/>
      </c>
      <c r="K377" s="45" t="str">
        <f t="shared" ca="1" si="26"/>
        <v/>
      </c>
    </row>
    <row r="378" spans="1:11" ht="20.149999999999999" customHeight="1" x14ac:dyDescent="0.35">
      <c r="A378" s="12" t="str">
        <f t="array" aca="1" ref="A378" ca="1">IFERROR(INDEX('Récaptitulatif Résa PARIS 2018'!#REF!:OFFSET($A$2,LastR2,0), MATCH(0, IF($A$1='Récaptitulatif Résa PARIS 2018'!#REF!:OFFSET($F$2,LastR2,0), COUNTIF($A$2:$A377, 'Récaptitulatif Résa PARIS 2018'!#REF!:OFFSET($A$2,LastR2,0)), ""), 0)),"")</f>
        <v/>
      </c>
      <c r="B378" s="43">
        <f ca="1">IF(OR($A378="",$A378=0),0,SUMPRODUCT((('Récaptitulatif Résa PARIS 2018'!#REF!:OFFSET($A$2,LastR2,0))='Analyse par appartement'!$A378)*(('Récaptitulatif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8" s="43">
        <f ca="1">IF(OR($A378="",$A378=0),0,SUMPRODUCT((('Récaptitulatif Résa PARIS 2018'!#REF!:OFFSET($A$2,LastR2,0))='Analyse par appartement'!$A378)*(('Récaptitulatif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8" s="43">
        <f ca="1">IF(OR($A378="",$A378=0),0,SUMPRODUCT((('Récaptitulatif Résa PARIS 2018'!#REF!:OFFSET($A$2,LastR2,0))='Analyse par appartement'!$A378)*(('Récaptitulatif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8" s="43">
        <f ca="1">IF(OR($A378="",$A378=0),0,SUMPRODUCT((('Récaptitulatif Résa PARIS 2018'!#REF!:OFFSET($A$2,LastR2,0))='Analyse par appartement'!$A378)*(('Récaptitulatif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8" s="90">
        <f ca="1">IF(OR($A378="",$A378=0),0,SUMPRODUCT((('Récaptitulatif Résa PARIS 2018'!#REF!:OFFSET($A$2,LastR2,0))='Analyse par appartement'!$A378)*(('Récaptitulatif Résa PARIS 2018'!#REF!:OFFSET($F$2,LastR2,0))='Analyse par appartement'!$A$1)*(('Récaptitulatif Résa PARIS 2018'!#REF!:OFFSET($I$2,LastR2,0)))))</f>
        <v>0</v>
      </c>
      <c r="G378" s="43">
        <f ca="1">IFERROR(IF(A378="",0,INDIRECT("'Récaptitulatif Loyer Paris'!"&amp;ADDRESS(MATCH(A378,'Récaptitulatif Loyer PARIS 2018'!$A:$A,0),MATCH($A$1,'Récaptitulatif Loyer PARIS 2018'!$1:$1,0)+1,4))),0)</f>
        <v>0</v>
      </c>
      <c r="H378" s="90">
        <f ca="1">IFERROR(IF(A378="",0,INDIRECT("'Récaptitulatif Loyer Paris'!"&amp;ADDRESS(MATCH(A378,'Récaptitulatif Loyer PARIS 2018'!$A:$A,0),MATCH($A$1,'Récaptitulatif Loyer PARIS 2018'!$1:$1,0),4))),0)</f>
        <v>0</v>
      </c>
      <c r="I378" s="43">
        <f t="shared" ca="1" si="24"/>
        <v>0</v>
      </c>
      <c r="J378" s="44" t="str">
        <f t="shared" ca="1" si="25"/>
        <v/>
      </c>
      <c r="K378" s="45" t="str">
        <f t="shared" ca="1" si="26"/>
        <v/>
      </c>
    </row>
    <row r="379" spans="1:11" ht="20.149999999999999" customHeight="1" x14ac:dyDescent="0.35">
      <c r="A379" s="12" t="str">
        <f t="array" aca="1" ref="A379" ca="1">IFERROR(INDEX('Récaptitulatif Résa PARIS 2018'!#REF!:OFFSET($A$2,LastR2,0), MATCH(0, IF($A$1='Récaptitulatif Résa PARIS 2018'!#REF!:OFFSET($F$2,LastR2,0), COUNTIF($A$2:$A378, 'Récaptitulatif Résa PARIS 2018'!#REF!:OFFSET($A$2,LastR2,0)), ""), 0)),"")</f>
        <v/>
      </c>
      <c r="B379" s="43">
        <f ca="1">IF(OR($A379="",$A379=0),0,SUMPRODUCT((('Récaptitulatif Résa PARIS 2018'!#REF!:OFFSET($A$2,LastR2,0))='Analyse par appartement'!$A379)*(('Récaptitulatif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79" s="43">
        <f ca="1">IF(OR($A379="",$A379=0),0,SUMPRODUCT((('Récaptitulatif Résa PARIS 2018'!#REF!:OFFSET($A$2,LastR2,0))='Analyse par appartement'!$A379)*(('Récaptitulatif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79" s="43">
        <f ca="1">IF(OR($A379="",$A379=0),0,SUMPRODUCT((('Récaptitulatif Résa PARIS 2018'!#REF!:OFFSET($A$2,LastR2,0))='Analyse par appartement'!$A379)*(('Récaptitulatif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79" s="43">
        <f ca="1">IF(OR($A379="",$A379=0),0,SUMPRODUCT((('Récaptitulatif Résa PARIS 2018'!#REF!:OFFSET($A$2,LastR2,0))='Analyse par appartement'!$A379)*(('Récaptitulatif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79" s="90">
        <f ca="1">IF(OR($A379="",$A379=0),0,SUMPRODUCT((('Récaptitulatif Résa PARIS 2018'!#REF!:OFFSET($A$2,LastR2,0))='Analyse par appartement'!$A379)*(('Récaptitulatif Résa PARIS 2018'!#REF!:OFFSET($F$2,LastR2,0))='Analyse par appartement'!$A$1)*(('Récaptitulatif Résa PARIS 2018'!#REF!:OFFSET($I$2,LastR2,0)))))</f>
        <v>0</v>
      </c>
      <c r="G379" s="43">
        <f ca="1">IFERROR(IF(A379="",0,INDIRECT("'Récaptitulatif Loyer Paris'!"&amp;ADDRESS(MATCH(A379,'Récaptitulatif Loyer PARIS 2018'!$A:$A,0),MATCH($A$1,'Récaptitulatif Loyer PARIS 2018'!$1:$1,0)+1,4))),0)</f>
        <v>0</v>
      </c>
      <c r="H379" s="90">
        <f ca="1">IFERROR(IF(A379="",0,INDIRECT("'Récaptitulatif Loyer Paris'!"&amp;ADDRESS(MATCH(A379,'Récaptitulatif Loyer PARIS 2018'!$A:$A,0),MATCH($A$1,'Récaptitulatif Loyer PARIS 2018'!$1:$1,0),4))),0)</f>
        <v>0</v>
      </c>
      <c r="I379" s="43">
        <f t="shared" ca="1" si="24"/>
        <v>0</v>
      </c>
      <c r="J379" s="44" t="str">
        <f t="shared" ca="1" si="25"/>
        <v/>
      </c>
      <c r="K379" s="45" t="str">
        <f t="shared" ca="1" si="26"/>
        <v/>
      </c>
    </row>
    <row r="380" spans="1:11" ht="20.149999999999999" customHeight="1" x14ac:dyDescent="0.35">
      <c r="A380" s="12" t="str">
        <f t="array" aca="1" ref="A380" ca="1">IFERROR(INDEX('Récaptitulatif Résa PARIS 2018'!#REF!:OFFSET($A$2,LastR2,0), MATCH(0, IF($A$1='Récaptitulatif Résa PARIS 2018'!#REF!:OFFSET($F$2,LastR2,0), COUNTIF($A$2:$A379, 'Récaptitulatif Résa PARIS 2018'!#REF!:OFFSET($A$2,LastR2,0)), ""), 0)),"")</f>
        <v/>
      </c>
      <c r="B380" s="43">
        <f ca="1">IF(OR($A380="",$A380=0),0,SUMPRODUCT((('Récaptitulatif Résa PARIS 2018'!#REF!:OFFSET($A$2,LastR2,0))='Analyse par appartement'!$A380)*(('Récaptitulatif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0" s="43">
        <f ca="1">IF(OR($A380="",$A380=0),0,SUMPRODUCT((('Récaptitulatif Résa PARIS 2018'!#REF!:OFFSET($A$2,LastR2,0))='Analyse par appartement'!$A380)*(('Récaptitulatif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0" s="43">
        <f ca="1">IF(OR($A380="",$A380=0),0,SUMPRODUCT((('Récaptitulatif Résa PARIS 2018'!#REF!:OFFSET($A$2,LastR2,0))='Analyse par appartement'!$A380)*(('Récaptitulatif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0" s="43">
        <f ca="1">IF(OR($A380="",$A380=0),0,SUMPRODUCT((('Récaptitulatif Résa PARIS 2018'!#REF!:OFFSET($A$2,LastR2,0))='Analyse par appartement'!$A380)*(('Récaptitulatif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0" s="90">
        <f ca="1">IF(OR($A380="",$A380=0),0,SUMPRODUCT((('Récaptitulatif Résa PARIS 2018'!#REF!:OFFSET($A$2,LastR2,0))='Analyse par appartement'!$A380)*(('Récaptitulatif Résa PARIS 2018'!#REF!:OFFSET($F$2,LastR2,0))='Analyse par appartement'!$A$1)*(('Récaptitulatif Résa PARIS 2018'!#REF!:OFFSET($I$2,LastR2,0)))))</f>
        <v>0</v>
      </c>
      <c r="G380" s="43">
        <f ca="1">IFERROR(IF(A380="",0,INDIRECT("'Récaptitulatif Loyer Paris'!"&amp;ADDRESS(MATCH(A380,'Récaptitulatif Loyer PARIS 2018'!$A:$A,0),MATCH($A$1,'Récaptitulatif Loyer PARIS 2018'!$1:$1,0)+1,4))),0)</f>
        <v>0</v>
      </c>
      <c r="H380" s="90">
        <f ca="1">IFERROR(IF(A380="",0,INDIRECT("'Récaptitulatif Loyer Paris'!"&amp;ADDRESS(MATCH(A380,'Récaptitulatif Loyer PARIS 2018'!$A:$A,0),MATCH($A$1,'Récaptitulatif Loyer PARIS 2018'!$1:$1,0),4))),0)</f>
        <v>0</v>
      </c>
      <c r="I380" s="43">
        <f t="shared" ca="1" si="24"/>
        <v>0</v>
      </c>
      <c r="J380" s="44" t="str">
        <f t="shared" ca="1" si="25"/>
        <v/>
      </c>
      <c r="K380" s="45" t="str">
        <f t="shared" ca="1" si="26"/>
        <v/>
      </c>
    </row>
    <row r="381" spans="1:11" ht="20.149999999999999" customHeight="1" x14ac:dyDescent="0.35">
      <c r="A381" s="12" t="str">
        <f t="array" aca="1" ref="A381" ca="1">IFERROR(INDEX('Récaptitulatif Résa PARIS 2018'!#REF!:OFFSET($A$2,LastR2,0), MATCH(0, IF($A$1='Récaptitulatif Résa PARIS 2018'!#REF!:OFFSET($F$2,LastR2,0), COUNTIF($A$2:$A380, 'Récaptitulatif Résa PARIS 2018'!#REF!:OFFSET($A$2,LastR2,0)), ""), 0)),"")</f>
        <v/>
      </c>
      <c r="B381" s="43">
        <f ca="1">IF(OR($A381="",$A381=0),0,SUMPRODUCT((('Récaptitulatif Résa PARIS 2018'!#REF!:OFFSET($A$2,LastR2,0))='Analyse par appartement'!$A381)*(('Récaptitulatif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1" s="43">
        <f ca="1">IF(OR($A381="",$A381=0),0,SUMPRODUCT((('Récaptitulatif Résa PARIS 2018'!#REF!:OFFSET($A$2,LastR2,0))='Analyse par appartement'!$A381)*(('Récaptitulatif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1" s="43">
        <f ca="1">IF(OR($A381="",$A381=0),0,SUMPRODUCT((('Récaptitulatif Résa PARIS 2018'!#REF!:OFFSET($A$2,LastR2,0))='Analyse par appartement'!$A381)*(('Récaptitulatif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1" s="43">
        <f ca="1">IF(OR($A381="",$A381=0),0,SUMPRODUCT((('Récaptitulatif Résa PARIS 2018'!#REF!:OFFSET($A$2,LastR2,0))='Analyse par appartement'!$A381)*(('Récaptitulatif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1" s="90">
        <f ca="1">IF(OR($A381="",$A381=0),0,SUMPRODUCT((('Récaptitulatif Résa PARIS 2018'!#REF!:OFFSET($A$2,LastR2,0))='Analyse par appartement'!$A381)*(('Récaptitulatif Résa PARIS 2018'!#REF!:OFFSET($F$2,LastR2,0))='Analyse par appartement'!$A$1)*(('Récaptitulatif Résa PARIS 2018'!#REF!:OFFSET($I$2,LastR2,0)))))</f>
        <v>0</v>
      </c>
      <c r="G381" s="43">
        <f ca="1">IFERROR(IF(A381="",0,INDIRECT("'Récaptitulatif Loyer Paris'!"&amp;ADDRESS(MATCH(A381,'Récaptitulatif Loyer PARIS 2018'!$A:$A,0),MATCH($A$1,'Récaptitulatif Loyer PARIS 2018'!$1:$1,0)+1,4))),0)</f>
        <v>0</v>
      </c>
      <c r="H381" s="90">
        <f ca="1">IFERROR(IF(A381="",0,INDIRECT("'Récaptitulatif Loyer Paris'!"&amp;ADDRESS(MATCH(A381,'Récaptitulatif Loyer PARIS 2018'!$A:$A,0),MATCH($A$1,'Récaptitulatif Loyer PARIS 2018'!$1:$1,0),4))),0)</f>
        <v>0</v>
      </c>
      <c r="I381" s="43">
        <f t="shared" ca="1" si="24"/>
        <v>0</v>
      </c>
      <c r="J381" s="44" t="str">
        <f t="shared" ca="1" si="25"/>
        <v/>
      </c>
      <c r="K381" s="45" t="str">
        <f t="shared" ca="1" si="26"/>
        <v/>
      </c>
    </row>
    <row r="382" spans="1:11" ht="20.149999999999999" customHeight="1" x14ac:dyDescent="0.35">
      <c r="A382" s="12" t="str">
        <f t="array" aca="1" ref="A382" ca="1">IFERROR(INDEX('Récaptitulatif Résa PARIS 2018'!#REF!:OFFSET($A$2,LastR2,0), MATCH(0, IF($A$1='Récaptitulatif Résa PARIS 2018'!#REF!:OFFSET($F$2,LastR2,0), COUNTIF($A$2:$A381, 'Récaptitulatif Résa PARIS 2018'!#REF!:OFFSET($A$2,LastR2,0)), ""), 0)),"")</f>
        <v/>
      </c>
      <c r="B382" s="43">
        <f ca="1">IF(OR($A382="",$A382=0),0,SUMPRODUCT((('Récaptitulatif Résa PARIS 2018'!#REF!:OFFSET($A$2,LastR2,0))='Analyse par appartement'!$A382)*(('Récaptitulatif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2" s="43">
        <f ca="1">IF(OR($A382="",$A382=0),0,SUMPRODUCT((('Récaptitulatif Résa PARIS 2018'!#REF!:OFFSET($A$2,LastR2,0))='Analyse par appartement'!$A382)*(('Récaptitulatif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2" s="43">
        <f ca="1">IF(OR($A382="",$A382=0),0,SUMPRODUCT((('Récaptitulatif Résa PARIS 2018'!#REF!:OFFSET($A$2,LastR2,0))='Analyse par appartement'!$A382)*(('Récaptitulatif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2" s="43">
        <f ca="1">IF(OR($A382="",$A382=0),0,SUMPRODUCT((('Récaptitulatif Résa PARIS 2018'!#REF!:OFFSET($A$2,LastR2,0))='Analyse par appartement'!$A382)*(('Récaptitulatif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2" s="90">
        <f ca="1">IF(OR($A382="",$A382=0),0,SUMPRODUCT((('Récaptitulatif Résa PARIS 2018'!#REF!:OFFSET($A$2,LastR2,0))='Analyse par appartement'!$A382)*(('Récaptitulatif Résa PARIS 2018'!#REF!:OFFSET($F$2,LastR2,0))='Analyse par appartement'!$A$1)*(('Récaptitulatif Résa PARIS 2018'!#REF!:OFFSET($I$2,LastR2,0)))))</f>
        <v>0</v>
      </c>
      <c r="G382" s="43">
        <f ca="1">IFERROR(IF(A382="",0,INDIRECT("'Récaptitulatif Loyer Paris'!"&amp;ADDRESS(MATCH(A382,'Récaptitulatif Loyer PARIS 2018'!$A:$A,0),MATCH($A$1,'Récaptitulatif Loyer PARIS 2018'!$1:$1,0)+1,4))),0)</f>
        <v>0</v>
      </c>
      <c r="H382" s="90">
        <f ca="1">IFERROR(IF(A382="",0,INDIRECT("'Récaptitulatif Loyer Paris'!"&amp;ADDRESS(MATCH(A382,'Récaptitulatif Loyer PARIS 2018'!$A:$A,0),MATCH($A$1,'Récaptitulatif Loyer PARIS 2018'!$1:$1,0),4))),0)</f>
        <v>0</v>
      </c>
      <c r="I382" s="43">
        <f t="shared" ca="1" si="24"/>
        <v>0</v>
      </c>
      <c r="J382" s="44" t="str">
        <f t="shared" ca="1" si="25"/>
        <v/>
      </c>
      <c r="K382" s="45" t="str">
        <f t="shared" ca="1" si="26"/>
        <v/>
      </c>
    </row>
    <row r="383" spans="1:11" ht="20.149999999999999" customHeight="1" x14ac:dyDescent="0.35">
      <c r="A383" s="12" t="str">
        <f t="array" aca="1" ref="A383" ca="1">IFERROR(INDEX('Récaptitulatif Résa PARIS 2018'!#REF!:OFFSET($A$2,LastR2,0), MATCH(0, IF($A$1='Récaptitulatif Résa PARIS 2018'!#REF!:OFFSET($F$2,LastR2,0), COUNTIF($A$2:$A382, 'Récaptitulatif Résa PARIS 2018'!#REF!:OFFSET($A$2,LastR2,0)), ""), 0)),"")</f>
        <v/>
      </c>
      <c r="B383" s="43">
        <f ca="1">IF(OR($A383="",$A383=0),0,SUMPRODUCT((('Récaptitulatif Résa PARIS 2018'!#REF!:OFFSET($A$2,LastR2,0))='Analyse par appartement'!$A383)*(('Récaptitulatif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3" s="43">
        <f ca="1">IF(OR($A383="",$A383=0),0,SUMPRODUCT((('Récaptitulatif Résa PARIS 2018'!#REF!:OFFSET($A$2,LastR2,0))='Analyse par appartement'!$A383)*(('Récaptitulatif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3" s="43">
        <f ca="1">IF(OR($A383="",$A383=0),0,SUMPRODUCT((('Récaptitulatif Résa PARIS 2018'!#REF!:OFFSET($A$2,LastR2,0))='Analyse par appartement'!$A383)*(('Récaptitulatif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3" s="43">
        <f ca="1">IF(OR($A383="",$A383=0),0,SUMPRODUCT((('Récaptitulatif Résa PARIS 2018'!#REF!:OFFSET($A$2,LastR2,0))='Analyse par appartement'!$A383)*(('Récaptitulatif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3" s="90">
        <f ca="1">IF(OR($A383="",$A383=0),0,SUMPRODUCT((('Récaptitulatif Résa PARIS 2018'!#REF!:OFFSET($A$2,LastR2,0))='Analyse par appartement'!$A383)*(('Récaptitulatif Résa PARIS 2018'!#REF!:OFFSET($F$2,LastR2,0))='Analyse par appartement'!$A$1)*(('Récaptitulatif Résa PARIS 2018'!#REF!:OFFSET($I$2,LastR2,0)))))</f>
        <v>0</v>
      </c>
      <c r="G383" s="43">
        <f ca="1">IFERROR(IF(A383="",0,INDIRECT("'Récaptitulatif Loyer Paris'!"&amp;ADDRESS(MATCH(A383,'Récaptitulatif Loyer PARIS 2018'!$A:$A,0),MATCH($A$1,'Récaptitulatif Loyer PARIS 2018'!$1:$1,0)+1,4))),0)</f>
        <v>0</v>
      </c>
      <c r="H383" s="90">
        <f ca="1">IFERROR(IF(A383="",0,INDIRECT("'Récaptitulatif Loyer Paris'!"&amp;ADDRESS(MATCH(A383,'Récaptitulatif Loyer PARIS 2018'!$A:$A,0),MATCH($A$1,'Récaptitulatif Loyer PARIS 2018'!$1:$1,0),4))),0)</f>
        <v>0</v>
      </c>
      <c r="I383" s="43">
        <f t="shared" ca="1" si="24"/>
        <v>0</v>
      </c>
      <c r="J383" s="44" t="str">
        <f t="shared" ca="1" si="25"/>
        <v/>
      </c>
      <c r="K383" s="45" t="str">
        <f t="shared" ca="1" si="26"/>
        <v/>
      </c>
    </row>
    <row r="384" spans="1:11" ht="20.149999999999999" customHeight="1" x14ac:dyDescent="0.35">
      <c r="A384" s="12" t="str">
        <f t="array" aca="1" ref="A384" ca="1">IFERROR(INDEX('Récaptitulatif Résa PARIS 2018'!#REF!:OFFSET($A$2,LastR2,0), MATCH(0, IF($A$1='Récaptitulatif Résa PARIS 2018'!#REF!:OFFSET($F$2,LastR2,0), COUNTIF($A$2:$A383, 'Récaptitulatif Résa PARIS 2018'!#REF!:OFFSET($A$2,LastR2,0)), ""), 0)),"")</f>
        <v/>
      </c>
      <c r="B384" s="43">
        <f ca="1">IF(OR($A384="",$A384=0),0,SUMPRODUCT((('Récaptitulatif Résa PARIS 2018'!#REF!:OFFSET($A$2,LastR2,0))='Analyse par appartement'!$A384)*(('Récaptitulatif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4" s="43">
        <f ca="1">IF(OR($A384="",$A384=0),0,SUMPRODUCT((('Récaptitulatif Résa PARIS 2018'!#REF!:OFFSET($A$2,LastR2,0))='Analyse par appartement'!$A384)*(('Récaptitulatif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4" s="43">
        <f ca="1">IF(OR($A384="",$A384=0),0,SUMPRODUCT((('Récaptitulatif Résa PARIS 2018'!#REF!:OFFSET($A$2,LastR2,0))='Analyse par appartement'!$A384)*(('Récaptitulatif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4" s="43">
        <f ca="1">IF(OR($A384="",$A384=0),0,SUMPRODUCT((('Récaptitulatif Résa PARIS 2018'!#REF!:OFFSET($A$2,LastR2,0))='Analyse par appartement'!$A384)*(('Récaptitulatif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4" s="90">
        <f ca="1">IF(OR($A384="",$A384=0),0,SUMPRODUCT((('Récaptitulatif Résa PARIS 2018'!#REF!:OFFSET($A$2,LastR2,0))='Analyse par appartement'!$A384)*(('Récaptitulatif Résa PARIS 2018'!#REF!:OFFSET($F$2,LastR2,0))='Analyse par appartement'!$A$1)*(('Récaptitulatif Résa PARIS 2018'!#REF!:OFFSET($I$2,LastR2,0)))))</f>
        <v>0</v>
      </c>
      <c r="G384" s="43">
        <f ca="1">IFERROR(IF(A384="",0,INDIRECT("'Récaptitulatif Loyer Paris'!"&amp;ADDRESS(MATCH(A384,'Récaptitulatif Loyer PARIS 2018'!$A:$A,0),MATCH($A$1,'Récaptitulatif Loyer PARIS 2018'!$1:$1,0)+1,4))),0)</f>
        <v>0</v>
      </c>
      <c r="H384" s="90">
        <f ca="1">IFERROR(IF(A384="",0,INDIRECT("'Récaptitulatif Loyer Paris'!"&amp;ADDRESS(MATCH(A384,'Récaptitulatif Loyer PARIS 2018'!$A:$A,0),MATCH($A$1,'Récaptitulatif Loyer PARIS 2018'!$1:$1,0),4))),0)</f>
        <v>0</v>
      </c>
      <c r="I384" s="43">
        <f t="shared" ca="1" si="24"/>
        <v>0</v>
      </c>
      <c r="J384" s="44" t="str">
        <f t="shared" ca="1" si="25"/>
        <v/>
      </c>
      <c r="K384" s="45" t="str">
        <f t="shared" ca="1" si="26"/>
        <v/>
      </c>
    </row>
    <row r="385" spans="1:11" ht="20.149999999999999" customHeight="1" x14ac:dyDescent="0.35">
      <c r="A385" s="12" t="str">
        <f t="array" aca="1" ref="A385" ca="1">IFERROR(INDEX('Récaptitulatif Résa PARIS 2018'!#REF!:OFFSET($A$2,LastR2,0), MATCH(0, IF($A$1='Récaptitulatif Résa PARIS 2018'!#REF!:OFFSET($F$2,LastR2,0), COUNTIF($A$2:$A384, 'Récaptitulatif Résa PARIS 2018'!#REF!:OFFSET($A$2,LastR2,0)), ""), 0)),"")</f>
        <v/>
      </c>
      <c r="B385" s="43">
        <f ca="1">IF(OR($A385="",$A385=0),0,SUMPRODUCT((('Récaptitulatif Résa PARIS 2018'!#REF!:OFFSET($A$2,LastR2,0))='Analyse par appartement'!$A385)*(('Récaptitulatif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5" s="43">
        <f ca="1">IF(OR($A385="",$A385=0),0,SUMPRODUCT((('Récaptitulatif Résa PARIS 2018'!#REF!:OFFSET($A$2,LastR2,0))='Analyse par appartement'!$A385)*(('Récaptitulatif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5" s="43">
        <f ca="1">IF(OR($A385="",$A385=0),0,SUMPRODUCT((('Récaptitulatif Résa PARIS 2018'!#REF!:OFFSET($A$2,LastR2,0))='Analyse par appartement'!$A385)*(('Récaptitulatif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5" s="43">
        <f ca="1">IF(OR($A385="",$A385=0),0,SUMPRODUCT((('Récaptitulatif Résa PARIS 2018'!#REF!:OFFSET($A$2,LastR2,0))='Analyse par appartement'!$A385)*(('Récaptitulatif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5" s="90">
        <f ca="1">IF(OR($A385="",$A385=0),0,SUMPRODUCT((('Récaptitulatif Résa PARIS 2018'!#REF!:OFFSET($A$2,LastR2,0))='Analyse par appartement'!$A385)*(('Récaptitulatif Résa PARIS 2018'!#REF!:OFFSET($F$2,LastR2,0))='Analyse par appartement'!$A$1)*(('Récaptitulatif Résa PARIS 2018'!#REF!:OFFSET($I$2,LastR2,0)))))</f>
        <v>0</v>
      </c>
      <c r="G385" s="43">
        <f ca="1">IFERROR(IF(A385="",0,INDIRECT("'Récaptitulatif Loyer Paris'!"&amp;ADDRESS(MATCH(A385,'Récaptitulatif Loyer PARIS 2018'!$A:$A,0),MATCH($A$1,'Récaptitulatif Loyer PARIS 2018'!$1:$1,0)+1,4))),0)</f>
        <v>0</v>
      </c>
      <c r="H385" s="90">
        <f ca="1">IFERROR(IF(A385="",0,INDIRECT("'Récaptitulatif Loyer Paris'!"&amp;ADDRESS(MATCH(A385,'Récaptitulatif Loyer PARIS 2018'!$A:$A,0),MATCH($A$1,'Récaptitulatif Loyer PARIS 2018'!$1:$1,0),4))),0)</f>
        <v>0</v>
      </c>
      <c r="I385" s="43">
        <f t="shared" ca="1" si="24"/>
        <v>0</v>
      </c>
      <c r="J385" s="44" t="str">
        <f t="shared" ca="1" si="25"/>
        <v/>
      </c>
      <c r="K385" s="45" t="str">
        <f t="shared" ca="1" si="26"/>
        <v/>
      </c>
    </row>
    <row r="386" spans="1:11" ht="20.149999999999999" customHeight="1" x14ac:dyDescent="0.35">
      <c r="A386" s="12" t="str">
        <f t="array" aca="1" ref="A386" ca="1">IFERROR(INDEX('Récaptitulatif Résa PARIS 2018'!#REF!:OFFSET($A$2,LastR2,0), MATCH(0, IF($A$1='Récaptitulatif Résa PARIS 2018'!#REF!:OFFSET($F$2,LastR2,0), COUNTIF($A$2:$A385, 'Récaptitulatif Résa PARIS 2018'!#REF!:OFFSET($A$2,LastR2,0)), ""), 0)),"")</f>
        <v/>
      </c>
      <c r="B386" s="43">
        <f ca="1">IF(OR($A386="",$A386=0),0,SUMPRODUCT((('Récaptitulatif Résa PARIS 2018'!#REF!:OFFSET($A$2,LastR2,0))='Analyse par appartement'!$A386)*(('Récaptitulatif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6" s="43">
        <f ca="1">IF(OR($A386="",$A386=0),0,SUMPRODUCT((('Récaptitulatif Résa PARIS 2018'!#REF!:OFFSET($A$2,LastR2,0))='Analyse par appartement'!$A386)*(('Récaptitulatif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6" s="43">
        <f ca="1">IF(OR($A386="",$A386=0),0,SUMPRODUCT((('Récaptitulatif Résa PARIS 2018'!#REF!:OFFSET($A$2,LastR2,0))='Analyse par appartement'!$A386)*(('Récaptitulatif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6" s="43">
        <f ca="1">IF(OR($A386="",$A386=0),0,SUMPRODUCT((('Récaptitulatif Résa PARIS 2018'!#REF!:OFFSET($A$2,LastR2,0))='Analyse par appartement'!$A386)*(('Récaptitulatif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6" s="90">
        <f ca="1">IF(OR($A386="",$A386=0),0,SUMPRODUCT((('Récaptitulatif Résa PARIS 2018'!#REF!:OFFSET($A$2,LastR2,0))='Analyse par appartement'!$A386)*(('Récaptitulatif Résa PARIS 2018'!#REF!:OFFSET($F$2,LastR2,0))='Analyse par appartement'!$A$1)*(('Récaptitulatif Résa PARIS 2018'!#REF!:OFFSET($I$2,LastR2,0)))))</f>
        <v>0</v>
      </c>
      <c r="G386" s="43">
        <f ca="1">IFERROR(IF(A386="",0,INDIRECT("'Récaptitulatif Loyer Paris'!"&amp;ADDRESS(MATCH(A386,'Récaptitulatif Loyer PARIS 2018'!$A:$A,0),MATCH($A$1,'Récaptitulatif Loyer PARIS 2018'!$1:$1,0)+1,4))),0)</f>
        <v>0</v>
      </c>
      <c r="H386" s="90">
        <f ca="1">IFERROR(IF(A386="",0,INDIRECT("'Récaptitulatif Loyer Paris'!"&amp;ADDRESS(MATCH(A386,'Récaptitulatif Loyer PARIS 2018'!$A:$A,0),MATCH($A$1,'Récaptitulatif Loyer PARIS 2018'!$1:$1,0),4))),0)</f>
        <v>0</v>
      </c>
      <c r="I386" s="43">
        <f t="shared" ca="1" si="24"/>
        <v>0</v>
      </c>
      <c r="J386" s="44" t="str">
        <f t="shared" ca="1" si="25"/>
        <v/>
      </c>
      <c r="K386" s="45" t="str">
        <f t="shared" ca="1" si="26"/>
        <v/>
      </c>
    </row>
    <row r="387" spans="1:11" ht="20.149999999999999" customHeight="1" x14ac:dyDescent="0.35">
      <c r="A387" s="12" t="str">
        <f t="array" aca="1" ref="A387" ca="1">IFERROR(INDEX('Récaptitulatif Résa PARIS 2018'!#REF!:OFFSET($A$2,LastR2,0), MATCH(0, IF($A$1='Récaptitulatif Résa PARIS 2018'!#REF!:OFFSET($F$2,LastR2,0), COUNTIF($A$2:$A386, 'Récaptitulatif Résa PARIS 2018'!#REF!:OFFSET($A$2,LastR2,0)), ""), 0)),"")</f>
        <v/>
      </c>
      <c r="B387" s="43">
        <f ca="1">IF(OR($A387="",$A387=0),0,SUMPRODUCT((('Récaptitulatif Résa PARIS 2018'!#REF!:OFFSET($A$2,LastR2,0))='Analyse par appartement'!$A387)*(('Récaptitulatif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7" s="43">
        <f ca="1">IF(OR($A387="",$A387=0),0,SUMPRODUCT((('Récaptitulatif Résa PARIS 2018'!#REF!:OFFSET($A$2,LastR2,0))='Analyse par appartement'!$A387)*(('Récaptitulatif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7" s="43">
        <f ca="1">IF(OR($A387="",$A387=0),0,SUMPRODUCT((('Récaptitulatif Résa PARIS 2018'!#REF!:OFFSET($A$2,LastR2,0))='Analyse par appartement'!$A387)*(('Récaptitulatif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7" s="43">
        <f ca="1">IF(OR($A387="",$A387=0),0,SUMPRODUCT((('Récaptitulatif Résa PARIS 2018'!#REF!:OFFSET($A$2,LastR2,0))='Analyse par appartement'!$A387)*(('Récaptitulatif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7" s="90">
        <f ca="1">IF(OR($A387="",$A387=0),0,SUMPRODUCT((('Récaptitulatif Résa PARIS 2018'!#REF!:OFFSET($A$2,LastR2,0))='Analyse par appartement'!$A387)*(('Récaptitulatif Résa PARIS 2018'!#REF!:OFFSET($F$2,LastR2,0))='Analyse par appartement'!$A$1)*(('Récaptitulatif Résa PARIS 2018'!#REF!:OFFSET($I$2,LastR2,0)))))</f>
        <v>0</v>
      </c>
      <c r="G387" s="43">
        <f ca="1">IFERROR(IF(A387="",0,INDIRECT("'Récaptitulatif Loyer Paris'!"&amp;ADDRESS(MATCH(A387,'Récaptitulatif Loyer PARIS 2018'!$A:$A,0),MATCH($A$1,'Récaptitulatif Loyer PARIS 2018'!$1:$1,0)+1,4))),0)</f>
        <v>0</v>
      </c>
      <c r="H387" s="90">
        <f ca="1">IFERROR(IF(A387="",0,INDIRECT("'Récaptitulatif Loyer Paris'!"&amp;ADDRESS(MATCH(A387,'Récaptitulatif Loyer PARIS 2018'!$A:$A,0),MATCH($A$1,'Récaptitulatif Loyer PARIS 2018'!$1:$1,0),4))),0)</f>
        <v>0</v>
      </c>
      <c r="I387" s="43">
        <f t="shared" ca="1" si="24"/>
        <v>0</v>
      </c>
      <c r="J387" s="44" t="str">
        <f t="shared" ca="1" si="25"/>
        <v/>
      </c>
      <c r="K387" s="45" t="str">
        <f t="shared" ca="1" si="26"/>
        <v/>
      </c>
    </row>
    <row r="388" spans="1:11" ht="20.149999999999999" customHeight="1" x14ac:dyDescent="0.35">
      <c r="A388" s="12" t="str">
        <f t="array" aca="1" ref="A388" ca="1">IFERROR(INDEX('Récaptitulatif Résa PARIS 2018'!#REF!:OFFSET($A$2,LastR2,0), MATCH(0, IF($A$1='Récaptitulatif Résa PARIS 2018'!#REF!:OFFSET($F$2,LastR2,0), COUNTIF($A$2:$A387, 'Récaptitulatif Résa PARIS 2018'!#REF!:OFFSET($A$2,LastR2,0)), ""), 0)),"")</f>
        <v/>
      </c>
      <c r="B388" s="43">
        <f ca="1">IF(OR($A388="",$A388=0),0,SUMPRODUCT((('Récaptitulatif Résa PARIS 2018'!#REF!:OFFSET($A$2,LastR2,0))='Analyse par appartement'!$A388)*(('Récaptitulatif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8" s="43">
        <f ca="1">IF(OR($A388="",$A388=0),0,SUMPRODUCT((('Récaptitulatif Résa PARIS 2018'!#REF!:OFFSET($A$2,LastR2,0))='Analyse par appartement'!$A388)*(('Récaptitulatif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8" s="43">
        <f ca="1">IF(OR($A388="",$A388=0),0,SUMPRODUCT((('Récaptitulatif Résa PARIS 2018'!#REF!:OFFSET($A$2,LastR2,0))='Analyse par appartement'!$A388)*(('Récaptitulatif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8" s="43">
        <f ca="1">IF(OR($A388="",$A388=0),0,SUMPRODUCT((('Récaptitulatif Résa PARIS 2018'!#REF!:OFFSET($A$2,LastR2,0))='Analyse par appartement'!$A388)*(('Récaptitulatif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8" s="90">
        <f ca="1">IF(OR($A388="",$A388=0),0,SUMPRODUCT((('Récaptitulatif Résa PARIS 2018'!#REF!:OFFSET($A$2,LastR2,0))='Analyse par appartement'!$A388)*(('Récaptitulatif Résa PARIS 2018'!#REF!:OFFSET($F$2,LastR2,0))='Analyse par appartement'!$A$1)*(('Récaptitulatif Résa PARIS 2018'!#REF!:OFFSET($I$2,LastR2,0)))))</f>
        <v>0</v>
      </c>
      <c r="G388" s="43">
        <f ca="1">IFERROR(IF(A388="",0,INDIRECT("'Récaptitulatif Loyer Paris'!"&amp;ADDRESS(MATCH(A388,'Récaptitulatif Loyer PARIS 2018'!$A:$A,0),MATCH($A$1,'Récaptitulatif Loyer PARIS 2018'!$1:$1,0)+1,4))),0)</f>
        <v>0</v>
      </c>
      <c r="H388" s="90">
        <f ca="1">IFERROR(IF(A388="",0,INDIRECT("'Récaptitulatif Loyer Paris'!"&amp;ADDRESS(MATCH(A388,'Récaptitulatif Loyer PARIS 2018'!$A:$A,0),MATCH($A$1,'Récaptitulatif Loyer PARIS 2018'!$1:$1,0),4))),0)</f>
        <v>0</v>
      </c>
      <c r="I388" s="43">
        <f t="shared" ca="1" si="24"/>
        <v>0</v>
      </c>
      <c r="J388" s="44" t="str">
        <f t="shared" ca="1" si="25"/>
        <v/>
      </c>
      <c r="K388" s="45" t="str">
        <f t="shared" ca="1" si="26"/>
        <v/>
      </c>
    </row>
    <row r="389" spans="1:11" ht="20.149999999999999" customHeight="1" x14ac:dyDescent="0.35">
      <c r="A389" s="12" t="str">
        <f t="array" aca="1" ref="A389" ca="1">IFERROR(INDEX('Récaptitulatif Résa PARIS 2018'!#REF!:OFFSET($A$2,LastR2,0), MATCH(0, IF($A$1='Récaptitulatif Résa PARIS 2018'!#REF!:OFFSET($F$2,LastR2,0), COUNTIF($A$2:$A388, 'Récaptitulatif Résa PARIS 2018'!#REF!:OFFSET($A$2,LastR2,0)), ""), 0)),"")</f>
        <v/>
      </c>
      <c r="B389" s="43">
        <f ca="1">IF(OR($A389="",$A389=0),0,SUMPRODUCT((('Récaptitulatif Résa PARIS 2018'!#REF!:OFFSET($A$2,LastR2,0))='Analyse par appartement'!$A389)*(('Récaptitulatif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89" s="43">
        <f ca="1">IF(OR($A389="",$A389=0),0,SUMPRODUCT((('Récaptitulatif Résa PARIS 2018'!#REF!:OFFSET($A$2,LastR2,0))='Analyse par appartement'!$A389)*(('Récaptitulatif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89" s="43">
        <f ca="1">IF(OR($A389="",$A389=0),0,SUMPRODUCT((('Récaptitulatif Résa PARIS 2018'!#REF!:OFFSET($A$2,LastR2,0))='Analyse par appartement'!$A389)*(('Récaptitulatif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89" s="43">
        <f ca="1">IF(OR($A389="",$A389=0),0,SUMPRODUCT((('Récaptitulatif Résa PARIS 2018'!#REF!:OFFSET($A$2,LastR2,0))='Analyse par appartement'!$A389)*(('Récaptitulatif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89" s="90">
        <f ca="1">IF(OR($A389="",$A389=0),0,SUMPRODUCT((('Récaptitulatif Résa PARIS 2018'!#REF!:OFFSET($A$2,LastR2,0))='Analyse par appartement'!$A389)*(('Récaptitulatif Résa PARIS 2018'!#REF!:OFFSET($F$2,LastR2,0))='Analyse par appartement'!$A$1)*(('Récaptitulatif Résa PARIS 2018'!#REF!:OFFSET($I$2,LastR2,0)))))</f>
        <v>0</v>
      </c>
      <c r="G389" s="43">
        <f ca="1">IFERROR(IF(A389="",0,INDIRECT("'Récaptitulatif Loyer Paris'!"&amp;ADDRESS(MATCH(A389,'Récaptitulatif Loyer PARIS 2018'!$A:$A,0),MATCH($A$1,'Récaptitulatif Loyer PARIS 2018'!$1:$1,0)+1,4))),0)</f>
        <v>0</v>
      </c>
      <c r="H389" s="90">
        <f ca="1">IFERROR(IF(A389="",0,INDIRECT("'Récaptitulatif Loyer Paris'!"&amp;ADDRESS(MATCH(A389,'Récaptitulatif Loyer PARIS 2018'!$A:$A,0),MATCH($A$1,'Récaptitulatif Loyer PARIS 2018'!$1:$1,0),4))),0)</f>
        <v>0</v>
      </c>
      <c r="I389" s="43">
        <f t="shared" ca="1" si="24"/>
        <v>0</v>
      </c>
      <c r="J389" s="44" t="str">
        <f t="shared" ca="1" si="25"/>
        <v/>
      </c>
      <c r="K389" s="45" t="str">
        <f t="shared" ca="1" si="26"/>
        <v/>
      </c>
    </row>
    <row r="390" spans="1:11" ht="20.149999999999999" customHeight="1" x14ac:dyDescent="0.35">
      <c r="A390" s="12" t="str">
        <f t="array" aca="1" ref="A390" ca="1">IFERROR(INDEX('Récaptitulatif Résa PARIS 2018'!#REF!:OFFSET($A$2,LastR2,0), MATCH(0, IF($A$1='Récaptitulatif Résa PARIS 2018'!#REF!:OFFSET($F$2,LastR2,0), COUNTIF($A$2:$A389, 'Récaptitulatif Résa PARIS 2018'!#REF!:OFFSET($A$2,LastR2,0)), ""), 0)),"")</f>
        <v/>
      </c>
      <c r="B390" s="43">
        <f ca="1">IF(OR($A390="",$A390=0),0,SUMPRODUCT((('Récaptitulatif Résa PARIS 2018'!#REF!:OFFSET($A$2,LastR2,0))='Analyse par appartement'!$A390)*(('Récaptitulatif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0" s="43">
        <f ca="1">IF(OR($A390="",$A390=0),0,SUMPRODUCT((('Récaptitulatif Résa PARIS 2018'!#REF!:OFFSET($A$2,LastR2,0))='Analyse par appartement'!$A390)*(('Récaptitulatif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0" s="43">
        <f ca="1">IF(OR($A390="",$A390=0),0,SUMPRODUCT((('Récaptitulatif Résa PARIS 2018'!#REF!:OFFSET($A$2,LastR2,0))='Analyse par appartement'!$A390)*(('Récaptitulatif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0" s="43">
        <f ca="1">IF(OR($A390="",$A390=0),0,SUMPRODUCT((('Récaptitulatif Résa PARIS 2018'!#REF!:OFFSET($A$2,LastR2,0))='Analyse par appartement'!$A390)*(('Récaptitulatif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0" s="90">
        <f ca="1">IF(OR($A390="",$A390=0),0,SUMPRODUCT((('Récaptitulatif Résa PARIS 2018'!#REF!:OFFSET($A$2,LastR2,0))='Analyse par appartement'!$A390)*(('Récaptitulatif Résa PARIS 2018'!#REF!:OFFSET($F$2,LastR2,0))='Analyse par appartement'!$A$1)*(('Récaptitulatif Résa PARIS 2018'!#REF!:OFFSET($I$2,LastR2,0)))))</f>
        <v>0</v>
      </c>
      <c r="G390" s="43">
        <f ca="1">IFERROR(IF(A390="",0,INDIRECT("'Récaptitulatif Loyer Paris'!"&amp;ADDRESS(MATCH(A390,'Récaptitulatif Loyer PARIS 2018'!$A:$A,0),MATCH($A$1,'Récaptitulatif Loyer PARIS 2018'!$1:$1,0)+1,4))),0)</f>
        <v>0</v>
      </c>
      <c r="H390" s="90">
        <f ca="1">IFERROR(IF(A390="",0,INDIRECT("'Récaptitulatif Loyer Paris'!"&amp;ADDRESS(MATCH(A390,'Récaptitulatif Loyer PARIS 2018'!$A:$A,0),MATCH($A$1,'Récaptitulatif Loyer PARIS 2018'!$1:$1,0),4))),0)</f>
        <v>0</v>
      </c>
      <c r="I390" s="43">
        <f t="shared" ca="1" si="24"/>
        <v>0</v>
      </c>
      <c r="J390" s="44" t="str">
        <f t="shared" ca="1" si="25"/>
        <v/>
      </c>
      <c r="K390" s="45" t="str">
        <f t="shared" ca="1" si="26"/>
        <v/>
      </c>
    </row>
    <row r="391" spans="1:11" ht="20.149999999999999" customHeight="1" x14ac:dyDescent="0.35">
      <c r="A391" s="12" t="str">
        <f t="array" aca="1" ref="A391" ca="1">IFERROR(INDEX('Récaptitulatif Résa PARIS 2018'!#REF!:OFFSET($A$2,LastR2,0), MATCH(0, IF($A$1='Récaptitulatif Résa PARIS 2018'!#REF!:OFFSET($F$2,LastR2,0), COUNTIF($A$2:$A390, 'Récaptitulatif Résa PARIS 2018'!#REF!:OFFSET($A$2,LastR2,0)), ""), 0)),"")</f>
        <v/>
      </c>
      <c r="B391" s="43">
        <f ca="1">IF(OR($A391="",$A391=0),0,SUMPRODUCT((('Récaptitulatif Résa PARIS 2018'!#REF!:OFFSET($A$2,LastR2,0))='Analyse par appartement'!$A391)*(('Récaptitulatif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1" s="43">
        <f ca="1">IF(OR($A391="",$A391=0),0,SUMPRODUCT((('Récaptitulatif Résa PARIS 2018'!#REF!:OFFSET($A$2,LastR2,0))='Analyse par appartement'!$A391)*(('Récaptitulatif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1" s="43">
        <f ca="1">IF(OR($A391="",$A391=0),0,SUMPRODUCT((('Récaptitulatif Résa PARIS 2018'!#REF!:OFFSET($A$2,LastR2,0))='Analyse par appartement'!$A391)*(('Récaptitulatif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1" s="43">
        <f ca="1">IF(OR($A391="",$A391=0),0,SUMPRODUCT((('Récaptitulatif Résa PARIS 2018'!#REF!:OFFSET($A$2,LastR2,0))='Analyse par appartement'!$A391)*(('Récaptitulatif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1" s="90">
        <f ca="1">IF(OR($A391="",$A391=0),0,SUMPRODUCT((('Récaptitulatif Résa PARIS 2018'!#REF!:OFFSET($A$2,LastR2,0))='Analyse par appartement'!$A391)*(('Récaptitulatif Résa PARIS 2018'!#REF!:OFFSET($F$2,LastR2,0))='Analyse par appartement'!$A$1)*(('Récaptitulatif Résa PARIS 2018'!#REF!:OFFSET($I$2,LastR2,0)))))</f>
        <v>0</v>
      </c>
      <c r="G391" s="43">
        <f ca="1">IFERROR(IF(A391="",0,INDIRECT("'Récaptitulatif Loyer Paris'!"&amp;ADDRESS(MATCH(A391,'Récaptitulatif Loyer PARIS 2018'!$A:$A,0),MATCH($A$1,'Récaptitulatif Loyer PARIS 2018'!$1:$1,0)+1,4))),0)</f>
        <v>0</v>
      </c>
      <c r="H391" s="90">
        <f ca="1">IFERROR(IF(A391="",0,INDIRECT("'Récaptitulatif Loyer Paris'!"&amp;ADDRESS(MATCH(A391,'Récaptitulatif Loyer PARIS 2018'!$A:$A,0),MATCH($A$1,'Récaptitulatif Loyer PARIS 2018'!$1:$1,0),4))),0)</f>
        <v>0</v>
      </c>
      <c r="I391" s="43">
        <f t="shared" ca="1" si="24"/>
        <v>0</v>
      </c>
      <c r="J391" s="44" t="str">
        <f t="shared" ca="1" si="25"/>
        <v/>
      </c>
      <c r="K391" s="45" t="str">
        <f t="shared" ca="1" si="26"/>
        <v/>
      </c>
    </row>
    <row r="392" spans="1:11" ht="20.149999999999999" customHeight="1" x14ac:dyDescent="0.35">
      <c r="A392" s="12" t="str">
        <f t="array" aca="1" ref="A392" ca="1">IFERROR(INDEX('Récaptitulatif Résa PARIS 2018'!#REF!:OFFSET($A$2,LastR2,0), MATCH(0, IF($A$1='Récaptitulatif Résa PARIS 2018'!#REF!:OFFSET($F$2,LastR2,0), COUNTIF($A$2:$A391, 'Récaptitulatif Résa PARIS 2018'!#REF!:OFFSET($A$2,LastR2,0)), ""), 0)),"")</f>
        <v/>
      </c>
      <c r="B392" s="43">
        <f ca="1">IF(OR($A392="",$A392=0),0,SUMPRODUCT((('Récaptitulatif Résa PARIS 2018'!#REF!:OFFSET($A$2,LastR2,0))='Analyse par appartement'!$A392)*(('Récaptitulatif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2" s="43">
        <f ca="1">IF(OR($A392="",$A392=0),0,SUMPRODUCT((('Récaptitulatif Résa PARIS 2018'!#REF!:OFFSET($A$2,LastR2,0))='Analyse par appartement'!$A392)*(('Récaptitulatif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2" s="43">
        <f ca="1">IF(OR($A392="",$A392=0),0,SUMPRODUCT((('Récaptitulatif Résa PARIS 2018'!#REF!:OFFSET($A$2,LastR2,0))='Analyse par appartement'!$A392)*(('Récaptitulatif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2" s="43">
        <f ca="1">IF(OR($A392="",$A392=0),0,SUMPRODUCT((('Récaptitulatif Résa PARIS 2018'!#REF!:OFFSET($A$2,LastR2,0))='Analyse par appartement'!$A392)*(('Récaptitulatif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2" s="90">
        <f ca="1">IF(OR($A392="",$A392=0),0,SUMPRODUCT((('Récaptitulatif Résa PARIS 2018'!#REF!:OFFSET($A$2,LastR2,0))='Analyse par appartement'!$A392)*(('Récaptitulatif Résa PARIS 2018'!#REF!:OFFSET($F$2,LastR2,0))='Analyse par appartement'!$A$1)*(('Récaptitulatif Résa PARIS 2018'!#REF!:OFFSET($I$2,LastR2,0)))))</f>
        <v>0</v>
      </c>
      <c r="G392" s="43">
        <f ca="1">IFERROR(IF(A392="",0,INDIRECT("'Récaptitulatif Loyer Paris'!"&amp;ADDRESS(MATCH(A392,'Récaptitulatif Loyer PARIS 2018'!$A:$A,0),MATCH($A$1,'Récaptitulatif Loyer PARIS 2018'!$1:$1,0)+1,4))),0)</f>
        <v>0</v>
      </c>
      <c r="H392" s="90">
        <f ca="1">IFERROR(IF(A392="",0,INDIRECT("'Récaptitulatif Loyer Paris'!"&amp;ADDRESS(MATCH(A392,'Récaptitulatif Loyer PARIS 2018'!$A:$A,0),MATCH($A$1,'Récaptitulatif Loyer PARIS 2018'!$1:$1,0),4))),0)</f>
        <v>0</v>
      </c>
      <c r="I392" s="43">
        <f t="shared" ca="1" si="24"/>
        <v>0</v>
      </c>
      <c r="J392" s="44" t="str">
        <f t="shared" ca="1" si="25"/>
        <v/>
      </c>
      <c r="K392" s="45" t="str">
        <f t="shared" ca="1" si="26"/>
        <v/>
      </c>
    </row>
    <row r="393" spans="1:11" ht="20.149999999999999" customHeight="1" x14ac:dyDescent="0.35">
      <c r="A393" s="12" t="str">
        <f t="array" aca="1" ref="A393" ca="1">IFERROR(INDEX('Récaptitulatif Résa PARIS 2018'!#REF!:OFFSET($A$2,LastR2,0), MATCH(0, IF($A$1='Récaptitulatif Résa PARIS 2018'!#REF!:OFFSET($F$2,LastR2,0), COUNTIF($A$2:$A392, 'Récaptitulatif Résa PARIS 2018'!#REF!:OFFSET($A$2,LastR2,0)), ""), 0)),"")</f>
        <v/>
      </c>
      <c r="B393" s="43">
        <f ca="1">IF(OR($A393="",$A393=0),0,SUMPRODUCT((('Récaptitulatif Résa PARIS 2018'!#REF!:OFFSET($A$2,LastR2,0))='Analyse par appartement'!$A393)*(('Récaptitulatif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3" s="43">
        <f ca="1">IF(OR($A393="",$A393=0),0,SUMPRODUCT((('Récaptitulatif Résa PARIS 2018'!#REF!:OFFSET($A$2,LastR2,0))='Analyse par appartement'!$A393)*(('Récaptitulatif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3" s="43">
        <f ca="1">IF(OR($A393="",$A393=0),0,SUMPRODUCT((('Récaptitulatif Résa PARIS 2018'!#REF!:OFFSET($A$2,LastR2,0))='Analyse par appartement'!$A393)*(('Récaptitulatif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3" s="43">
        <f ca="1">IF(OR($A393="",$A393=0),0,SUMPRODUCT((('Récaptitulatif Résa PARIS 2018'!#REF!:OFFSET($A$2,LastR2,0))='Analyse par appartement'!$A393)*(('Récaptitulatif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3" s="90">
        <f ca="1">IF(OR($A393="",$A393=0),0,SUMPRODUCT((('Récaptitulatif Résa PARIS 2018'!#REF!:OFFSET($A$2,LastR2,0))='Analyse par appartement'!$A393)*(('Récaptitulatif Résa PARIS 2018'!#REF!:OFFSET($F$2,LastR2,0))='Analyse par appartement'!$A$1)*(('Récaptitulatif Résa PARIS 2018'!#REF!:OFFSET($I$2,LastR2,0)))))</f>
        <v>0</v>
      </c>
      <c r="G393" s="43">
        <f ca="1">IFERROR(IF(A393="",0,INDIRECT("'Récaptitulatif Loyer Paris'!"&amp;ADDRESS(MATCH(A393,'Récaptitulatif Loyer PARIS 2018'!$A:$A,0),MATCH($A$1,'Récaptitulatif Loyer PARIS 2018'!$1:$1,0)+1,4))),0)</f>
        <v>0</v>
      </c>
      <c r="H393" s="90">
        <f ca="1">IFERROR(IF(A393="",0,INDIRECT("'Récaptitulatif Loyer Paris'!"&amp;ADDRESS(MATCH(A393,'Récaptitulatif Loyer PARIS 2018'!$A:$A,0),MATCH($A$1,'Récaptitulatif Loyer PARIS 2018'!$1:$1,0),4))),0)</f>
        <v>0</v>
      </c>
      <c r="I393" s="43">
        <f t="shared" ca="1" si="24"/>
        <v>0</v>
      </c>
      <c r="J393" s="44" t="str">
        <f t="shared" ca="1" si="25"/>
        <v/>
      </c>
      <c r="K393" s="45" t="str">
        <f t="shared" ca="1" si="26"/>
        <v/>
      </c>
    </row>
    <row r="394" spans="1:11" ht="20.149999999999999" customHeight="1" x14ac:dyDescent="0.35">
      <c r="A394" s="12" t="str">
        <f t="array" aca="1" ref="A394" ca="1">IFERROR(INDEX('Récaptitulatif Résa PARIS 2018'!#REF!:OFFSET($A$2,LastR2,0), MATCH(0, IF($A$1='Récaptitulatif Résa PARIS 2018'!#REF!:OFFSET($F$2,LastR2,0), COUNTIF($A$2:$A393, 'Récaptitulatif Résa PARIS 2018'!#REF!:OFFSET($A$2,LastR2,0)), ""), 0)),"")</f>
        <v/>
      </c>
      <c r="B394" s="43">
        <f ca="1">IF(OR($A394="",$A394=0),0,SUMPRODUCT((('Récaptitulatif Résa PARIS 2018'!#REF!:OFFSET($A$2,LastR2,0))='Analyse par appartement'!$A394)*(('Récaptitulatif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4" s="43">
        <f ca="1">IF(OR($A394="",$A394=0),0,SUMPRODUCT((('Récaptitulatif Résa PARIS 2018'!#REF!:OFFSET($A$2,LastR2,0))='Analyse par appartement'!$A394)*(('Récaptitulatif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4" s="43">
        <f ca="1">IF(OR($A394="",$A394=0),0,SUMPRODUCT((('Récaptitulatif Résa PARIS 2018'!#REF!:OFFSET($A$2,LastR2,0))='Analyse par appartement'!$A394)*(('Récaptitulatif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4" s="43">
        <f ca="1">IF(OR($A394="",$A394=0),0,SUMPRODUCT((('Récaptitulatif Résa PARIS 2018'!#REF!:OFFSET($A$2,LastR2,0))='Analyse par appartement'!$A394)*(('Récaptitulatif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4" s="90">
        <f ca="1">IF(OR($A394="",$A394=0),0,SUMPRODUCT((('Récaptitulatif Résa PARIS 2018'!#REF!:OFFSET($A$2,LastR2,0))='Analyse par appartement'!$A394)*(('Récaptitulatif Résa PARIS 2018'!#REF!:OFFSET($F$2,LastR2,0))='Analyse par appartement'!$A$1)*(('Récaptitulatif Résa PARIS 2018'!#REF!:OFFSET($I$2,LastR2,0)))))</f>
        <v>0</v>
      </c>
      <c r="G394" s="43">
        <f ca="1">IFERROR(IF(A394="",0,INDIRECT("'Récaptitulatif Loyer Paris'!"&amp;ADDRESS(MATCH(A394,'Récaptitulatif Loyer PARIS 2018'!$A:$A,0),MATCH($A$1,'Récaptitulatif Loyer PARIS 2018'!$1:$1,0)+1,4))),0)</f>
        <v>0</v>
      </c>
      <c r="H394" s="90">
        <f ca="1">IFERROR(IF(A394="",0,INDIRECT("'Récaptitulatif Loyer Paris'!"&amp;ADDRESS(MATCH(A394,'Récaptitulatif Loyer PARIS 2018'!$A:$A,0),MATCH($A$1,'Récaptitulatif Loyer PARIS 2018'!$1:$1,0),4))),0)</f>
        <v>0</v>
      </c>
      <c r="I394" s="43">
        <f t="shared" ca="1" si="24"/>
        <v>0</v>
      </c>
      <c r="J394" s="44" t="str">
        <f t="shared" ca="1" si="25"/>
        <v/>
      </c>
      <c r="K394" s="45" t="str">
        <f t="shared" ca="1" si="26"/>
        <v/>
      </c>
    </row>
    <row r="395" spans="1:11" ht="20.149999999999999" customHeight="1" x14ac:dyDescent="0.35">
      <c r="A395" s="12" t="str">
        <f t="array" aca="1" ref="A395" ca="1">IFERROR(INDEX('Récaptitulatif Résa PARIS 2018'!#REF!:OFFSET($A$2,LastR2,0), MATCH(0, IF($A$1='Récaptitulatif Résa PARIS 2018'!#REF!:OFFSET($F$2,LastR2,0), COUNTIF($A$2:$A394, 'Récaptitulatif Résa PARIS 2018'!#REF!:OFFSET($A$2,LastR2,0)), ""), 0)),"")</f>
        <v/>
      </c>
      <c r="B395" s="43">
        <f ca="1">IF(OR($A395="",$A395=0),0,SUMPRODUCT((('Récaptitulatif Résa PARIS 2018'!#REF!:OFFSET($A$2,LastR2,0))='Analyse par appartement'!$A395)*(('Récaptitulatif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5" s="43">
        <f ca="1">IF(OR($A395="",$A395=0),0,SUMPRODUCT((('Récaptitulatif Résa PARIS 2018'!#REF!:OFFSET($A$2,LastR2,0))='Analyse par appartement'!$A395)*(('Récaptitulatif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5" s="43">
        <f ca="1">IF(OR($A395="",$A395=0),0,SUMPRODUCT((('Récaptitulatif Résa PARIS 2018'!#REF!:OFFSET($A$2,LastR2,0))='Analyse par appartement'!$A395)*(('Récaptitulatif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5" s="43">
        <f ca="1">IF(OR($A395="",$A395=0),0,SUMPRODUCT((('Récaptitulatif Résa PARIS 2018'!#REF!:OFFSET($A$2,LastR2,0))='Analyse par appartement'!$A395)*(('Récaptitulatif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5" s="90">
        <f ca="1">IF(OR($A395="",$A395=0),0,SUMPRODUCT((('Récaptitulatif Résa PARIS 2018'!#REF!:OFFSET($A$2,LastR2,0))='Analyse par appartement'!$A395)*(('Récaptitulatif Résa PARIS 2018'!#REF!:OFFSET($F$2,LastR2,0))='Analyse par appartement'!$A$1)*(('Récaptitulatif Résa PARIS 2018'!#REF!:OFFSET($I$2,LastR2,0)))))</f>
        <v>0</v>
      </c>
      <c r="G395" s="43">
        <f ca="1">IFERROR(IF(A395="",0,INDIRECT("'Récaptitulatif Loyer Paris'!"&amp;ADDRESS(MATCH(A395,'Récaptitulatif Loyer PARIS 2018'!$A:$A,0),MATCH($A$1,'Récaptitulatif Loyer PARIS 2018'!$1:$1,0)+1,4))),0)</f>
        <v>0</v>
      </c>
      <c r="H395" s="90">
        <f ca="1">IFERROR(IF(A395="",0,INDIRECT("'Récaptitulatif Loyer Paris'!"&amp;ADDRESS(MATCH(A395,'Récaptitulatif Loyer PARIS 2018'!$A:$A,0),MATCH($A$1,'Récaptitulatif Loyer PARIS 2018'!$1:$1,0),4))),0)</f>
        <v>0</v>
      </c>
      <c r="I395" s="43">
        <f t="shared" ca="1" si="24"/>
        <v>0</v>
      </c>
      <c r="J395" s="44" t="str">
        <f t="shared" ca="1" si="25"/>
        <v/>
      </c>
      <c r="K395" s="45" t="str">
        <f t="shared" ca="1" si="26"/>
        <v/>
      </c>
    </row>
    <row r="396" spans="1:11" ht="20.149999999999999" customHeight="1" x14ac:dyDescent="0.35">
      <c r="A396" s="12" t="str">
        <f t="array" aca="1" ref="A396" ca="1">IFERROR(INDEX('Récaptitulatif Résa PARIS 2018'!#REF!:OFFSET($A$2,LastR2,0), MATCH(0, IF($A$1='Récaptitulatif Résa PARIS 2018'!#REF!:OFFSET($F$2,LastR2,0), COUNTIF($A$2:$A395, 'Récaptitulatif Résa PARIS 2018'!#REF!:OFFSET($A$2,LastR2,0)), ""), 0)),"")</f>
        <v/>
      </c>
      <c r="B396" s="43">
        <f ca="1">IF(OR($A396="",$A396=0),0,SUMPRODUCT((('Récaptitulatif Résa PARIS 2018'!#REF!:OFFSET($A$2,LastR2,0))='Analyse par appartement'!$A396)*(('Récaptitulatif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6" s="43">
        <f ca="1">IF(OR($A396="",$A396=0),0,SUMPRODUCT((('Récaptitulatif Résa PARIS 2018'!#REF!:OFFSET($A$2,LastR2,0))='Analyse par appartement'!$A396)*(('Récaptitulatif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6" s="43">
        <f ca="1">IF(OR($A396="",$A396=0),0,SUMPRODUCT((('Récaptitulatif Résa PARIS 2018'!#REF!:OFFSET($A$2,LastR2,0))='Analyse par appartement'!$A396)*(('Récaptitulatif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6" s="43">
        <f ca="1">IF(OR($A396="",$A396=0),0,SUMPRODUCT((('Récaptitulatif Résa PARIS 2018'!#REF!:OFFSET($A$2,LastR2,0))='Analyse par appartement'!$A396)*(('Récaptitulatif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6" s="90">
        <f ca="1">IF(OR($A396="",$A396=0),0,SUMPRODUCT((('Récaptitulatif Résa PARIS 2018'!#REF!:OFFSET($A$2,LastR2,0))='Analyse par appartement'!$A396)*(('Récaptitulatif Résa PARIS 2018'!#REF!:OFFSET($F$2,LastR2,0))='Analyse par appartement'!$A$1)*(('Récaptitulatif Résa PARIS 2018'!#REF!:OFFSET($I$2,LastR2,0)))))</f>
        <v>0</v>
      </c>
      <c r="G396" s="43">
        <f ca="1">IFERROR(IF(A396="",0,INDIRECT("'Récaptitulatif Loyer Paris'!"&amp;ADDRESS(MATCH(A396,'Récaptitulatif Loyer PARIS 2018'!$A:$A,0),MATCH($A$1,'Récaptitulatif Loyer PARIS 2018'!$1:$1,0)+1,4))),0)</f>
        <v>0</v>
      </c>
      <c r="H396" s="90">
        <f ca="1">IFERROR(IF(A396="",0,INDIRECT("'Récaptitulatif Loyer Paris'!"&amp;ADDRESS(MATCH(A396,'Récaptitulatif Loyer PARIS 2018'!$A:$A,0),MATCH($A$1,'Récaptitulatif Loyer PARIS 2018'!$1:$1,0),4))),0)</f>
        <v>0</v>
      </c>
      <c r="I396" s="43">
        <f t="shared" ca="1" si="24"/>
        <v>0</v>
      </c>
      <c r="J396" s="44" t="str">
        <f t="shared" ca="1" si="25"/>
        <v/>
      </c>
      <c r="K396" s="45" t="str">
        <f t="shared" ca="1" si="26"/>
        <v/>
      </c>
    </row>
    <row r="397" spans="1:11" ht="20.149999999999999" customHeight="1" x14ac:dyDescent="0.35">
      <c r="A397" s="12" t="str">
        <f t="array" aca="1" ref="A397" ca="1">IFERROR(INDEX('Récaptitulatif Résa PARIS 2018'!#REF!:OFFSET($A$2,LastR2,0), MATCH(0, IF($A$1='Récaptitulatif Résa PARIS 2018'!#REF!:OFFSET($F$2,LastR2,0), COUNTIF($A$2:$A396, 'Récaptitulatif Résa PARIS 2018'!#REF!:OFFSET($A$2,LastR2,0)), ""), 0)),"")</f>
        <v/>
      </c>
      <c r="B397" s="43">
        <f ca="1">IF(OR($A397="",$A397=0),0,SUMPRODUCT((('Récaptitulatif Résa PARIS 2018'!#REF!:OFFSET($A$2,LastR2,0))='Analyse par appartement'!$A397)*(('Récaptitulatif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7" s="43">
        <f ca="1">IF(OR($A397="",$A397=0),0,SUMPRODUCT((('Récaptitulatif Résa PARIS 2018'!#REF!:OFFSET($A$2,LastR2,0))='Analyse par appartement'!$A397)*(('Récaptitulatif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7" s="43">
        <f ca="1">IF(OR($A397="",$A397=0),0,SUMPRODUCT((('Récaptitulatif Résa PARIS 2018'!#REF!:OFFSET($A$2,LastR2,0))='Analyse par appartement'!$A397)*(('Récaptitulatif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7" s="43">
        <f ca="1">IF(OR($A397="",$A397=0),0,SUMPRODUCT((('Récaptitulatif Résa PARIS 2018'!#REF!:OFFSET($A$2,LastR2,0))='Analyse par appartement'!$A397)*(('Récaptitulatif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7" s="90">
        <f ca="1">IF(OR($A397="",$A397=0),0,SUMPRODUCT((('Récaptitulatif Résa PARIS 2018'!#REF!:OFFSET($A$2,LastR2,0))='Analyse par appartement'!$A397)*(('Récaptitulatif Résa PARIS 2018'!#REF!:OFFSET($F$2,LastR2,0))='Analyse par appartement'!$A$1)*(('Récaptitulatif Résa PARIS 2018'!#REF!:OFFSET($I$2,LastR2,0)))))</f>
        <v>0</v>
      </c>
      <c r="G397" s="43">
        <f ca="1">IFERROR(IF(A397="",0,INDIRECT("'Récaptitulatif Loyer Paris'!"&amp;ADDRESS(MATCH(A397,'Récaptitulatif Loyer PARIS 2018'!$A:$A,0),MATCH($A$1,'Récaptitulatif Loyer PARIS 2018'!$1:$1,0)+1,4))),0)</f>
        <v>0</v>
      </c>
      <c r="H397" s="90">
        <f ca="1">IFERROR(IF(A397="",0,INDIRECT("'Récaptitulatif Loyer Paris'!"&amp;ADDRESS(MATCH(A397,'Récaptitulatif Loyer PARIS 2018'!$A:$A,0),MATCH($A$1,'Récaptitulatif Loyer PARIS 2018'!$1:$1,0),4))),0)</f>
        <v>0</v>
      </c>
      <c r="I397" s="43">
        <f t="shared" ca="1" si="24"/>
        <v>0</v>
      </c>
      <c r="J397" s="44" t="str">
        <f t="shared" ca="1" si="25"/>
        <v/>
      </c>
      <c r="K397" s="45" t="str">
        <f t="shared" ca="1" si="26"/>
        <v/>
      </c>
    </row>
    <row r="398" spans="1:11" ht="20.149999999999999" customHeight="1" x14ac:dyDescent="0.35">
      <c r="A398" s="12" t="str">
        <f t="array" aca="1" ref="A398" ca="1">IFERROR(INDEX('Récaptitulatif Résa PARIS 2018'!#REF!:OFFSET($A$2,LastR2,0), MATCH(0, IF($A$1='Récaptitulatif Résa PARIS 2018'!#REF!:OFFSET($F$2,LastR2,0), COUNTIF($A$2:$A397, 'Récaptitulatif Résa PARIS 2018'!#REF!:OFFSET($A$2,LastR2,0)), ""), 0)),"")</f>
        <v/>
      </c>
      <c r="B398" s="43">
        <f ca="1">IF(OR($A398="",$A398=0),0,SUMPRODUCT((('Récaptitulatif Résa PARIS 2018'!#REF!:OFFSET($A$2,LastR2,0))='Analyse par appartement'!$A398)*(('Récaptitulatif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8" s="43">
        <f ca="1">IF(OR($A398="",$A398=0),0,SUMPRODUCT((('Récaptitulatif Résa PARIS 2018'!#REF!:OFFSET($A$2,LastR2,0))='Analyse par appartement'!$A398)*(('Récaptitulatif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8" s="43">
        <f ca="1">IF(OR($A398="",$A398=0),0,SUMPRODUCT((('Récaptitulatif Résa PARIS 2018'!#REF!:OFFSET($A$2,LastR2,0))='Analyse par appartement'!$A398)*(('Récaptitulatif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8" s="43">
        <f ca="1">IF(OR($A398="",$A398=0),0,SUMPRODUCT((('Récaptitulatif Résa PARIS 2018'!#REF!:OFFSET($A$2,LastR2,0))='Analyse par appartement'!$A398)*(('Récaptitulatif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8" s="90">
        <f ca="1">IF(OR($A398="",$A398=0),0,SUMPRODUCT((('Récaptitulatif Résa PARIS 2018'!#REF!:OFFSET($A$2,LastR2,0))='Analyse par appartement'!$A398)*(('Récaptitulatif Résa PARIS 2018'!#REF!:OFFSET($F$2,LastR2,0))='Analyse par appartement'!$A$1)*(('Récaptitulatif Résa PARIS 2018'!#REF!:OFFSET($I$2,LastR2,0)))))</f>
        <v>0</v>
      </c>
      <c r="G398" s="43">
        <f ca="1">IFERROR(IF(A398="",0,INDIRECT("'Récaptitulatif Loyer Paris'!"&amp;ADDRESS(MATCH(A398,'Récaptitulatif Loyer PARIS 2018'!$A:$A,0),MATCH($A$1,'Récaptitulatif Loyer PARIS 2018'!$1:$1,0)+1,4))),0)</f>
        <v>0</v>
      </c>
      <c r="H398" s="90">
        <f ca="1">IFERROR(IF(A398="",0,INDIRECT("'Récaptitulatif Loyer Paris'!"&amp;ADDRESS(MATCH(A398,'Récaptitulatif Loyer PARIS 2018'!$A:$A,0),MATCH($A$1,'Récaptitulatif Loyer PARIS 2018'!$1:$1,0),4))),0)</f>
        <v>0</v>
      </c>
      <c r="I398" s="43">
        <f t="shared" ca="1" si="24"/>
        <v>0</v>
      </c>
      <c r="J398" s="44" t="str">
        <f t="shared" ca="1" si="25"/>
        <v/>
      </c>
      <c r="K398" s="45" t="str">
        <f t="shared" ca="1" si="26"/>
        <v/>
      </c>
    </row>
    <row r="399" spans="1:11" ht="20.149999999999999" customHeight="1" x14ac:dyDescent="0.35">
      <c r="A399" s="12" t="str">
        <f t="array" aca="1" ref="A399" ca="1">IFERROR(INDEX('Récaptitulatif Résa PARIS 2018'!#REF!:OFFSET($A$2,LastR2,0), MATCH(0, IF($A$1='Récaptitulatif Résa PARIS 2018'!#REF!:OFFSET($F$2,LastR2,0), COUNTIF($A$2:$A398, 'Récaptitulatif Résa PARIS 2018'!#REF!:OFFSET($A$2,LastR2,0)), ""), 0)),"")</f>
        <v/>
      </c>
      <c r="B399" s="43">
        <f ca="1">IF(OR($A399="",$A399=0),0,SUMPRODUCT((('Récaptitulatif Résa PARIS 2018'!#REF!:OFFSET($A$2,LastR2,0))='Analyse par appartement'!$A399)*(('Récaptitulatif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399" s="43">
        <f ca="1">IF(OR($A399="",$A399=0),0,SUMPRODUCT((('Récaptitulatif Résa PARIS 2018'!#REF!:OFFSET($A$2,LastR2,0))='Analyse par appartement'!$A399)*(('Récaptitulatif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399" s="43">
        <f ca="1">IF(OR($A399="",$A399=0),0,SUMPRODUCT((('Récaptitulatif Résa PARIS 2018'!#REF!:OFFSET($A$2,LastR2,0))='Analyse par appartement'!$A399)*(('Récaptitulatif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399" s="43">
        <f ca="1">IF(OR($A399="",$A399=0),0,SUMPRODUCT((('Récaptitulatif Résa PARIS 2018'!#REF!:OFFSET($A$2,LastR2,0))='Analyse par appartement'!$A399)*(('Récaptitulatif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399" s="90">
        <f ca="1">IF(OR($A399="",$A399=0),0,SUMPRODUCT((('Récaptitulatif Résa PARIS 2018'!#REF!:OFFSET($A$2,LastR2,0))='Analyse par appartement'!$A399)*(('Récaptitulatif Résa PARIS 2018'!#REF!:OFFSET($F$2,LastR2,0))='Analyse par appartement'!$A$1)*(('Récaptitulatif Résa PARIS 2018'!#REF!:OFFSET($I$2,LastR2,0)))))</f>
        <v>0</v>
      </c>
      <c r="G399" s="43">
        <f ca="1">IFERROR(IF(A399="",0,INDIRECT("'Récaptitulatif Loyer Paris'!"&amp;ADDRESS(MATCH(A399,'Récaptitulatif Loyer PARIS 2018'!$A:$A,0),MATCH($A$1,'Récaptitulatif Loyer PARIS 2018'!$1:$1,0)+1,4))),0)</f>
        <v>0</v>
      </c>
      <c r="H399" s="90">
        <f ca="1">IFERROR(IF(A399="",0,INDIRECT("'Récaptitulatif Loyer Paris'!"&amp;ADDRESS(MATCH(A399,'Récaptitulatif Loyer PARIS 2018'!$A:$A,0),MATCH($A$1,'Récaptitulatif Loyer PARIS 2018'!$1:$1,0),4))),0)</f>
        <v>0</v>
      </c>
      <c r="I399" s="43">
        <f t="shared" ca="1" si="24"/>
        <v>0</v>
      </c>
      <c r="J399" s="44" t="str">
        <f t="shared" ca="1" si="25"/>
        <v/>
      </c>
      <c r="K399" s="45" t="str">
        <f t="shared" ca="1" si="26"/>
        <v/>
      </c>
    </row>
    <row r="400" spans="1:11" ht="20.149999999999999" customHeight="1" x14ac:dyDescent="0.35">
      <c r="A400" s="12" t="str">
        <f t="array" aca="1" ref="A400" ca="1">IFERROR(INDEX('Récaptitulatif Résa PARIS 2018'!#REF!:OFFSET($A$2,LastR2,0), MATCH(0, IF($A$1='Récaptitulatif Résa PARIS 2018'!#REF!:OFFSET($F$2,LastR2,0), COUNTIF($A$2:$A399, 'Récaptitulatif Résa PARIS 2018'!#REF!:OFFSET($A$2,LastR2,0)), ""), 0)),"")</f>
        <v/>
      </c>
      <c r="B400" s="43">
        <f ca="1">IF(OR($A400="",$A400=0),0,SUMPRODUCT((('Récaptitulatif Résa PARIS 2018'!#REF!:OFFSET($A$2,LastR2,0))='Analyse par appartement'!$A400)*(('Récaptitulatif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0" s="43">
        <f ca="1">IF(OR($A400="",$A400=0),0,SUMPRODUCT((('Récaptitulatif Résa PARIS 2018'!#REF!:OFFSET($A$2,LastR2,0))='Analyse par appartement'!$A400)*(('Récaptitulatif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0" s="43">
        <f ca="1">IF(OR($A400="",$A400=0),0,SUMPRODUCT((('Récaptitulatif Résa PARIS 2018'!#REF!:OFFSET($A$2,LastR2,0))='Analyse par appartement'!$A400)*(('Récaptitulatif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0" s="43">
        <f ca="1">IF(OR($A400="",$A400=0),0,SUMPRODUCT((('Récaptitulatif Résa PARIS 2018'!#REF!:OFFSET($A$2,LastR2,0))='Analyse par appartement'!$A400)*(('Récaptitulatif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0" s="90">
        <f ca="1">IF(OR($A400="",$A400=0),0,SUMPRODUCT((('Récaptitulatif Résa PARIS 2018'!#REF!:OFFSET($A$2,LastR2,0))='Analyse par appartement'!$A400)*(('Récaptitulatif Résa PARIS 2018'!#REF!:OFFSET($F$2,LastR2,0))='Analyse par appartement'!$A$1)*(('Récaptitulatif Résa PARIS 2018'!#REF!:OFFSET($I$2,LastR2,0)))))</f>
        <v>0</v>
      </c>
      <c r="G400" s="43">
        <f ca="1">IFERROR(IF(A400="",0,INDIRECT("'Récaptitulatif Loyer Paris'!"&amp;ADDRESS(MATCH(A400,'Récaptitulatif Loyer PARIS 2018'!$A:$A,0),MATCH($A$1,'Récaptitulatif Loyer PARIS 2018'!$1:$1,0)+1,4))),0)</f>
        <v>0</v>
      </c>
      <c r="H400" s="90">
        <f ca="1">IFERROR(IF(A400="",0,INDIRECT("'Récaptitulatif Loyer Paris'!"&amp;ADDRESS(MATCH(A400,'Récaptitulatif Loyer PARIS 2018'!$A:$A,0),MATCH($A$1,'Récaptitulatif Loyer PARIS 2018'!$1:$1,0),4))),0)</f>
        <v>0</v>
      </c>
      <c r="I400" s="43">
        <f t="shared" ref="I400:I463" ca="1" si="27">B400-G400</f>
        <v>0</v>
      </c>
      <c r="J400" s="44" t="str">
        <f t="shared" ref="J400:J463" ca="1" si="28">IFERROR(I400/B400,"")</f>
        <v/>
      </c>
      <c r="K400" s="45" t="str">
        <f t="shared" ref="K400:K463" ca="1" si="29">IFERROR(F400/H400,"")</f>
        <v/>
      </c>
    </row>
    <row r="401" spans="1:11" ht="20.149999999999999" customHeight="1" x14ac:dyDescent="0.35">
      <c r="A401" s="12" t="str">
        <f t="array" aca="1" ref="A401" ca="1">IFERROR(INDEX('Récaptitulatif Résa PARIS 2018'!#REF!:OFFSET($A$2,LastR2,0), MATCH(0, IF($A$1='Récaptitulatif Résa PARIS 2018'!#REF!:OFFSET($F$2,LastR2,0), COUNTIF($A$2:$A400, 'Récaptitulatif Résa PARIS 2018'!#REF!:OFFSET($A$2,LastR2,0)), ""), 0)),"")</f>
        <v/>
      </c>
      <c r="B401" s="43">
        <f ca="1">IF(OR($A401="",$A401=0),0,SUMPRODUCT((('Récaptitulatif Résa PARIS 2018'!#REF!:OFFSET($A$2,LastR2,0))='Analyse par appartement'!$A401)*(('Récaptitulatif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1" s="43">
        <f ca="1">IF(OR($A401="",$A401=0),0,SUMPRODUCT((('Récaptitulatif Résa PARIS 2018'!#REF!:OFFSET($A$2,LastR2,0))='Analyse par appartement'!$A401)*(('Récaptitulatif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1" s="43">
        <f ca="1">IF(OR($A401="",$A401=0),0,SUMPRODUCT((('Récaptitulatif Résa PARIS 2018'!#REF!:OFFSET($A$2,LastR2,0))='Analyse par appartement'!$A401)*(('Récaptitulatif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1" s="43">
        <f ca="1">IF(OR($A401="",$A401=0),0,SUMPRODUCT((('Récaptitulatif Résa PARIS 2018'!#REF!:OFFSET($A$2,LastR2,0))='Analyse par appartement'!$A401)*(('Récaptitulatif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1" s="90">
        <f ca="1">IF(OR($A401="",$A401=0),0,SUMPRODUCT((('Récaptitulatif Résa PARIS 2018'!#REF!:OFFSET($A$2,LastR2,0))='Analyse par appartement'!$A401)*(('Récaptitulatif Résa PARIS 2018'!#REF!:OFFSET($F$2,LastR2,0))='Analyse par appartement'!$A$1)*(('Récaptitulatif Résa PARIS 2018'!#REF!:OFFSET($I$2,LastR2,0)))))</f>
        <v>0</v>
      </c>
      <c r="G401" s="43">
        <f ca="1">IFERROR(IF(A401="",0,INDIRECT("'Récaptitulatif Loyer Paris'!"&amp;ADDRESS(MATCH(A401,'Récaptitulatif Loyer PARIS 2018'!$A:$A,0),MATCH($A$1,'Récaptitulatif Loyer PARIS 2018'!$1:$1,0)+1,4))),0)</f>
        <v>0</v>
      </c>
      <c r="H401" s="90">
        <f ca="1">IFERROR(IF(A401="",0,INDIRECT("'Récaptitulatif Loyer Paris'!"&amp;ADDRESS(MATCH(A401,'Récaptitulatif Loyer PARIS 2018'!$A:$A,0),MATCH($A$1,'Récaptitulatif Loyer PARIS 2018'!$1:$1,0),4))),0)</f>
        <v>0</v>
      </c>
      <c r="I401" s="43">
        <f t="shared" ca="1" si="27"/>
        <v>0</v>
      </c>
      <c r="J401" s="44" t="str">
        <f t="shared" ca="1" si="28"/>
        <v/>
      </c>
      <c r="K401" s="45" t="str">
        <f t="shared" ca="1" si="29"/>
        <v/>
      </c>
    </row>
    <row r="402" spans="1:11" ht="20.149999999999999" customHeight="1" x14ac:dyDescent="0.35">
      <c r="A402" s="12" t="str">
        <f t="array" aca="1" ref="A402" ca="1">IFERROR(INDEX('Récaptitulatif Résa PARIS 2018'!#REF!:OFFSET($A$2,LastR2,0), MATCH(0, IF($A$1='Récaptitulatif Résa PARIS 2018'!#REF!:OFFSET($F$2,LastR2,0), COUNTIF($A$2:$A401, 'Récaptitulatif Résa PARIS 2018'!#REF!:OFFSET($A$2,LastR2,0)), ""), 0)),"")</f>
        <v/>
      </c>
      <c r="B402" s="43">
        <f ca="1">IF(OR($A402="",$A402=0),0,SUMPRODUCT((('Récaptitulatif Résa PARIS 2018'!#REF!:OFFSET($A$2,LastR2,0))='Analyse par appartement'!$A402)*(('Récaptitulatif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2" s="43">
        <f ca="1">IF(OR($A402="",$A402=0),0,SUMPRODUCT((('Récaptitulatif Résa PARIS 2018'!#REF!:OFFSET($A$2,LastR2,0))='Analyse par appartement'!$A402)*(('Récaptitulatif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2" s="43">
        <f ca="1">IF(OR($A402="",$A402=0),0,SUMPRODUCT((('Récaptitulatif Résa PARIS 2018'!#REF!:OFFSET($A$2,LastR2,0))='Analyse par appartement'!$A402)*(('Récaptitulatif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2" s="43">
        <f ca="1">IF(OR($A402="",$A402=0),0,SUMPRODUCT((('Récaptitulatif Résa PARIS 2018'!#REF!:OFFSET($A$2,LastR2,0))='Analyse par appartement'!$A402)*(('Récaptitulatif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2" s="90">
        <f ca="1">IF(OR($A402="",$A402=0),0,SUMPRODUCT((('Récaptitulatif Résa PARIS 2018'!#REF!:OFFSET($A$2,LastR2,0))='Analyse par appartement'!$A402)*(('Récaptitulatif Résa PARIS 2018'!#REF!:OFFSET($F$2,LastR2,0))='Analyse par appartement'!$A$1)*(('Récaptitulatif Résa PARIS 2018'!#REF!:OFFSET($I$2,LastR2,0)))))</f>
        <v>0</v>
      </c>
      <c r="G402" s="43">
        <f ca="1">IFERROR(IF(A402="",0,INDIRECT("'Récaptitulatif Loyer Paris'!"&amp;ADDRESS(MATCH(A402,'Récaptitulatif Loyer PARIS 2018'!$A:$A,0),MATCH($A$1,'Récaptitulatif Loyer PARIS 2018'!$1:$1,0)+1,4))),0)</f>
        <v>0</v>
      </c>
      <c r="H402" s="90">
        <f ca="1">IFERROR(IF(A402="",0,INDIRECT("'Récaptitulatif Loyer Paris'!"&amp;ADDRESS(MATCH(A402,'Récaptitulatif Loyer PARIS 2018'!$A:$A,0),MATCH($A$1,'Récaptitulatif Loyer PARIS 2018'!$1:$1,0),4))),0)</f>
        <v>0</v>
      </c>
      <c r="I402" s="43">
        <f t="shared" ca="1" si="27"/>
        <v>0</v>
      </c>
      <c r="J402" s="44" t="str">
        <f t="shared" ca="1" si="28"/>
        <v/>
      </c>
      <c r="K402" s="45" t="str">
        <f t="shared" ca="1" si="29"/>
        <v/>
      </c>
    </row>
    <row r="403" spans="1:11" ht="20.149999999999999" customHeight="1" x14ac:dyDescent="0.35">
      <c r="A403" s="12" t="str">
        <f t="array" aca="1" ref="A403" ca="1">IFERROR(INDEX('Récaptitulatif Résa PARIS 2018'!#REF!:OFFSET($A$2,LastR2,0), MATCH(0, IF($A$1='Récaptitulatif Résa PARIS 2018'!#REF!:OFFSET($F$2,LastR2,0), COUNTIF($A$2:$A402, 'Récaptitulatif Résa PARIS 2018'!#REF!:OFFSET($A$2,LastR2,0)), ""), 0)),"")</f>
        <v/>
      </c>
      <c r="B403" s="43">
        <f ca="1">IF(OR($A403="",$A403=0),0,SUMPRODUCT((('Récaptitulatif Résa PARIS 2018'!#REF!:OFFSET($A$2,LastR2,0))='Analyse par appartement'!$A403)*(('Récaptitulatif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3" s="43">
        <f ca="1">IF(OR($A403="",$A403=0),0,SUMPRODUCT((('Récaptitulatif Résa PARIS 2018'!#REF!:OFFSET($A$2,LastR2,0))='Analyse par appartement'!$A403)*(('Récaptitulatif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3" s="43">
        <f ca="1">IF(OR($A403="",$A403=0),0,SUMPRODUCT((('Récaptitulatif Résa PARIS 2018'!#REF!:OFFSET($A$2,LastR2,0))='Analyse par appartement'!$A403)*(('Récaptitulatif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3" s="43">
        <f ca="1">IF(OR($A403="",$A403=0),0,SUMPRODUCT((('Récaptitulatif Résa PARIS 2018'!#REF!:OFFSET($A$2,LastR2,0))='Analyse par appartement'!$A403)*(('Récaptitulatif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3" s="90">
        <f ca="1">IF(OR($A403="",$A403=0),0,SUMPRODUCT((('Récaptitulatif Résa PARIS 2018'!#REF!:OFFSET($A$2,LastR2,0))='Analyse par appartement'!$A403)*(('Récaptitulatif Résa PARIS 2018'!#REF!:OFFSET($F$2,LastR2,0))='Analyse par appartement'!$A$1)*(('Récaptitulatif Résa PARIS 2018'!#REF!:OFFSET($I$2,LastR2,0)))))</f>
        <v>0</v>
      </c>
      <c r="G403" s="43">
        <f ca="1">IFERROR(IF(A403="",0,INDIRECT("'Récaptitulatif Loyer Paris'!"&amp;ADDRESS(MATCH(A403,'Récaptitulatif Loyer PARIS 2018'!$A:$A,0),MATCH($A$1,'Récaptitulatif Loyer PARIS 2018'!$1:$1,0)+1,4))),0)</f>
        <v>0</v>
      </c>
      <c r="H403" s="90">
        <f ca="1">IFERROR(IF(A403="",0,INDIRECT("'Récaptitulatif Loyer Paris'!"&amp;ADDRESS(MATCH(A403,'Récaptitulatif Loyer PARIS 2018'!$A:$A,0),MATCH($A$1,'Récaptitulatif Loyer PARIS 2018'!$1:$1,0),4))),0)</f>
        <v>0</v>
      </c>
      <c r="I403" s="43">
        <f t="shared" ca="1" si="27"/>
        <v>0</v>
      </c>
      <c r="J403" s="44" t="str">
        <f t="shared" ca="1" si="28"/>
        <v/>
      </c>
      <c r="K403" s="45" t="str">
        <f t="shared" ca="1" si="29"/>
        <v/>
      </c>
    </row>
    <row r="404" spans="1:11" ht="20.149999999999999" customHeight="1" x14ac:dyDescent="0.35">
      <c r="A404" s="12" t="str">
        <f t="array" aca="1" ref="A404" ca="1">IFERROR(INDEX('Récaptitulatif Résa PARIS 2018'!#REF!:OFFSET($A$2,LastR2,0), MATCH(0, IF($A$1='Récaptitulatif Résa PARIS 2018'!#REF!:OFFSET($F$2,LastR2,0), COUNTIF($A$2:$A403, 'Récaptitulatif Résa PARIS 2018'!#REF!:OFFSET($A$2,LastR2,0)), ""), 0)),"")</f>
        <v/>
      </c>
      <c r="B404" s="43">
        <f ca="1">IF(OR($A404="",$A404=0),0,SUMPRODUCT((('Récaptitulatif Résa PARIS 2018'!#REF!:OFFSET($A$2,LastR2,0))='Analyse par appartement'!$A404)*(('Récaptitulatif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4" s="43">
        <f ca="1">IF(OR($A404="",$A404=0),0,SUMPRODUCT((('Récaptitulatif Résa PARIS 2018'!#REF!:OFFSET($A$2,LastR2,0))='Analyse par appartement'!$A404)*(('Récaptitulatif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4" s="43">
        <f ca="1">IF(OR($A404="",$A404=0),0,SUMPRODUCT((('Récaptitulatif Résa PARIS 2018'!#REF!:OFFSET($A$2,LastR2,0))='Analyse par appartement'!$A404)*(('Récaptitulatif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4" s="43">
        <f ca="1">IF(OR($A404="",$A404=0),0,SUMPRODUCT((('Récaptitulatif Résa PARIS 2018'!#REF!:OFFSET($A$2,LastR2,0))='Analyse par appartement'!$A404)*(('Récaptitulatif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4" s="90">
        <f ca="1">IF(OR($A404="",$A404=0),0,SUMPRODUCT((('Récaptitulatif Résa PARIS 2018'!#REF!:OFFSET($A$2,LastR2,0))='Analyse par appartement'!$A404)*(('Récaptitulatif Résa PARIS 2018'!#REF!:OFFSET($F$2,LastR2,0))='Analyse par appartement'!$A$1)*(('Récaptitulatif Résa PARIS 2018'!#REF!:OFFSET($I$2,LastR2,0)))))</f>
        <v>0</v>
      </c>
      <c r="G404" s="43">
        <f ca="1">IFERROR(IF(A404="",0,INDIRECT("'Récaptitulatif Loyer Paris'!"&amp;ADDRESS(MATCH(A404,'Récaptitulatif Loyer PARIS 2018'!$A:$A,0),MATCH($A$1,'Récaptitulatif Loyer PARIS 2018'!$1:$1,0)+1,4))),0)</f>
        <v>0</v>
      </c>
      <c r="H404" s="90">
        <f ca="1">IFERROR(IF(A404="",0,INDIRECT("'Récaptitulatif Loyer Paris'!"&amp;ADDRESS(MATCH(A404,'Récaptitulatif Loyer PARIS 2018'!$A:$A,0),MATCH($A$1,'Récaptitulatif Loyer PARIS 2018'!$1:$1,0),4))),0)</f>
        <v>0</v>
      </c>
      <c r="I404" s="43">
        <f t="shared" ca="1" si="27"/>
        <v>0</v>
      </c>
      <c r="J404" s="44" t="str">
        <f t="shared" ca="1" si="28"/>
        <v/>
      </c>
      <c r="K404" s="45" t="str">
        <f t="shared" ca="1" si="29"/>
        <v/>
      </c>
    </row>
    <row r="405" spans="1:11" ht="20.149999999999999" customHeight="1" x14ac:dyDescent="0.35">
      <c r="A405" s="12" t="str">
        <f t="array" aca="1" ref="A405" ca="1">IFERROR(INDEX('Récaptitulatif Résa PARIS 2018'!#REF!:OFFSET($A$2,LastR2,0), MATCH(0, IF($A$1='Récaptitulatif Résa PARIS 2018'!#REF!:OFFSET($F$2,LastR2,0), COUNTIF($A$2:$A404, 'Récaptitulatif Résa PARIS 2018'!#REF!:OFFSET($A$2,LastR2,0)), ""), 0)),"")</f>
        <v/>
      </c>
      <c r="B405" s="43">
        <f ca="1">IF(OR($A405="",$A405=0),0,SUMPRODUCT((('Récaptitulatif Résa PARIS 2018'!#REF!:OFFSET($A$2,LastR2,0))='Analyse par appartement'!$A405)*(('Récaptitulatif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5" s="43">
        <f ca="1">IF(OR($A405="",$A405=0),0,SUMPRODUCT((('Récaptitulatif Résa PARIS 2018'!#REF!:OFFSET($A$2,LastR2,0))='Analyse par appartement'!$A405)*(('Récaptitulatif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5" s="43">
        <f ca="1">IF(OR($A405="",$A405=0),0,SUMPRODUCT((('Récaptitulatif Résa PARIS 2018'!#REF!:OFFSET($A$2,LastR2,0))='Analyse par appartement'!$A405)*(('Récaptitulatif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5" s="43">
        <f ca="1">IF(OR($A405="",$A405=0),0,SUMPRODUCT((('Récaptitulatif Résa PARIS 2018'!#REF!:OFFSET($A$2,LastR2,0))='Analyse par appartement'!$A405)*(('Récaptitulatif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5" s="90">
        <f ca="1">IF(OR($A405="",$A405=0),0,SUMPRODUCT((('Récaptitulatif Résa PARIS 2018'!#REF!:OFFSET($A$2,LastR2,0))='Analyse par appartement'!$A405)*(('Récaptitulatif Résa PARIS 2018'!#REF!:OFFSET($F$2,LastR2,0))='Analyse par appartement'!$A$1)*(('Récaptitulatif Résa PARIS 2018'!#REF!:OFFSET($I$2,LastR2,0)))))</f>
        <v>0</v>
      </c>
      <c r="G405" s="43">
        <f ca="1">IFERROR(IF(A405="",0,INDIRECT("'Récaptitulatif Loyer Paris'!"&amp;ADDRESS(MATCH(A405,'Récaptitulatif Loyer PARIS 2018'!$A:$A,0),MATCH($A$1,'Récaptitulatif Loyer PARIS 2018'!$1:$1,0)+1,4))),0)</f>
        <v>0</v>
      </c>
      <c r="H405" s="90">
        <f ca="1">IFERROR(IF(A405="",0,INDIRECT("'Récaptitulatif Loyer Paris'!"&amp;ADDRESS(MATCH(A405,'Récaptitulatif Loyer PARIS 2018'!$A:$A,0),MATCH($A$1,'Récaptitulatif Loyer PARIS 2018'!$1:$1,0),4))),0)</f>
        <v>0</v>
      </c>
      <c r="I405" s="43">
        <f t="shared" ca="1" si="27"/>
        <v>0</v>
      </c>
      <c r="J405" s="44" t="str">
        <f t="shared" ca="1" si="28"/>
        <v/>
      </c>
      <c r="K405" s="45" t="str">
        <f t="shared" ca="1" si="29"/>
        <v/>
      </c>
    </row>
    <row r="406" spans="1:11" ht="20.149999999999999" customHeight="1" x14ac:dyDescent="0.35">
      <c r="A406" s="12" t="str">
        <f t="array" aca="1" ref="A406" ca="1">IFERROR(INDEX('Récaptitulatif Résa PARIS 2018'!#REF!:OFFSET($A$2,LastR2,0), MATCH(0, IF($A$1='Récaptitulatif Résa PARIS 2018'!#REF!:OFFSET($F$2,LastR2,0), COUNTIF($A$2:$A405, 'Récaptitulatif Résa PARIS 2018'!#REF!:OFFSET($A$2,LastR2,0)), ""), 0)),"")</f>
        <v/>
      </c>
      <c r="B406" s="43">
        <f ca="1">IF(OR($A406="",$A406=0),0,SUMPRODUCT((('Récaptitulatif Résa PARIS 2018'!#REF!:OFFSET($A$2,LastR2,0))='Analyse par appartement'!$A406)*(('Récaptitulatif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6" s="43">
        <f ca="1">IF(OR($A406="",$A406=0),0,SUMPRODUCT((('Récaptitulatif Résa PARIS 2018'!#REF!:OFFSET($A$2,LastR2,0))='Analyse par appartement'!$A406)*(('Récaptitulatif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6" s="43">
        <f ca="1">IF(OR($A406="",$A406=0),0,SUMPRODUCT((('Récaptitulatif Résa PARIS 2018'!#REF!:OFFSET($A$2,LastR2,0))='Analyse par appartement'!$A406)*(('Récaptitulatif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6" s="43">
        <f ca="1">IF(OR($A406="",$A406=0),0,SUMPRODUCT((('Récaptitulatif Résa PARIS 2018'!#REF!:OFFSET($A$2,LastR2,0))='Analyse par appartement'!$A406)*(('Récaptitulatif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6" s="90">
        <f ca="1">IF(OR($A406="",$A406=0),0,SUMPRODUCT((('Récaptitulatif Résa PARIS 2018'!#REF!:OFFSET($A$2,LastR2,0))='Analyse par appartement'!$A406)*(('Récaptitulatif Résa PARIS 2018'!#REF!:OFFSET($F$2,LastR2,0))='Analyse par appartement'!$A$1)*(('Récaptitulatif Résa PARIS 2018'!#REF!:OFFSET($I$2,LastR2,0)))))</f>
        <v>0</v>
      </c>
      <c r="G406" s="43">
        <f ca="1">IFERROR(IF(A406="",0,INDIRECT("'Récaptitulatif Loyer Paris'!"&amp;ADDRESS(MATCH(A406,'Récaptitulatif Loyer PARIS 2018'!$A:$A,0),MATCH($A$1,'Récaptitulatif Loyer PARIS 2018'!$1:$1,0)+1,4))),0)</f>
        <v>0</v>
      </c>
      <c r="H406" s="90">
        <f ca="1">IFERROR(IF(A406="",0,INDIRECT("'Récaptitulatif Loyer Paris'!"&amp;ADDRESS(MATCH(A406,'Récaptitulatif Loyer PARIS 2018'!$A:$A,0),MATCH($A$1,'Récaptitulatif Loyer PARIS 2018'!$1:$1,0),4))),0)</f>
        <v>0</v>
      </c>
      <c r="I406" s="43">
        <f t="shared" ca="1" si="27"/>
        <v>0</v>
      </c>
      <c r="J406" s="44" t="str">
        <f t="shared" ca="1" si="28"/>
        <v/>
      </c>
      <c r="K406" s="45" t="str">
        <f t="shared" ca="1" si="29"/>
        <v/>
      </c>
    </row>
    <row r="407" spans="1:11" ht="20.149999999999999" customHeight="1" x14ac:dyDescent="0.35">
      <c r="A407" s="12" t="str">
        <f t="array" aca="1" ref="A407" ca="1">IFERROR(INDEX('Récaptitulatif Résa PARIS 2018'!#REF!:OFFSET($A$2,LastR2,0), MATCH(0, IF($A$1='Récaptitulatif Résa PARIS 2018'!#REF!:OFFSET($F$2,LastR2,0), COUNTIF($A$2:$A406, 'Récaptitulatif Résa PARIS 2018'!#REF!:OFFSET($A$2,LastR2,0)), ""), 0)),"")</f>
        <v/>
      </c>
      <c r="B407" s="43">
        <f ca="1">IF(OR($A407="",$A407=0),0,SUMPRODUCT((('Récaptitulatif Résa PARIS 2018'!#REF!:OFFSET($A$2,LastR2,0))='Analyse par appartement'!$A407)*(('Récaptitulatif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7" s="43">
        <f ca="1">IF(OR($A407="",$A407=0),0,SUMPRODUCT((('Récaptitulatif Résa PARIS 2018'!#REF!:OFFSET($A$2,LastR2,0))='Analyse par appartement'!$A407)*(('Récaptitulatif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7" s="43">
        <f ca="1">IF(OR($A407="",$A407=0),0,SUMPRODUCT((('Récaptitulatif Résa PARIS 2018'!#REF!:OFFSET($A$2,LastR2,0))='Analyse par appartement'!$A407)*(('Récaptitulatif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7" s="43">
        <f ca="1">IF(OR($A407="",$A407=0),0,SUMPRODUCT((('Récaptitulatif Résa PARIS 2018'!#REF!:OFFSET($A$2,LastR2,0))='Analyse par appartement'!$A407)*(('Récaptitulatif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7" s="90">
        <f ca="1">IF(OR($A407="",$A407=0),0,SUMPRODUCT((('Récaptitulatif Résa PARIS 2018'!#REF!:OFFSET($A$2,LastR2,0))='Analyse par appartement'!$A407)*(('Récaptitulatif Résa PARIS 2018'!#REF!:OFFSET($F$2,LastR2,0))='Analyse par appartement'!$A$1)*(('Récaptitulatif Résa PARIS 2018'!#REF!:OFFSET($I$2,LastR2,0)))))</f>
        <v>0</v>
      </c>
      <c r="G407" s="43">
        <f ca="1">IFERROR(IF(A407="",0,INDIRECT("'Récaptitulatif Loyer Paris'!"&amp;ADDRESS(MATCH(A407,'Récaptitulatif Loyer PARIS 2018'!$A:$A,0),MATCH($A$1,'Récaptitulatif Loyer PARIS 2018'!$1:$1,0)+1,4))),0)</f>
        <v>0</v>
      </c>
      <c r="H407" s="90">
        <f ca="1">IFERROR(IF(A407="",0,INDIRECT("'Récaptitulatif Loyer Paris'!"&amp;ADDRESS(MATCH(A407,'Récaptitulatif Loyer PARIS 2018'!$A:$A,0),MATCH($A$1,'Récaptitulatif Loyer PARIS 2018'!$1:$1,0),4))),0)</f>
        <v>0</v>
      </c>
      <c r="I407" s="43">
        <f t="shared" ca="1" si="27"/>
        <v>0</v>
      </c>
      <c r="J407" s="44" t="str">
        <f t="shared" ca="1" si="28"/>
        <v/>
      </c>
      <c r="K407" s="45" t="str">
        <f t="shared" ca="1" si="29"/>
        <v/>
      </c>
    </row>
    <row r="408" spans="1:11" ht="20.149999999999999" customHeight="1" x14ac:dyDescent="0.35">
      <c r="A408" s="12" t="str">
        <f t="array" aca="1" ref="A408" ca="1">IFERROR(INDEX('Récaptitulatif Résa PARIS 2018'!#REF!:OFFSET($A$2,LastR2,0), MATCH(0, IF($A$1='Récaptitulatif Résa PARIS 2018'!#REF!:OFFSET($F$2,LastR2,0), COUNTIF($A$2:$A407, 'Récaptitulatif Résa PARIS 2018'!#REF!:OFFSET($A$2,LastR2,0)), ""), 0)),"")</f>
        <v/>
      </c>
      <c r="B408" s="43">
        <f ca="1">IF(OR($A408="",$A408=0),0,SUMPRODUCT((('Récaptitulatif Résa PARIS 2018'!#REF!:OFFSET($A$2,LastR2,0))='Analyse par appartement'!$A408)*(('Récaptitulatif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8" s="43">
        <f ca="1">IF(OR($A408="",$A408=0),0,SUMPRODUCT((('Récaptitulatif Résa PARIS 2018'!#REF!:OFFSET($A$2,LastR2,0))='Analyse par appartement'!$A408)*(('Récaptitulatif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8" s="43">
        <f ca="1">IF(OR($A408="",$A408=0),0,SUMPRODUCT((('Récaptitulatif Résa PARIS 2018'!#REF!:OFFSET($A$2,LastR2,0))='Analyse par appartement'!$A408)*(('Récaptitulatif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8" s="43">
        <f ca="1">IF(OR($A408="",$A408=0),0,SUMPRODUCT((('Récaptitulatif Résa PARIS 2018'!#REF!:OFFSET($A$2,LastR2,0))='Analyse par appartement'!$A408)*(('Récaptitulatif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8" s="90">
        <f ca="1">IF(OR($A408="",$A408=0),0,SUMPRODUCT((('Récaptitulatif Résa PARIS 2018'!#REF!:OFFSET($A$2,LastR2,0))='Analyse par appartement'!$A408)*(('Récaptitulatif Résa PARIS 2018'!#REF!:OFFSET($F$2,LastR2,0))='Analyse par appartement'!$A$1)*(('Récaptitulatif Résa PARIS 2018'!#REF!:OFFSET($I$2,LastR2,0)))))</f>
        <v>0</v>
      </c>
      <c r="G408" s="43">
        <f ca="1">IFERROR(IF(A408="",0,INDIRECT("'Récaptitulatif Loyer Paris'!"&amp;ADDRESS(MATCH(A408,'Récaptitulatif Loyer PARIS 2018'!$A:$A,0),MATCH($A$1,'Récaptitulatif Loyer PARIS 2018'!$1:$1,0)+1,4))),0)</f>
        <v>0</v>
      </c>
      <c r="H408" s="90">
        <f ca="1">IFERROR(IF(A408="",0,INDIRECT("'Récaptitulatif Loyer Paris'!"&amp;ADDRESS(MATCH(A408,'Récaptitulatif Loyer PARIS 2018'!$A:$A,0),MATCH($A$1,'Récaptitulatif Loyer PARIS 2018'!$1:$1,0),4))),0)</f>
        <v>0</v>
      </c>
      <c r="I408" s="43">
        <f t="shared" ca="1" si="27"/>
        <v>0</v>
      </c>
      <c r="J408" s="44" t="str">
        <f t="shared" ca="1" si="28"/>
        <v/>
      </c>
      <c r="K408" s="45" t="str">
        <f t="shared" ca="1" si="29"/>
        <v/>
      </c>
    </row>
    <row r="409" spans="1:11" ht="20.149999999999999" customHeight="1" x14ac:dyDescent="0.35">
      <c r="A409" s="12" t="str">
        <f t="array" aca="1" ref="A409" ca="1">IFERROR(INDEX('Récaptitulatif Résa PARIS 2018'!#REF!:OFFSET($A$2,LastR2,0), MATCH(0, IF($A$1='Récaptitulatif Résa PARIS 2018'!#REF!:OFFSET($F$2,LastR2,0), COUNTIF($A$2:$A408, 'Récaptitulatif Résa PARIS 2018'!#REF!:OFFSET($A$2,LastR2,0)), ""), 0)),"")</f>
        <v/>
      </c>
      <c r="B409" s="43">
        <f ca="1">IF(OR($A409="",$A409=0),0,SUMPRODUCT((('Récaptitulatif Résa PARIS 2018'!#REF!:OFFSET($A$2,LastR2,0))='Analyse par appartement'!$A409)*(('Récaptitulatif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09" s="43">
        <f ca="1">IF(OR($A409="",$A409=0),0,SUMPRODUCT((('Récaptitulatif Résa PARIS 2018'!#REF!:OFFSET($A$2,LastR2,0))='Analyse par appartement'!$A409)*(('Récaptitulatif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09" s="43">
        <f ca="1">IF(OR($A409="",$A409=0),0,SUMPRODUCT((('Récaptitulatif Résa PARIS 2018'!#REF!:OFFSET($A$2,LastR2,0))='Analyse par appartement'!$A409)*(('Récaptitulatif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09" s="43">
        <f ca="1">IF(OR($A409="",$A409=0),0,SUMPRODUCT((('Récaptitulatif Résa PARIS 2018'!#REF!:OFFSET($A$2,LastR2,0))='Analyse par appartement'!$A409)*(('Récaptitulatif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09" s="90">
        <f ca="1">IF(OR($A409="",$A409=0),0,SUMPRODUCT((('Récaptitulatif Résa PARIS 2018'!#REF!:OFFSET($A$2,LastR2,0))='Analyse par appartement'!$A409)*(('Récaptitulatif Résa PARIS 2018'!#REF!:OFFSET($F$2,LastR2,0))='Analyse par appartement'!$A$1)*(('Récaptitulatif Résa PARIS 2018'!#REF!:OFFSET($I$2,LastR2,0)))))</f>
        <v>0</v>
      </c>
      <c r="G409" s="43">
        <f ca="1">IFERROR(IF(A409="",0,INDIRECT("'Récaptitulatif Loyer Paris'!"&amp;ADDRESS(MATCH(A409,'Récaptitulatif Loyer PARIS 2018'!$A:$A,0),MATCH($A$1,'Récaptitulatif Loyer PARIS 2018'!$1:$1,0)+1,4))),0)</f>
        <v>0</v>
      </c>
      <c r="H409" s="90">
        <f ca="1">IFERROR(IF(A409="",0,INDIRECT("'Récaptitulatif Loyer Paris'!"&amp;ADDRESS(MATCH(A409,'Récaptitulatif Loyer PARIS 2018'!$A:$A,0),MATCH($A$1,'Récaptitulatif Loyer PARIS 2018'!$1:$1,0),4))),0)</f>
        <v>0</v>
      </c>
      <c r="I409" s="43">
        <f t="shared" ca="1" si="27"/>
        <v>0</v>
      </c>
      <c r="J409" s="44" t="str">
        <f t="shared" ca="1" si="28"/>
        <v/>
      </c>
      <c r="K409" s="45" t="str">
        <f t="shared" ca="1" si="29"/>
        <v/>
      </c>
    </row>
    <row r="410" spans="1:11" ht="20.149999999999999" customHeight="1" x14ac:dyDescent="0.35">
      <c r="A410" s="12" t="str">
        <f t="array" aca="1" ref="A410" ca="1">IFERROR(INDEX('Récaptitulatif Résa PARIS 2018'!#REF!:OFFSET($A$2,LastR2,0), MATCH(0, IF($A$1='Récaptitulatif Résa PARIS 2018'!#REF!:OFFSET($F$2,LastR2,0), COUNTIF($A$2:$A409, 'Récaptitulatif Résa PARIS 2018'!#REF!:OFFSET($A$2,LastR2,0)), ""), 0)),"")</f>
        <v/>
      </c>
      <c r="B410" s="43">
        <f ca="1">IF(OR($A410="",$A410=0),0,SUMPRODUCT((('Récaptitulatif Résa PARIS 2018'!#REF!:OFFSET($A$2,LastR2,0))='Analyse par appartement'!$A410)*(('Récaptitulatif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0" s="43">
        <f ca="1">IF(OR($A410="",$A410=0),0,SUMPRODUCT((('Récaptitulatif Résa PARIS 2018'!#REF!:OFFSET($A$2,LastR2,0))='Analyse par appartement'!$A410)*(('Récaptitulatif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0" s="43">
        <f ca="1">IF(OR($A410="",$A410=0),0,SUMPRODUCT((('Récaptitulatif Résa PARIS 2018'!#REF!:OFFSET($A$2,LastR2,0))='Analyse par appartement'!$A410)*(('Récaptitulatif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0" s="43">
        <f ca="1">IF(OR($A410="",$A410=0),0,SUMPRODUCT((('Récaptitulatif Résa PARIS 2018'!#REF!:OFFSET($A$2,LastR2,0))='Analyse par appartement'!$A410)*(('Récaptitulatif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0" s="90">
        <f ca="1">IF(OR($A410="",$A410=0),0,SUMPRODUCT((('Récaptitulatif Résa PARIS 2018'!#REF!:OFFSET($A$2,LastR2,0))='Analyse par appartement'!$A410)*(('Récaptitulatif Résa PARIS 2018'!#REF!:OFFSET($F$2,LastR2,0))='Analyse par appartement'!$A$1)*(('Récaptitulatif Résa PARIS 2018'!#REF!:OFFSET($I$2,LastR2,0)))))</f>
        <v>0</v>
      </c>
      <c r="G410" s="43">
        <f ca="1">IFERROR(IF(A410="",0,INDIRECT("'Récaptitulatif Loyer Paris'!"&amp;ADDRESS(MATCH(A410,'Récaptitulatif Loyer PARIS 2018'!$A:$A,0),MATCH($A$1,'Récaptitulatif Loyer PARIS 2018'!$1:$1,0)+1,4))),0)</f>
        <v>0</v>
      </c>
      <c r="H410" s="90">
        <f ca="1">IFERROR(IF(A410="",0,INDIRECT("'Récaptitulatif Loyer Paris'!"&amp;ADDRESS(MATCH(A410,'Récaptitulatif Loyer PARIS 2018'!$A:$A,0),MATCH($A$1,'Récaptitulatif Loyer PARIS 2018'!$1:$1,0),4))),0)</f>
        <v>0</v>
      </c>
      <c r="I410" s="43">
        <f t="shared" ca="1" si="27"/>
        <v>0</v>
      </c>
      <c r="J410" s="44" t="str">
        <f t="shared" ca="1" si="28"/>
        <v/>
      </c>
      <c r="K410" s="45" t="str">
        <f t="shared" ca="1" si="29"/>
        <v/>
      </c>
    </row>
    <row r="411" spans="1:11" ht="20.149999999999999" customHeight="1" x14ac:dyDescent="0.35">
      <c r="A411" s="12" t="str">
        <f t="array" aca="1" ref="A411" ca="1">IFERROR(INDEX('Récaptitulatif Résa PARIS 2018'!#REF!:OFFSET($A$2,LastR2,0), MATCH(0, IF($A$1='Récaptitulatif Résa PARIS 2018'!#REF!:OFFSET($F$2,LastR2,0), COUNTIF($A$2:$A410, 'Récaptitulatif Résa PARIS 2018'!#REF!:OFFSET($A$2,LastR2,0)), ""), 0)),"")</f>
        <v/>
      </c>
      <c r="B411" s="43">
        <f ca="1">IF(OR($A411="",$A411=0),0,SUMPRODUCT((('Récaptitulatif Résa PARIS 2018'!#REF!:OFFSET($A$2,LastR2,0))='Analyse par appartement'!$A411)*(('Récaptitulatif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1" s="43">
        <f ca="1">IF(OR($A411="",$A411=0),0,SUMPRODUCT((('Récaptitulatif Résa PARIS 2018'!#REF!:OFFSET($A$2,LastR2,0))='Analyse par appartement'!$A411)*(('Récaptitulatif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1" s="43">
        <f ca="1">IF(OR($A411="",$A411=0),0,SUMPRODUCT((('Récaptitulatif Résa PARIS 2018'!#REF!:OFFSET($A$2,LastR2,0))='Analyse par appartement'!$A411)*(('Récaptitulatif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1" s="43">
        <f ca="1">IF(OR($A411="",$A411=0),0,SUMPRODUCT((('Récaptitulatif Résa PARIS 2018'!#REF!:OFFSET($A$2,LastR2,0))='Analyse par appartement'!$A411)*(('Récaptitulatif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1" s="90">
        <f ca="1">IF(OR($A411="",$A411=0),0,SUMPRODUCT((('Récaptitulatif Résa PARIS 2018'!#REF!:OFFSET($A$2,LastR2,0))='Analyse par appartement'!$A411)*(('Récaptitulatif Résa PARIS 2018'!#REF!:OFFSET($F$2,LastR2,0))='Analyse par appartement'!$A$1)*(('Récaptitulatif Résa PARIS 2018'!#REF!:OFFSET($I$2,LastR2,0)))))</f>
        <v>0</v>
      </c>
      <c r="G411" s="43">
        <f ca="1">IFERROR(IF(A411="",0,INDIRECT("'Récaptitulatif Loyer Paris'!"&amp;ADDRESS(MATCH(A411,'Récaptitulatif Loyer PARIS 2018'!$A:$A,0),MATCH($A$1,'Récaptitulatif Loyer PARIS 2018'!$1:$1,0)+1,4))),0)</f>
        <v>0</v>
      </c>
      <c r="H411" s="90">
        <f ca="1">IFERROR(IF(A411="",0,INDIRECT("'Récaptitulatif Loyer Paris'!"&amp;ADDRESS(MATCH(A411,'Récaptitulatif Loyer PARIS 2018'!$A:$A,0),MATCH($A$1,'Récaptitulatif Loyer PARIS 2018'!$1:$1,0),4))),0)</f>
        <v>0</v>
      </c>
      <c r="I411" s="43">
        <f t="shared" ca="1" si="27"/>
        <v>0</v>
      </c>
      <c r="J411" s="44" t="str">
        <f t="shared" ca="1" si="28"/>
        <v/>
      </c>
      <c r="K411" s="45" t="str">
        <f t="shared" ca="1" si="29"/>
        <v/>
      </c>
    </row>
    <row r="412" spans="1:11" ht="20.149999999999999" customHeight="1" x14ac:dyDescent="0.35">
      <c r="A412" s="12" t="str">
        <f t="array" aca="1" ref="A412" ca="1">IFERROR(INDEX('Récaptitulatif Résa PARIS 2018'!#REF!:OFFSET($A$2,LastR2,0), MATCH(0, IF($A$1='Récaptitulatif Résa PARIS 2018'!#REF!:OFFSET($F$2,LastR2,0), COUNTIF($A$2:$A411, 'Récaptitulatif Résa PARIS 2018'!#REF!:OFFSET($A$2,LastR2,0)), ""), 0)),"")</f>
        <v/>
      </c>
      <c r="B412" s="43">
        <f ca="1">IF(OR($A412="",$A412=0),0,SUMPRODUCT((('Récaptitulatif Résa PARIS 2018'!#REF!:OFFSET($A$2,LastR2,0))='Analyse par appartement'!$A412)*(('Récaptitulatif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2" s="43">
        <f ca="1">IF(OR($A412="",$A412=0),0,SUMPRODUCT((('Récaptitulatif Résa PARIS 2018'!#REF!:OFFSET($A$2,LastR2,0))='Analyse par appartement'!$A412)*(('Récaptitulatif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2" s="43">
        <f ca="1">IF(OR($A412="",$A412=0),0,SUMPRODUCT((('Récaptitulatif Résa PARIS 2018'!#REF!:OFFSET($A$2,LastR2,0))='Analyse par appartement'!$A412)*(('Récaptitulatif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2" s="43">
        <f ca="1">IF(OR($A412="",$A412=0),0,SUMPRODUCT((('Récaptitulatif Résa PARIS 2018'!#REF!:OFFSET($A$2,LastR2,0))='Analyse par appartement'!$A412)*(('Récaptitulatif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2" s="90">
        <f ca="1">IF(OR($A412="",$A412=0),0,SUMPRODUCT((('Récaptitulatif Résa PARIS 2018'!#REF!:OFFSET($A$2,LastR2,0))='Analyse par appartement'!$A412)*(('Récaptitulatif Résa PARIS 2018'!#REF!:OFFSET($F$2,LastR2,0))='Analyse par appartement'!$A$1)*(('Récaptitulatif Résa PARIS 2018'!#REF!:OFFSET($I$2,LastR2,0)))))</f>
        <v>0</v>
      </c>
      <c r="G412" s="43">
        <f ca="1">IFERROR(IF(A412="",0,INDIRECT("'Récaptitulatif Loyer Paris'!"&amp;ADDRESS(MATCH(A412,'Récaptitulatif Loyer PARIS 2018'!$A:$A,0),MATCH($A$1,'Récaptitulatif Loyer PARIS 2018'!$1:$1,0)+1,4))),0)</f>
        <v>0</v>
      </c>
      <c r="H412" s="90">
        <f ca="1">IFERROR(IF(A412="",0,INDIRECT("'Récaptitulatif Loyer Paris'!"&amp;ADDRESS(MATCH(A412,'Récaptitulatif Loyer PARIS 2018'!$A:$A,0),MATCH($A$1,'Récaptitulatif Loyer PARIS 2018'!$1:$1,0),4))),0)</f>
        <v>0</v>
      </c>
      <c r="I412" s="43">
        <f t="shared" ca="1" si="27"/>
        <v>0</v>
      </c>
      <c r="J412" s="44" t="str">
        <f t="shared" ca="1" si="28"/>
        <v/>
      </c>
      <c r="K412" s="45" t="str">
        <f t="shared" ca="1" si="29"/>
        <v/>
      </c>
    </row>
    <row r="413" spans="1:11" ht="20.149999999999999" customHeight="1" x14ac:dyDescent="0.35">
      <c r="A413" s="12" t="str">
        <f t="array" aca="1" ref="A413" ca="1">IFERROR(INDEX('Récaptitulatif Résa PARIS 2018'!#REF!:OFFSET($A$2,LastR2,0), MATCH(0, IF($A$1='Récaptitulatif Résa PARIS 2018'!#REF!:OFFSET($F$2,LastR2,0), COUNTIF($A$2:$A412, 'Récaptitulatif Résa PARIS 2018'!#REF!:OFFSET($A$2,LastR2,0)), ""), 0)),"")</f>
        <v/>
      </c>
      <c r="B413" s="43">
        <f ca="1">IF(OR($A413="",$A413=0),0,SUMPRODUCT((('Récaptitulatif Résa PARIS 2018'!#REF!:OFFSET($A$2,LastR2,0))='Analyse par appartement'!$A413)*(('Récaptitulatif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3" s="43">
        <f ca="1">IF(OR($A413="",$A413=0),0,SUMPRODUCT((('Récaptitulatif Résa PARIS 2018'!#REF!:OFFSET($A$2,LastR2,0))='Analyse par appartement'!$A413)*(('Récaptitulatif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3" s="43">
        <f ca="1">IF(OR($A413="",$A413=0),0,SUMPRODUCT((('Récaptitulatif Résa PARIS 2018'!#REF!:OFFSET($A$2,LastR2,0))='Analyse par appartement'!$A413)*(('Récaptitulatif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3" s="43">
        <f ca="1">IF(OR($A413="",$A413=0),0,SUMPRODUCT((('Récaptitulatif Résa PARIS 2018'!#REF!:OFFSET($A$2,LastR2,0))='Analyse par appartement'!$A413)*(('Récaptitulatif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3" s="90">
        <f ca="1">IF(OR($A413="",$A413=0),0,SUMPRODUCT((('Récaptitulatif Résa PARIS 2018'!#REF!:OFFSET($A$2,LastR2,0))='Analyse par appartement'!$A413)*(('Récaptitulatif Résa PARIS 2018'!#REF!:OFFSET($F$2,LastR2,0))='Analyse par appartement'!$A$1)*(('Récaptitulatif Résa PARIS 2018'!#REF!:OFFSET($I$2,LastR2,0)))))</f>
        <v>0</v>
      </c>
      <c r="G413" s="43">
        <f ca="1">IFERROR(IF(A413="",0,INDIRECT("'Récaptitulatif Loyer Paris'!"&amp;ADDRESS(MATCH(A413,'Récaptitulatif Loyer PARIS 2018'!$A:$A,0),MATCH($A$1,'Récaptitulatif Loyer PARIS 2018'!$1:$1,0)+1,4))),0)</f>
        <v>0</v>
      </c>
      <c r="H413" s="90">
        <f ca="1">IFERROR(IF(A413="",0,INDIRECT("'Récaptitulatif Loyer Paris'!"&amp;ADDRESS(MATCH(A413,'Récaptitulatif Loyer PARIS 2018'!$A:$A,0),MATCH($A$1,'Récaptitulatif Loyer PARIS 2018'!$1:$1,0),4))),0)</f>
        <v>0</v>
      </c>
      <c r="I413" s="43">
        <f t="shared" ca="1" si="27"/>
        <v>0</v>
      </c>
      <c r="J413" s="44" t="str">
        <f t="shared" ca="1" si="28"/>
        <v/>
      </c>
      <c r="K413" s="45" t="str">
        <f t="shared" ca="1" si="29"/>
        <v/>
      </c>
    </row>
    <row r="414" spans="1:11" ht="20.149999999999999" customHeight="1" x14ac:dyDescent="0.35">
      <c r="A414" s="12" t="str">
        <f t="array" aca="1" ref="A414" ca="1">IFERROR(INDEX('Récaptitulatif Résa PARIS 2018'!#REF!:OFFSET($A$2,LastR2,0), MATCH(0, IF($A$1='Récaptitulatif Résa PARIS 2018'!#REF!:OFFSET($F$2,LastR2,0), COUNTIF($A$2:$A413, 'Récaptitulatif Résa PARIS 2018'!#REF!:OFFSET($A$2,LastR2,0)), ""), 0)),"")</f>
        <v/>
      </c>
      <c r="B414" s="43">
        <f ca="1">IF(OR($A414="",$A414=0),0,SUMPRODUCT((('Récaptitulatif Résa PARIS 2018'!#REF!:OFFSET($A$2,LastR2,0))='Analyse par appartement'!$A414)*(('Récaptitulatif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4" s="43">
        <f ca="1">IF(OR($A414="",$A414=0),0,SUMPRODUCT((('Récaptitulatif Résa PARIS 2018'!#REF!:OFFSET($A$2,LastR2,0))='Analyse par appartement'!$A414)*(('Récaptitulatif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4" s="43">
        <f ca="1">IF(OR($A414="",$A414=0),0,SUMPRODUCT((('Récaptitulatif Résa PARIS 2018'!#REF!:OFFSET($A$2,LastR2,0))='Analyse par appartement'!$A414)*(('Récaptitulatif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4" s="43">
        <f ca="1">IF(OR($A414="",$A414=0),0,SUMPRODUCT((('Récaptitulatif Résa PARIS 2018'!#REF!:OFFSET($A$2,LastR2,0))='Analyse par appartement'!$A414)*(('Récaptitulatif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4" s="90">
        <f ca="1">IF(OR($A414="",$A414=0),0,SUMPRODUCT((('Récaptitulatif Résa PARIS 2018'!#REF!:OFFSET($A$2,LastR2,0))='Analyse par appartement'!$A414)*(('Récaptitulatif Résa PARIS 2018'!#REF!:OFFSET($F$2,LastR2,0))='Analyse par appartement'!$A$1)*(('Récaptitulatif Résa PARIS 2018'!#REF!:OFFSET($I$2,LastR2,0)))))</f>
        <v>0</v>
      </c>
      <c r="G414" s="43">
        <f ca="1">IFERROR(IF(A414="",0,INDIRECT("'Récaptitulatif Loyer Paris'!"&amp;ADDRESS(MATCH(A414,'Récaptitulatif Loyer PARIS 2018'!$A:$A,0),MATCH($A$1,'Récaptitulatif Loyer PARIS 2018'!$1:$1,0)+1,4))),0)</f>
        <v>0</v>
      </c>
      <c r="H414" s="90">
        <f ca="1">IFERROR(IF(A414="",0,INDIRECT("'Récaptitulatif Loyer Paris'!"&amp;ADDRESS(MATCH(A414,'Récaptitulatif Loyer PARIS 2018'!$A:$A,0),MATCH($A$1,'Récaptitulatif Loyer PARIS 2018'!$1:$1,0),4))),0)</f>
        <v>0</v>
      </c>
      <c r="I414" s="43">
        <f t="shared" ca="1" si="27"/>
        <v>0</v>
      </c>
      <c r="J414" s="44" t="str">
        <f t="shared" ca="1" si="28"/>
        <v/>
      </c>
      <c r="K414" s="45" t="str">
        <f t="shared" ca="1" si="29"/>
        <v/>
      </c>
    </row>
    <row r="415" spans="1:11" ht="20.149999999999999" customHeight="1" x14ac:dyDescent="0.35">
      <c r="A415" s="12" t="str">
        <f t="array" aca="1" ref="A415" ca="1">IFERROR(INDEX('Récaptitulatif Résa PARIS 2018'!#REF!:OFFSET($A$2,LastR2,0), MATCH(0, IF($A$1='Récaptitulatif Résa PARIS 2018'!#REF!:OFFSET($F$2,LastR2,0), COUNTIF($A$2:$A414, 'Récaptitulatif Résa PARIS 2018'!#REF!:OFFSET($A$2,LastR2,0)), ""), 0)),"")</f>
        <v/>
      </c>
      <c r="B415" s="43">
        <f ca="1">IF(OR($A415="",$A415=0),0,SUMPRODUCT((('Récaptitulatif Résa PARIS 2018'!#REF!:OFFSET($A$2,LastR2,0))='Analyse par appartement'!$A415)*(('Récaptitulatif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5" s="43">
        <f ca="1">IF(OR($A415="",$A415=0),0,SUMPRODUCT((('Récaptitulatif Résa PARIS 2018'!#REF!:OFFSET($A$2,LastR2,0))='Analyse par appartement'!$A415)*(('Récaptitulatif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5" s="43">
        <f ca="1">IF(OR($A415="",$A415=0),0,SUMPRODUCT((('Récaptitulatif Résa PARIS 2018'!#REF!:OFFSET($A$2,LastR2,0))='Analyse par appartement'!$A415)*(('Récaptitulatif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5" s="43">
        <f ca="1">IF(OR($A415="",$A415=0),0,SUMPRODUCT((('Récaptitulatif Résa PARIS 2018'!#REF!:OFFSET($A$2,LastR2,0))='Analyse par appartement'!$A415)*(('Récaptitulatif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5" s="90">
        <f ca="1">IF(OR($A415="",$A415=0),0,SUMPRODUCT((('Récaptitulatif Résa PARIS 2018'!#REF!:OFFSET($A$2,LastR2,0))='Analyse par appartement'!$A415)*(('Récaptitulatif Résa PARIS 2018'!#REF!:OFFSET($F$2,LastR2,0))='Analyse par appartement'!$A$1)*(('Récaptitulatif Résa PARIS 2018'!#REF!:OFFSET($I$2,LastR2,0)))))</f>
        <v>0</v>
      </c>
      <c r="G415" s="43">
        <f ca="1">IFERROR(IF(A415="",0,INDIRECT("'Récaptitulatif Loyer Paris'!"&amp;ADDRESS(MATCH(A415,'Récaptitulatif Loyer PARIS 2018'!$A:$A,0),MATCH($A$1,'Récaptitulatif Loyer PARIS 2018'!$1:$1,0)+1,4))),0)</f>
        <v>0</v>
      </c>
      <c r="H415" s="90">
        <f ca="1">IFERROR(IF(A415="",0,INDIRECT("'Récaptitulatif Loyer Paris'!"&amp;ADDRESS(MATCH(A415,'Récaptitulatif Loyer PARIS 2018'!$A:$A,0),MATCH($A$1,'Récaptitulatif Loyer PARIS 2018'!$1:$1,0),4))),0)</f>
        <v>0</v>
      </c>
      <c r="I415" s="43">
        <f t="shared" ca="1" si="27"/>
        <v>0</v>
      </c>
      <c r="J415" s="44" t="str">
        <f t="shared" ca="1" si="28"/>
        <v/>
      </c>
      <c r="K415" s="45" t="str">
        <f t="shared" ca="1" si="29"/>
        <v/>
      </c>
    </row>
    <row r="416" spans="1:11" ht="20.149999999999999" customHeight="1" x14ac:dyDescent="0.35">
      <c r="A416" s="12" t="str">
        <f t="array" aca="1" ref="A416" ca="1">IFERROR(INDEX('Récaptitulatif Résa PARIS 2018'!#REF!:OFFSET($A$2,LastR2,0), MATCH(0, IF($A$1='Récaptitulatif Résa PARIS 2018'!#REF!:OFFSET($F$2,LastR2,0), COUNTIF($A$2:$A415, 'Récaptitulatif Résa PARIS 2018'!#REF!:OFFSET($A$2,LastR2,0)), ""), 0)),"")</f>
        <v/>
      </c>
      <c r="B416" s="43">
        <f ca="1">IF(OR($A416="",$A416=0),0,SUMPRODUCT((('Récaptitulatif Résa PARIS 2018'!#REF!:OFFSET($A$2,LastR2,0))='Analyse par appartement'!$A416)*(('Récaptitulatif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6" s="43">
        <f ca="1">IF(OR($A416="",$A416=0),0,SUMPRODUCT((('Récaptitulatif Résa PARIS 2018'!#REF!:OFFSET($A$2,LastR2,0))='Analyse par appartement'!$A416)*(('Récaptitulatif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6" s="43">
        <f ca="1">IF(OR($A416="",$A416=0),0,SUMPRODUCT((('Récaptitulatif Résa PARIS 2018'!#REF!:OFFSET($A$2,LastR2,0))='Analyse par appartement'!$A416)*(('Récaptitulatif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6" s="43">
        <f ca="1">IF(OR($A416="",$A416=0),0,SUMPRODUCT((('Récaptitulatif Résa PARIS 2018'!#REF!:OFFSET($A$2,LastR2,0))='Analyse par appartement'!$A416)*(('Récaptitulatif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6" s="90">
        <f ca="1">IF(OR($A416="",$A416=0),0,SUMPRODUCT((('Récaptitulatif Résa PARIS 2018'!#REF!:OFFSET($A$2,LastR2,0))='Analyse par appartement'!$A416)*(('Récaptitulatif Résa PARIS 2018'!#REF!:OFFSET($F$2,LastR2,0))='Analyse par appartement'!$A$1)*(('Récaptitulatif Résa PARIS 2018'!#REF!:OFFSET($I$2,LastR2,0)))))</f>
        <v>0</v>
      </c>
      <c r="G416" s="43">
        <f ca="1">IFERROR(IF(A416="",0,INDIRECT("'Récaptitulatif Loyer Paris'!"&amp;ADDRESS(MATCH(A416,'Récaptitulatif Loyer PARIS 2018'!$A:$A,0),MATCH($A$1,'Récaptitulatif Loyer PARIS 2018'!$1:$1,0)+1,4))),0)</f>
        <v>0</v>
      </c>
      <c r="H416" s="90">
        <f ca="1">IFERROR(IF(A416="",0,INDIRECT("'Récaptitulatif Loyer Paris'!"&amp;ADDRESS(MATCH(A416,'Récaptitulatif Loyer PARIS 2018'!$A:$A,0),MATCH($A$1,'Récaptitulatif Loyer PARIS 2018'!$1:$1,0),4))),0)</f>
        <v>0</v>
      </c>
      <c r="I416" s="43">
        <f t="shared" ca="1" si="27"/>
        <v>0</v>
      </c>
      <c r="J416" s="44" t="str">
        <f t="shared" ca="1" si="28"/>
        <v/>
      </c>
      <c r="K416" s="45" t="str">
        <f t="shared" ca="1" si="29"/>
        <v/>
      </c>
    </row>
    <row r="417" spans="1:11" ht="20.149999999999999" customHeight="1" x14ac:dyDescent="0.35">
      <c r="A417" s="12" t="str">
        <f t="array" aca="1" ref="A417" ca="1">IFERROR(INDEX('Récaptitulatif Résa PARIS 2018'!#REF!:OFFSET($A$2,LastR2,0), MATCH(0, IF($A$1='Récaptitulatif Résa PARIS 2018'!#REF!:OFFSET($F$2,LastR2,0), COUNTIF($A$2:$A416, 'Récaptitulatif Résa PARIS 2018'!#REF!:OFFSET($A$2,LastR2,0)), ""), 0)),"")</f>
        <v/>
      </c>
      <c r="B417" s="43">
        <f ca="1">IF(OR($A417="",$A417=0),0,SUMPRODUCT((('Récaptitulatif Résa PARIS 2018'!#REF!:OFFSET($A$2,LastR2,0))='Analyse par appartement'!$A417)*(('Récaptitulatif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7" s="43">
        <f ca="1">IF(OR($A417="",$A417=0),0,SUMPRODUCT((('Récaptitulatif Résa PARIS 2018'!#REF!:OFFSET($A$2,LastR2,0))='Analyse par appartement'!$A417)*(('Récaptitulatif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7" s="43">
        <f ca="1">IF(OR($A417="",$A417=0),0,SUMPRODUCT((('Récaptitulatif Résa PARIS 2018'!#REF!:OFFSET($A$2,LastR2,0))='Analyse par appartement'!$A417)*(('Récaptitulatif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7" s="43">
        <f ca="1">IF(OR($A417="",$A417=0),0,SUMPRODUCT((('Récaptitulatif Résa PARIS 2018'!#REF!:OFFSET($A$2,LastR2,0))='Analyse par appartement'!$A417)*(('Récaptitulatif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7" s="90">
        <f ca="1">IF(OR($A417="",$A417=0),0,SUMPRODUCT((('Récaptitulatif Résa PARIS 2018'!#REF!:OFFSET($A$2,LastR2,0))='Analyse par appartement'!$A417)*(('Récaptitulatif Résa PARIS 2018'!#REF!:OFFSET($F$2,LastR2,0))='Analyse par appartement'!$A$1)*(('Récaptitulatif Résa PARIS 2018'!#REF!:OFFSET($I$2,LastR2,0)))))</f>
        <v>0</v>
      </c>
      <c r="G417" s="43">
        <f ca="1">IFERROR(IF(A417="",0,INDIRECT("'Récaptitulatif Loyer Paris'!"&amp;ADDRESS(MATCH(A417,'Récaptitulatif Loyer PARIS 2018'!$A:$A,0),MATCH($A$1,'Récaptitulatif Loyer PARIS 2018'!$1:$1,0)+1,4))),0)</f>
        <v>0</v>
      </c>
      <c r="H417" s="90">
        <f ca="1">IFERROR(IF(A417="",0,INDIRECT("'Récaptitulatif Loyer Paris'!"&amp;ADDRESS(MATCH(A417,'Récaptitulatif Loyer PARIS 2018'!$A:$A,0),MATCH($A$1,'Récaptitulatif Loyer PARIS 2018'!$1:$1,0),4))),0)</f>
        <v>0</v>
      </c>
      <c r="I417" s="43">
        <f t="shared" ca="1" si="27"/>
        <v>0</v>
      </c>
      <c r="J417" s="44" t="str">
        <f t="shared" ca="1" si="28"/>
        <v/>
      </c>
      <c r="K417" s="45" t="str">
        <f t="shared" ca="1" si="29"/>
        <v/>
      </c>
    </row>
    <row r="418" spans="1:11" ht="20.149999999999999" customHeight="1" x14ac:dyDescent="0.35">
      <c r="A418" s="12" t="str">
        <f t="array" aca="1" ref="A418" ca="1">IFERROR(INDEX('Récaptitulatif Résa PARIS 2018'!#REF!:OFFSET($A$2,LastR2,0), MATCH(0, IF($A$1='Récaptitulatif Résa PARIS 2018'!#REF!:OFFSET($F$2,LastR2,0), COUNTIF($A$2:$A417, 'Récaptitulatif Résa PARIS 2018'!#REF!:OFFSET($A$2,LastR2,0)), ""), 0)),"")</f>
        <v/>
      </c>
      <c r="B418" s="43">
        <f ca="1">IF(OR($A418="",$A418=0),0,SUMPRODUCT((('Récaptitulatif Résa PARIS 2018'!#REF!:OFFSET($A$2,LastR2,0))='Analyse par appartement'!$A418)*(('Récaptitulatif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8" s="43">
        <f ca="1">IF(OR($A418="",$A418=0),0,SUMPRODUCT((('Récaptitulatif Résa PARIS 2018'!#REF!:OFFSET($A$2,LastR2,0))='Analyse par appartement'!$A418)*(('Récaptitulatif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8" s="43">
        <f ca="1">IF(OR($A418="",$A418=0),0,SUMPRODUCT((('Récaptitulatif Résa PARIS 2018'!#REF!:OFFSET($A$2,LastR2,0))='Analyse par appartement'!$A418)*(('Récaptitulatif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8" s="43">
        <f ca="1">IF(OR($A418="",$A418=0),0,SUMPRODUCT((('Récaptitulatif Résa PARIS 2018'!#REF!:OFFSET($A$2,LastR2,0))='Analyse par appartement'!$A418)*(('Récaptitulatif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8" s="90">
        <f ca="1">IF(OR($A418="",$A418=0),0,SUMPRODUCT((('Récaptitulatif Résa PARIS 2018'!#REF!:OFFSET($A$2,LastR2,0))='Analyse par appartement'!$A418)*(('Récaptitulatif Résa PARIS 2018'!#REF!:OFFSET($F$2,LastR2,0))='Analyse par appartement'!$A$1)*(('Récaptitulatif Résa PARIS 2018'!#REF!:OFFSET($I$2,LastR2,0)))))</f>
        <v>0</v>
      </c>
      <c r="G418" s="43">
        <f ca="1">IFERROR(IF(A418="",0,INDIRECT("'Récaptitulatif Loyer Paris'!"&amp;ADDRESS(MATCH(A418,'Récaptitulatif Loyer PARIS 2018'!$A:$A,0),MATCH($A$1,'Récaptitulatif Loyer PARIS 2018'!$1:$1,0)+1,4))),0)</f>
        <v>0</v>
      </c>
      <c r="H418" s="90">
        <f ca="1">IFERROR(IF(A418="",0,INDIRECT("'Récaptitulatif Loyer Paris'!"&amp;ADDRESS(MATCH(A418,'Récaptitulatif Loyer PARIS 2018'!$A:$A,0),MATCH($A$1,'Récaptitulatif Loyer PARIS 2018'!$1:$1,0),4))),0)</f>
        <v>0</v>
      </c>
      <c r="I418" s="43">
        <f t="shared" ca="1" si="27"/>
        <v>0</v>
      </c>
      <c r="J418" s="44" t="str">
        <f t="shared" ca="1" si="28"/>
        <v/>
      </c>
      <c r="K418" s="45" t="str">
        <f t="shared" ca="1" si="29"/>
        <v/>
      </c>
    </row>
    <row r="419" spans="1:11" ht="20.149999999999999" customHeight="1" x14ac:dyDescent="0.35">
      <c r="A419" s="12" t="str">
        <f t="array" aca="1" ref="A419" ca="1">IFERROR(INDEX('Récaptitulatif Résa PARIS 2018'!#REF!:OFFSET($A$2,LastR2,0), MATCH(0, IF($A$1='Récaptitulatif Résa PARIS 2018'!#REF!:OFFSET($F$2,LastR2,0), COUNTIF($A$2:$A418, 'Récaptitulatif Résa PARIS 2018'!#REF!:OFFSET($A$2,LastR2,0)), ""), 0)),"")</f>
        <v/>
      </c>
      <c r="B419" s="43">
        <f ca="1">IF(OR($A419="",$A419=0),0,SUMPRODUCT((('Récaptitulatif Résa PARIS 2018'!#REF!:OFFSET($A$2,LastR2,0))='Analyse par appartement'!$A419)*(('Récaptitulatif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19" s="43">
        <f ca="1">IF(OR($A419="",$A419=0),0,SUMPRODUCT((('Récaptitulatif Résa PARIS 2018'!#REF!:OFFSET($A$2,LastR2,0))='Analyse par appartement'!$A419)*(('Récaptitulatif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19" s="43">
        <f ca="1">IF(OR($A419="",$A419=0),0,SUMPRODUCT((('Récaptitulatif Résa PARIS 2018'!#REF!:OFFSET($A$2,LastR2,0))='Analyse par appartement'!$A419)*(('Récaptitulatif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19" s="43">
        <f ca="1">IF(OR($A419="",$A419=0),0,SUMPRODUCT((('Récaptitulatif Résa PARIS 2018'!#REF!:OFFSET($A$2,LastR2,0))='Analyse par appartement'!$A419)*(('Récaptitulatif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19" s="90">
        <f ca="1">IF(OR($A419="",$A419=0),0,SUMPRODUCT((('Récaptitulatif Résa PARIS 2018'!#REF!:OFFSET($A$2,LastR2,0))='Analyse par appartement'!$A419)*(('Récaptitulatif Résa PARIS 2018'!#REF!:OFFSET($F$2,LastR2,0))='Analyse par appartement'!$A$1)*(('Récaptitulatif Résa PARIS 2018'!#REF!:OFFSET($I$2,LastR2,0)))))</f>
        <v>0</v>
      </c>
      <c r="G419" s="43">
        <f ca="1">IFERROR(IF(A419="",0,INDIRECT("'Récaptitulatif Loyer Paris'!"&amp;ADDRESS(MATCH(A419,'Récaptitulatif Loyer PARIS 2018'!$A:$A,0),MATCH($A$1,'Récaptitulatif Loyer PARIS 2018'!$1:$1,0)+1,4))),0)</f>
        <v>0</v>
      </c>
      <c r="H419" s="90">
        <f ca="1">IFERROR(IF(A419="",0,INDIRECT("'Récaptitulatif Loyer Paris'!"&amp;ADDRESS(MATCH(A419,'Récaptitulatif Loyer PARIS 2018'!$A:$A,0),MATCH($A$1,'Récaptitulatif Loyer PARIS 2018'!$1:$1,0),4))),0)</f>
        <v>0</v>
      </c>
      <c r="I419" s="43">
        <f t="shared" ca="1" si="27"/>
        <v>0</v>
      </c>
      <c r="J419" s="44" t="str">
        <f t="shared" ca="1" si="28"/>
        <v/>
      </c>
      <c r="K419" s="45" t="str">
        <f t="shared" ca="1" si="29"/>
        <v/>
      </c>
    </row>
    <row r="420" spans="1:11" ht="20.149999999999999" customHeight="1" x14ac:dyDescent="0.35">
      <c r="A420" s="12" t="str">
        <f t="array" aca="1" ref="A420" ca="1">IFERROR(INDEX('Récaptitulatif Résa PARIS 2018'!#REF!:OFFSET($A$2,LastR2,0), MATCH(0, IF($A$1='Récaptitulatif Résa PARIS 2018'!#REF!:OFFSET($F$2,LastR2,0), COUNTIF($A$2:$A419, 'Récaptitulatif Résa PARIS 2018'!#REF!:OFFSET($A$2,LastR2,0)), ""), 0)),"")</f>
        <v/>
      </c>
      <c r="B420" s="43">
        <f ca="1">IF(OR($A420="",$A420=0),0,SUMPRODUCT((('Récaptitulatif Résa PARIS 2018'!#REF!:OFFSET($A$2,LastR2,0))='Analyse par appartement'!$A420)*(('Récaptitulatif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0" s="43">
        <f ca="1">IF(OR($A420="",$A420=0),0,SUMPRODUCT((('Récaptitulatif Résa PARIS 2018'!#REF!:OFFSET($A$2,LastR2,0))='Analyse par appartement'!$A420)*(('Récaptitulatif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0" s="43">
        <f ca="1">IF(OR($A420="",$A420=0),0,SUMPRODUCT((('Récaptitulatif Résa PARIS 2018'!#REF!:OFFSET($A$2,LastR2,0))='Analyse par appartement'!$A420)*(('Récaptitulatif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0" s="43">
        <f ca="1">IF(OR($A420="",$A420=0),0,SUMPRODUCT((('Récaptitulatif Résa PARIS 2018'!#REF!:OFFSET($A$2,LastR2,0))='Analyse par appartement'!$A420)*(('Récaptitulatif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0" s="90">
        <f ca="1">IF(OR($A420="",$A420=0),0,SUMPRODUCT((('Récaptitulatif Résa PARIS 2018'!#REF!:OFFSET($A$2,LastR2,0))='Analyse par appartement'!$A420)*(('Récaptitulatif Résa PARIS 2018'!#REF!:OFFSET($F$2,LastR2,0))='Analyse par appartement'!$A$1)*(('Récaptitulatif Résa PARIS 2018'!#REF!:OFFSET($I$2,LastR2,0)))))</f>
        <v>0</v>
      </c>
      <c r="G420" s="43">
        <f ca="1">IFERROR(IF(A420="",0,INDIRECT("'Récaptitulatif Loyer Paris'!"&amp;ADDRESS(MATCH(A420,'Récaptitulatif Loyer PARIS 2018'!$A:$A,0),MATCH($A$1,'Récaptitulatif Loyer PARIS 2018'!$1:$1,0)+1,4))),0)</f>
        <v>0</v>
      </c>
      <c r="H420" s="90">
        <f ca="1">IFERROR(IF(A420="",0,INDIRECT("'Récaptitulatif Loyer Paris'!"&amp;ADDRESS(MATCH(A420,'Récaptitulatif Loyer PARIS 2018'!$A:$A,0),MATCH($A$1,'Récaptitulatif Loyer PARIS 2018'!$1:$1,0),4))),0)</f>
        <v>0</v>
      </c>
      <c r="I420" s="43">
        <f t="shared" ca="1" si="27"/>
        <v>0</v>
      </c>
      <c r="J420" s="44" t="str">
        <f t="shared" ca="1" si="28"/>
        <v/>
      </c>
      <c r="K420" s="45" t="str">
        <f t="shared" ca="1" si="29"/>
        <v/>
      </c>
    </row>
    <row r="421" spans="1:11" ht="20.149999999999999" customHeight="1" x14ac:dyDescent="0.35">
      <c r="A421" s="12" t="str">
        <f t="array" aca="1" ref="A421" ca="1">IFERROR(INDEX('Récaptitulatif Résa PARIS 2018'!#REF!:OFFSET($A$2,LastR2,0), MATCH(0, IF($A$1='Récaptitulatif Résa PARIS 2018'!#REF!:OFFSET($F$2,LastR2,0), COUNTIF($A$2:$A420, 'Récaptitulatif Résa PARIS 2018'!#REF!:OFFSET($A$2,LastR2,0)), ""), 0)),"")</f>
        <v/>
      </c>
      <c r="B421" s="43">
        <f ca="1">IF(OR($A421="",$A421=0),0,SUMPRODUCT((('Récaptitulatif Résa PARIS 2018'!#REF!:OFFSET($A$2,LastR2,0))='Analyse par appartement'!$A421)*(('Récaptitulatif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1" s="43">
        <f ca="1">IF(OR($A421="",$A421=0),0,SUMPRODUCT((('Récaptitulatif Résa PARIS 2018'!#REF!:OFFSET($A$2,LastR2,0))='Analyse par appartement'!$A421)*(('Récaptitulatif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1" s="43">
        <f ca="1">IF(OR($A421="",$A421=0),0,SUMPRODUCT((('Récaptitulatif Résa PARIS 2018'!#REF!:OFFSET($A$2,LastR2,0))='Analyse par appartement'!$A421)*(('Récaptitulatif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1" s="43">
        <f ca="1">IF(OR($A421="",$A421=0),0,SUMPRODUCT((('Récaptitulatif Résa PARIS 2018'!#REF!:OFFSET($A$2,LastR2,0))='Analyse par appartement'!$A421)*(('Récaptitulatif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1" s="90">
        <f ca="1">IF(OR($A421="",$A421=0),0,SUMPRODUCT((('Récaptitulatif Résa PARIS 2018'!#REF!:OFFSET($A$2,LastR2,0))='Analyse par appartement'!$A421)*(('Récaptitulatif Résa PARIS 2018'!#REF!:OFFSET($F$2,LastR2,0))='Analyse par appartement'!$A$1)*(('Récaptitulatif Résa PARIS 2018'!#REF!:OFFSET($I$2,LastR2,0)))))</f>
        <v>0</v>
      </c>
      <c r="G421" s="43">
        <f ca="1">IFERROR(IF(A421="",0,INDIRECT("'Récaptitulatif Loyer Paris'!"&amp;ADDRESS(MATCH(A421,'Récaptitulatif Loyer PARIS 2018'!$A:$A,0),MATCH($A$1,'Récaptitulatif Loyer PARIS 2018'!$1:$1,0)+1,4))),0)</f>
        <v>0</v>
      </c>
      <c r="H421" s="90">
        <f ca="1">IFERROR(IF(A421="",0,INDIRECT("'Récaptitulatif Loyer Paris'!"&amp;ADDRESS(MATCH(A421,'Récaptitulatif Loyer PARIS 2018'!$A:$A,0),MATCH($A$1,'Récaptitulatif Loyer PARIS 2018'!$1:$1,0),4))),0)</f>
        <v>0</v>
      </c>
      <c r="I421" s="43">
        <f t="shared" ca="1" si="27"/>
        <v>0</v>
      </c>
      <c r="J421" s="44" t="str">
        <f t="shared" ca="1" si="28"/>
        <v/>
      </c>
      <c r="K421" s="45" t="str">
        <f t="shared" ca="1" si="29"/>
        <v/>
      </c>
    </row>
    <row r="422" spans="1:11" ht="20.149999999999999" customHeight="1" x14ac:dyDescent="0.35">
      <c r="A422" s="12" t="str">
        <f t="array" aca="1" ref="A422" ca="1">IFERROR(INDEX('Récaptitulatif Résa PARIS 2018'!#REF!:OFFSET($A$2,LastR2,0), MATCH(0, IF($A$1='Récaptitulatif Résa PARIS 2018'!#REF!:OFFSET($F$2,LastR2,0), COUNTIF($A$2:$A421, 'Récaptitulatif Résa PARIS 2018'!#REF!:OFFSET($A$2,LastR2,0)), ""), 0)),"")</f>
        <v/>
      </c>
      <c r="B422" s="43">
        <f ca="1">IF(OR($A422="",$A422=0),0,SUMPRODUCT((('Récaptitulatif Résa PARIS 2018'!#REF!:OFFSET($A$2,LastR2,0))='Analyse par appartement'!$A422)*(('Récaptitulatif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2" s="43">
        <f ca="1">IF(OR($A422="",$A422=0),0,SUMPRODUCT((('Récaptitulatif Résa PARIS 2018'!#REF!:OFFSET($A$2,LastR2,0))='Analyse par appartement'!$A422)*(('Récaptitulatif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2" s="43">
        <f ca="1">IF(OR($A422="",$A422=0),0,SUMPRODUCT((('Récaptitulatif Résa PARIS 2018'!#REF!:OFFSET($A$2,LastR2,0))='Analyse par appartement'!$A422)*(('Récaptitulatif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2" s="43">
        <f ca="1">IF(OR($A422="",$A422=0),0,SUMPRODUCT((('Récaptitulatif Résa PARIS 2018'!#REF!:OFFSET($A$2,LastR2,0))='Analyse par appartement'!$A422)*(('Récaptitulatif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2" s="90">
        <f ca="1">IF(OR($A422="",$A422=0),0,SUMPRODUCT((('Récaptitulatif Résa PARIS 2018'!#REF!:OFFSET($A$2,LastR2,0))='Analyse par appartement'!$A422)*(('Récaptitulatif Résa PARIS 2018'!#REF!:OFFSET($F$2,LastR2,0))='Analyse par appartement'!$A$1)*(('Récaptitulatif Résa PARIS 2018'!#REF!:OFFSET($I$2,LastR2,0)))))</f>
        <v>0</v>
      </c>
      <c r="G422" s="43">
        <f ca="1">IFERROR(IF(A422="",0,INDIRECT("'Récaptitulatif Loyer Paris'!"&amp;ADDRESS(MATCH(A422,'Récaptitulatif Loyer PARIS 2018'!$A:$A,0),MATCH($A$1,'Récaptitulatif Loyer PARIS 2018'!$1:$1,0)+1,4))),0)</f>
        <v>0</v>
      </c>
      <c r="H422" s="90">
        <f ca="1">IFERROR(IF(A422="",0,INDIRECT("'Récaptitulatif Loyer Paris'!"&amp;ADDRESS(MATCH(A422,'Récaptitulatif Loyer PARIS 2018'!$A:$A,0),MATCH($A$1,'Récaptitulatif Loyer PARIS 2018'!$1:$1,0),4))),0)</f>
        <v>0</v>
      </c>
      <c r="I422" s="43">
        <f t="shared" ca="1" si="27"/>
        <v>0</v>
      </c>
      <c r="J422" s="44" t="str">
        <f t="shared" ca="1" si="28"/>
        <v/>
      </c>
      <c r="K422" s="45" t="str">
        <f t="shared" ca="1" si="29"/>
        <v/>
      </c>
    </row>
    <row r="423" spans="1:11" ht="20.149999999999999" customHeight="1" x14ac:dyDescent="0.35">
      <c r="A423" s="12" t="str">
        <f t="array" aca="1" ref="A423" ca="1">IFERROR(INDEX('Récaptitulatif Résa PARIS 2018'!#REF!:OFFSET($A$2,LastR2,0), MATCH(0, IF($A$1='Récaptitulatif Résa PARIS 2018'!#REF!:OFFSET($F$2,LastR2,0), COUNTIF($A$2:$A422, 'Récaptitulatif Résa PARIS 2018'!#REF!:OFFSET($A$2,LastR2,0)), ""), 0)),"")</f>
        <v/>
      </c>
      <c r="B423" s="43">
        <f ca="1">IF(OR($A423="",$A423=0),0,SUMPRODUCT((('Récaptitulatif Résa PARIS 2018'!#REF!:OFFSET($A$2,LastR2,0))='Analyse par appartement'!$A423)*(('Récaptitulatif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3" s="43">
        <f ca="1">IF(OR($A423="",$A423=0),0,SUMPRODUCT((('Récaptitulatif Résa PARIS 2018'!#REF!:OFFSET($A$2,LastR2,0))='Analyse par appartement'!$A423)*(('Récaptitulatif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3" s="43">
        <f ca="1">IF(OR($A423="",$A423=0),0,SUMPRODUCT((('Récaptitulatif Résa PARIS 2018'!#REF!:OFFSET($A$2,LastR2,0))='Analyse par appartement'!$A423)*(('Récaptitulatif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3" s="43">
        <f ca="1">IF(OR($A423="",$A423=0),0,SUMPRODUCT((('Récaptitulatif Résa PARIS 2018'!#REF!:OFFSET($A$2,LastR2,0))='Analyse par appartement'!$A423)*(('Récaptitulatif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3" s="90">
        <f ca="1">IF(OR($A423="",$A423=0),0,SUMPRODUCT((('Récaptitulatif Résa PARIS 2018'!#REF!:OFFSET($A$2,LastR2,0))='Analyse par appartement'!$A423)*(('Récaptitulatif Résa PARIS 2018'!#REF!:OFFSET($F$2,LastR2,0))='Analyse par appartement'!$A$1)*(('Récaptitulatif Résa PARIS 2018'!#REF!:OFFSET($I$2,LastR2,0)))))</f>
        <v>0</v>
      </c>
      <c r="G423" s="43">
        <f ca="1">IFERROR(IF(A423="",0,INDIRECT("'Récaptitulatif Loyer Paris'!"&amp;ADDRESS(MATCH(A423,'Récaptitulatif Loyer PARIS 2018'!$A:$A,0),MATCH($A$1,'Récaptitulatif Loyer PARIS 2018'!$1:$1,0)+1,4))),0)</f>
        <v>0</v>
      </c>
      <c r="H423" s="90">
        <f ca="1">IFERROR(IF(A423="",0,INDIRECT("'Récaptitulatif Loyer Paris'!"&amp;ADDRESS(MATCH(A423,'Récaptitulatif Loyer PARIS 2018'!$A:$A,0),MATCH($A$1,'Récaptitulatif Loyer PARIS 2018'!$1:$1,0),4))),0)</f>
        <v>0</v>
      </c>
      <c r="I423" s="43">
        <f t="shared" ca="1" si="27"/>
        <v>0</v>
      </c>
      <c r="J423" s="44" t="str">
        <f t="shared" ca="1" si="28"/>
        <v/>
      </c>
      <c r="K423" s="45" t="str">
        <f t="shared" ca="1" si="29"/>
        <v/>
      </c>
    </row>
    <row r="424" spans="1:11" ht="20.149999999999999" customHeight="1" x14ac:dyDescent="0.35">
      <c r="A424" s="12" t="str">
        <f t="array" aca="1" ref="A424" ca="1">IFERROR(INDEX('Récaptitulatif Résa PARIS 2018'!#REF!:OFFSET($A$2,LastR2,0), MATCH(0, IF($A$1='Récaptitulatif Résa PARIS 2018'!#REF!:OFFSET($F$2,LastR2,0), COUNTIF($A$2:$A423, 'Récaptitulatif Résa PARIS 2018'!#REF!:OFFSET($A$2,LastR2,0)), ""), 0)),"")</f>
        <v/>
      </c>
      <c r="B424" s="43">
        <f ca="1">IF(OR($A424="",$A424=0),0,SUMPRODUCT((('Récaptitulatif Résa PARIS 2018'!#REF!:OFFSET($A$2,LastR2,0))='Analyse par appartement'!$A424)*(('Récaptitulatif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4" s="43">
        <f ca="1">IF(OR($A424="",$A424=0),0,SUMPRODUCT((('Récaptitulatif Résa PARIS 2018'!#REF!:OFFSET($A$2,LastR2,0))='Analyse par appartement'!$A424)*(('Récaptitulatif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4" s="43">
        <f ca="1">IF(OR($A424="",$A424=0),0,SUMPRODUCT((('Récaptitulatif Résa PARIS 2018'!#REF!:OFFSET($A$2,LastR2,0))='Analyse par appartement'!$A424)*(('Récaptitulatif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4" s="43">
        <f ca="1">IF(OR($A424="",$A424=0),0,SUMPRODUCT((('Récaptitulatif Résa PARIS 2018'!#REF!:OFFSET($A$2,LastR2,0))='Analyse par appartement'!$A424)*(('Récaptitulatif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4" s="90">
        <f ca="1">IF(OR($A424="",$A424=0),0,SUMPRODUCT((('Récaptitulatif Résa PARIS 2018'!#REF!:OFFSET($A$2,LastR2,0))='Analyse par appartement'!$A424)*(('Récaptitulatif Résa PARIS 2018'!#REF!:OFFSET($F$2,LastR2,0))='Analyse par appartement'!$A$1)*(('Récaptitulatif Résa PARIS 2018'!#REF!:OFFSET($I$2,LastR2,0)))))</f>
        <v>0</v>
      </c>
      <c r="G424" s="43">
        <f ca="1">IFERROR(IF(A424="",0,INDIRECT("'Récaptitulatif Loyer Paris'!"&amp;ADDRESS(MATCH(A424,'Récaptitulatif Loyer PARIS 2018'!$A:$A,0),MATCH($A$1,'Récaptitulatif Loyer PARIS 2018'!$1:$1,0)+1,4))),0)</f>
        <v>0</v>
      </c>
      <c r="H424" s="90">
        <f ca="1">IFERROR(IF(A424="",0,INDIRECT("'Récaptitulatif Loyer Paris'!"&amp;ADDRESS(MATCH(A424,'Récaptitulatif Loyer PARIS 2018'!$A:$A,0),MATCH($A$1,'Récaptitulatif Loyer PARIS 2018'!$1:$1,0),4))),0)</f>
        <v>0</v>
      </c>
      <c r="I424" s="43">
        <f t="shared" ca="1" si="27"/>
        <v>0</v>
      </c>
      <c r="J424" s="44" t="str">
        <f t="shared" ca="1" si="28"/>
        <v/>
      </c>
      <c r="K424" s="45" t="str">
        <f t="shared" ca="1" si="29"/>
        <v/>
      </c>
    </row>
    <row r="425" spans="1:11" ht="20.149999999999999" customHeight="1" x14ac:dyDescent="0.35">
      <c r="A425" s="12" t="str">
        <f t="array" aca="1" ref="A425" ca="1">IFERROR(INDEX('Récaptitulatif Résa PARIS 2018'!#REF!:OFFSET($A$2,LastR2,0), MATCH(0, IF($A$1='Récaptitulatif Résa PARIS 2018'!#REF!:OFFSET($F$2,LastR2,0), COUNTIF($A$2:$A424, 'Récaptitulatif Résa PARIS 2018'!#REF!:OFFSET($A$2,LastR2,0)), ""), 0)),"")</f>
        <v/>
      </c>
      <c r="B425" s="43">
        <f ca="1">IF(OR($A425="",$A425=0),0,SUMPRODUCT((('Récaptitulatif Résa PARIS 2018'!#REF!:OFFSET($A$2,LastR2,0))='Analyse par appartement'!$A425)*(('Récaptitulatif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5" s="43">
        <f ca="1">IF(OR($A425="",$A425=0),0,SUMPRODUCT((('Récaptitulatif Résa PARIS 2018'!#REF!:OFFSET($A$2,LastR2,0))='Analyse par appartement'!$A425)*(('Récaptitulatif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5" s="43">
        <f ca="1">IF(OR($A425="",$A425=0),0,SUMPRODUCT((('Récaptitulatif Résa PARIS 2018'!#REF!:OFFSET($A$2,LastR2,0))='Analyse par appartement'!$A425)*(('Récaptitulatif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5" s="43">
        <f ca="1">IF(OR($A425="",$A425=0),0,SUMPRODUCT((('Récaptitulatif Résa PARIS 2018'!#REF!:OFFSET($A$2,LastR2,0))='Analyse par appartement'!$A425)*(('Récaptitulatif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5" s="90">
        <f ca="1">IF(OR($A425="",$A425=0),0,SUMPRODUCT((('Récaptitulatif Résa PARIS 2018'!#REF!:OFFSET($A$2,LastR2,0))='Analyse par appartement'!$A425)*(('Récaptitulatif Résa PARIS 2018'!#REF!:OFFSET($F$2,LastR2,0))='Analyse par appartement'!$A$1)*(('Récaptitulatif Résa PARIS 2018'!#REF!:OFFSET($I$2,LastR2,0)))))</f>
        <v>0</v>
      </c>
      <c r="G425" s="43">
        <f ca="1">IFERROR(IF(A425="",0,INDIRECT("'Récaptitulatif Loyer Paris'!"&amp;ADDRESS(MATCH(A425,'Récaptitulatif Loyer PARIS 2018'!$A:$A,0),MATCH($A$1,'Récaptitulatif Loyer PARIS 2018'!$1:$1,0)+1,4))),0)</f>
        <v>0</v>
      </c>
      <c r="H425" s="90">
        <f ca="1">IFERROR(IF(A425="",0,INDIRECT("'Récaptitulatif Loyer Paris'!"&amp;ADDRESS(MATCH(A425,'Récaptitulatif Loyer PARIS 2018'!$A:$A,0),MATCH($A$1,'Récaptitulatif Loyer PARIS 2018'!$1:$1,0),4))),0)</f>
        <v>0</v>
      </c>
      <c r="I425" s="43">
        <f t="shared" ca="1" si="27"/>
        <v>0</v>
      </c>
      <c r="J425" s="44" t="str">
        <f t="shared" ca="1" si="28"/>
        <v/>
      </c>
      <c r="K425" s="45" t="str">
        <f t="shared" ca="1" si="29"/>
        <v/>
      </c>
    </row>
    <row r="426" spans="1:11" ht="20.149999999999999" customHeight="1" x14ac:dyDescent="0.35">
      <c r="A426" s="12" t="str">
        <f t="array" aca="1" ref="A426" ca="1">IFERROR(INDEX('Récaptitulatif Résa PARIS 2018'!#REF!:OFFSET($A$2,LastR2,0), MATCH(0, IF($A$1='Récaptitulatif Résa PARIS 2018'!#REF!:OFFSET($F$2,LastR2,0), COUNTIF($A$2:$A425, 'Récaptitulatif Résa PARIS 2018'!#REF!:OFFSET($A$2,LastR2,0)), ""), 0)),"")</f>
        <v/>
      </c>
      <c r="B426" s="43">
        <f ca="1">IF(OR($A426="",$A426=0),0,SUMPRODUCT((('Récaptitulatif Résa PARIS 2018'!#REF!:OFFSET($A$2,LastR2,0))='Analyse par appartement'!$A426)*(('Récaptitulatif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6" s="43">
        <f ca="1">IF(OR($A426="",$A426=0),0,SUMPRODUCT((('Récaptitulatif Résa PARIS 2018'!#REF!:OFFSET($A$2,LastR2,0))='Analyse par appartement'!$A426)*(('Récaptitulatif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6" s="43">
        <f ca="1">IF(OR($A426="",$A426=0),0,SUMPRODUCT((('Récaptitulatif Résa PARIS 2018'!#REF!:OFFSET($A$2,LastR2,0))='Analyse par appartement'!$A426)*(('Récaptitulatif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6" s="43">
        <f ca="1">IF(OR($A426="",$A426=0),0,SUMPRODUCT((('Récaptitulatif Résa PARIS 2018'!#REF!:OFFSET($A$2,LastR2,0))='Analyse par appartement'!$A426)*(('Récaptitulatif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6" s="90">
        <f ca="1">IF(OR($A426="",$A426=0),0,SUMPRODUCT((('Récaptitulatif Résa PARIS 2018'!#REF!:OFFSET($A$2,LastR2,0))='Analyse par appartement'!$A426)*(('Récaptitulatif Résa PARIS 2018'!#REF!:OFFSET($F$2,LastR2,0))='Analyse par appartement'!$A$1)*(('Récaptitulatif Résa PARIS 2018'!#REF!:OFFSET($I$2,LastR2,0)))))</f>
        <v>0</v>
      </c>
      <c r="G426" s="43">
        <f ca="1">IFERROR(IF(A426="",0,INDIRECT("'Récaptitulatif Loyer Paris'!"&amp;ADDRESS(MATCH(A426,'Récaptitulatif Loyer PARIS 2018'!$A:$A,0),MATCH($A$1,'Récaptitulatif Loyer PARIS 2018'!$1:$1,0)+1,4))),0)</f>
        <v>0</v>
      </c>
      <c r="H426" s="90">
        <f ca="1">IFERROR(IF(A426="",0,INDIRECT("'Récaptitulatif Loyer Paris'!"&amp;ADDRESS(MATCH(A426,'Récaptitulatif Loyer PARIS 2018'!$A:$A,0),MATCH($A$1,'Récaptitulatif Loyer PARIS 2018'!$1:$1,0),4))),0)</f>
        <v>0</v>
      </c>
      <c r="I426" s="43">
        <f t="shared" ca="1" si="27"/>
        <v>0</v>
      </c>
      <c r="J426" s="44" t="str">
        <f t="shared" ca="1" si="28"/>
        <v/>
      </c>
      <c r="K426" s="45" t="str">
        <f t="shared" ca="1" si="29"/>
        <v/>
      </c>
    </row>
    <row r="427" spans="1:11" ht="20.149999999999999" customHeight="1" x14ac:dyDescent="0.35">
      <c r="A427" s="12" t="str">
        <f t="array" aca="1" ref="A427" ca="1">IFERROR(INDEX('Récaptitulatif Résa PARIS 2018'!#REF!:OFFSET($A$2,LastR2,0), MATCH(0, IF($A$1='Récaptitulatif Résa PARIS 2018'!#REF!:OFFSET($F$2,LastR2,0), COUNTIF($A$2:$A426, 'Récaptitulatif Résa PARIS 2018'!#REF!:OFFSET($A$2,LastR2,0)), ""), 0)),"")</f>
        <v/>
      </c>
      <c r="B427" s="43">
        <f ca="1">IF(OR($A427="",$A427=0),0,SUMPRODUCT((('Récaptitulatif Résa PARIS 2018'!#REF!:OFFSET($A$2,LastR2,0))='Analyse par appartement'!$A427)*(('Récaptitulatif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7" s="43">
        <f ca="1">IF(OR($A427="",$A427=0),0,SUMPRODUCT((('Récaptitulatif Résa PARIS 2018'!#REF!:OFFSET($A$2,LastR2,0))='Analyse par appartement'!$A427)*(('Récaptitulatif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7" s="43">
        <f ca="1">IF(OR($A427="",$A427=0),0,SUMPRODUCT((('Récaptitulatif Résa PARIS 2018'!#REF!:OFFSET($A$2,LastR2,0))='Analyse par appartement'!$A427)*(('Récaptitulatif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7" s="43">
        <f ca="1">IF(OR($A427="",$A427=0),0,SUMPRODUCT((('Récaptitulatif Résa PARIS 2018'!#REF!:OFFSET($A$2,LastR2,0))='Analyse par appartement'!$A427)*(('Récaptitulatif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7" s="90">
        <f ca="1">IF(OR($A427="",$A427=0),0,SUMPRODUCT((('Récaptitulatif Résa PARIS 2018'!#REF!:OFFSET($A$2,LastR2,0))='Analyse par appartement'!$A427)*(('Récaptitulatif Résa PARIS 2018'!#REF!:OFFSET($F$2,LastR2,0))='Analyse par appartement'!$A$1)*(('Récaptitulatif Résa PARIS 2018'!#REF!:OFFSET($I$2,LastR2,0)))))</f>
        <v>0</v>
      </c>
      <c r="G427" s="43">
        <f ca="1">IFERROR(IF(A427="",0,INDIRECT("'Récaptitulatif Loyer Paris'!"&amp;ADDRESS(MATCH(A427,'Récaptitulatif Loyer PARIS 2018'!$A:$A,0),MATCH($A$1,'Récaptitulatif Loyer PARIS 2018'!$1:$1,0)+1,4))),0)</f>
        <v>0</v>
      </c>
      <c r="H427" s="90">
        <f ca="1">IFERROR(IF(A427="",0,INDIRECT("'Récaptitulatif Loyer Paris'!"&amp;ADDRESS(MATCH(A427,'Récaptitulatif Loyer PARIS 2018'!$A:$A,0),MATCH($A$1,'Récaptitulatif Loyer PARIS 2018'!$1:$1,0),4))),0)</f>
        <v>0</v>
      </c>
      <c r="I427" s="43">
        <f t="shared" ca="1" si="27"/>
        <v>0</v>
      </c>
      <c r="J427" s="44" t="str">
        <f t="shared" ca="1" si="28"/>
        <v/>
      </c>
      <c r="K427" s="45" t="str">
        <f t="shared" ca="1" si="29"/>
        <v/>
      </c>
    </row>
    <row r="428" spans="1:11" ht="20.149999999999999" customHeight="1" x14ac:dyDescent="0.35">
      <c r="A428" s="12" t="str">
        <f t="array" aca="1" ref="A428" ca="1">IFERROR(INDEX('Récaptitulatif Résa PARIS 2018'!#REF!:OFFSET($A$2,LastR2,0), MATCH(0, IF($A$1='Récaptitulatif Résa PARIS 2018'!#REF!:OFFSET($F$2,LastR2,0), COUNTIF($A$2:$A427, 'Récaptitulatif Résa PARIS 2018'!#REF!:OFFSET($A$2,LastR2,0)), ""), 0)),"")</f>
        <v/>
      </c>
      <c r="B428" s="43">
        <f ca="1">IF(OR($A428="",$A428=0),0,SUMPRODUCT((('Récaptitulatif Résa PARIS 2018'!#REF!:OFFSET($A$2,LastR2,0))='Analyse par appartement'!$A428)*(('Récaptitulatif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8" s="43">
        <f ca="1">IF(OR($A428="",$A428=0),0,SUMPRODUCT((('Récaptitulatif Résa PARIS 2018'!#REF!:OFFSET($A$2,LastR2,0))='Analyse par appartement'!$A428)*(('Récaptitulatif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8" s="43">
        <f ca="1">IF(OR($A428="",$A428=0),0,SUMPRODUCT((('Récaptitulatif Résa PARIS 2018'!#REF!:OFFSET($A$2,LastR2,0))='Analyse par appartement'!$A428)*(('Récaptitulatif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8" s="43">
        <f ca="1">IF(OR($A428="",$A428=0),0,SUMPRODUCT((('Récaptitulatif Résa PARIS 2018'!#REF!:OFFSET($A$2,LastR2,0))='Analyse par appartement'!$A428)*(('Récaptitulatif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8" s="90">
        <f ca="1">IF(OR($A428="",$A428=0),0,SUMPRODUCT((('Récaptitulatif Résa PARIS 2018'!#REF!:OFFSET($A$2,LastR2,0))='Analyse par appartement'!$A428)*(('Récaptitulatif Résa PARIS 2018'!#REF!:OFFSET($F$2,LastR2,0))='Analyse par appartement'!$A$1)*(('Récaptitulatif Résa PARIS 2018'!#REF!:OFFSET($I$2,LastR2,0)))))</f>
        <v>0</v>
      </c>
      <c r="G428" s="43">
        <f ca="1">IFERROR(IF(A428="",0,INDIRECT("'Récaptitulatif Loyer Paris'!"&amp;ADDRESS(MATCH(A428,'Récaptitulatif Loyer PARIS 2018'!$A:$A,0),MATCH($A$1,'Récaptitulatif Loyer PARIS 2018'!$1:$1,0)+1,4))),0)</f>
        <v>0</v>
      </c>
      <c r="H428" s="90">
        <f ca="1">IFERROR(IF(A428="",0,INDIRECT("'Récaptitulatif Loyer Paris'!"&amp;ADDRESS(MATCH(A428,'Récaptitulatif Loyer PARIS 2018'!$A:$A,0),MATCH($A$1,'Récaptitulatif Loyer PARIS 2018'!$1:$1,0),4))),0)</f>
        <v>0</v>
      </c>
      <c r="I428" s="43">
        <f t="shared" ca="1" si="27"/>
        <v>0</v>
      </c>
      <c r="J428" s="44" t="str">
        <f t="shared" ca="1" si="28"/>
        <v/>
      </c>
      <c r="K428" s="45" t="str">
        <f t="shared" ca="1" si="29"/>
        <v/>
      </c>
    </row>
    <row r="429" spans="1:11" ht="20.149999999999999" customHeight="1" x14ac:dyDescent="0.35">
      <c r="A429" s="12" t="str">
        <f t="array" aca="1" ref="A429" ca="1">IFERROR(INDEX('Récaptitulatif Résa PARIS 2018'!#REF!:OFFSET($A$2,LastR2,0), MATCH(0, IF($A$1='Récaptitulatif Résa PARIS 2018'!#REF!:OFFSET($F$2,LastR2,0), COUNTIF($A$2:$A428, 'Récaptitulatif Résa PARIS 2018'!#REF!:OFFSET($A$2,LastR2,0)), ""), 0)),"")</f>
        <v/>
      </c>
      <c r="B429" s="43">
        <f ca="1">IF(OR($A429="",$A429=0),0,SUMPRODUCT((('Récaptitulatif Résa PARIS 2018'!#REF!:OFFSET($A$2,LastR2,0))='Analyse par appartement'!$A429)*(('Récaptitulatif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29" s="43">
        <f ca="1">IF(OR($A429="",$A429=0),0,SUMPRODUCT((('Récaptitulatif Résa PARIS 2018'!#REF!:OFFSET($A$2,LastR2,0))='Analyse par appartement'!$A429)*(('Récaptitulatif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29" s="43">
        <f ca="1">IF(OR($A429="",$A429=0),0,SUMPRODUCT((('Récaptitulatif Résa PARIS 2018'!#REF!:OFFSET($A$2,LastR2,0))='Analyse par appartement'!$A429)*(('Récaptitulatif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29" s="43">
        <f ca="1">IF(OR($A429="",$A429=0),0,SUMPRODUCT((('Récaptitulatif Résa PARIS 2018'!#REF!:OFFSET($A$2,LastR2,0))='Analyse par appartement'!$A429)*(('Récaptitulatif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29" s="90">
        <f ca="1">IF(OR($A429="",$A429=0),0,SUMPRODUCT((('Récaptitulatif Résa PARIS 2018'!#REF!:OFFSET($A$2,LastR2,0))='Analyse par appartement'!$A429)*(('Récaptitulatif Résa PARIS 2018'!#REF!:OFFSET($F$2,LastR2,0))='Analyse par appartement'!$A$1)*(('Récaptitulatif Résa PARIS 2018'!#REF!:OFFSET($I$2,LastR2,0)))))</f>
        <v>0</v>
      </c>
      <c r="G429" s="43">
        <f ca="1">IFERROR(IF(A429="",0,INDIRECT("'Récaptitulatif Loyer Paris'!"&amp;ADDRESS(MATCH(A429,'Récaptitulatif Loyer PARIS 2018'!$A:$A,0),MATCH($A$1,'Récaptitulatif Loyer PARIS 2018'!$1:$1,0)+1,4))),0)</f>
        <v>0</v>
      </c>
      <c r="H429" s="90">
        <f ca="1">IFERROR(IF(A429="",0,INDIRECT("'Récaptitulatif Loyer Paris'!"&amp;ADDRESS(MATCH(A429,'Récaptitulatif Loyer PARIS 2018'!$A:$A,0),MATCH($A$1,'Récaptitulatif Loyer PARIS 2018'!$1:$1,0),4))),0)</f>
        <v>0</v>
      </c>
      <c r="I429" s="43">
        <f t="shared" ca="1" si="27"/>
        <v>0</v>
      </c>
      <c r="J429" s="44" t="str">
        <f t="shared" ca="1" si="28"/>
        <v/>
      </c>
      <c r="K429" s="45" t="str">
        <f t="shared" ca="1" si="29"/>
        <v/>
      </c>
    </row>
    <row r="430" spans="1:11" ht="20.149999999999999" customHeight="1" x14ac:dyDescent="0.35">
      <c r="A430" s="12" t="str">
        <f t="array" aca="1" ref="A430" ca="1">IFERROR(INDEX('Récaptitulatif Résa PARIS 2018'!#REF!:OFFSET($A$2,LastR2,0), MATCH(0, IF($A$1='Récaptitulatif Résa PARIS 2018'!#REF!:OFFSET($F$2,LastR2,0), COUNTIF($A$2:$A429, 'Récaptitulatif Résa PARIS 2018'!#REF!:OFFSET($A$2,LastR2,0)), ""), 0)),"")</f>
        <v/>
      </c>
      <c r="B430" s="43">
        <f ca="1">IF(OR($A430="",$A430=0),0,SUMPRODUCT((('Récaptitulatif Résa PARIS 2018'!#REF!:OFFSET($A$2,LastR2,0))='Analyse par appartement'!$A430)*(('Récaptitulatif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0" s="43">
        <f ca="1">IF(OR($A430="",$A430=0),0,SUMPRODUCT((('Récaptitulatif Résa PARIS 2018'!#REF!:OFFSET($A$2,LastR2,0))='Analyse par appartement'!$A430)*(('Récaptitulatif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0" s="43">
        <f ca="1">IF(OR($A430="",$A430=0),0,SUMPRODUCT((('Récaptitulatif Résa PARIS 2018'!#REF!:OFFSET($A$2,LastR2,0))='Analyse par appartement'!$A430)*(('Récaptitulatif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0" s="43">
        <f ca="1">IF(OR($A430="",$A430=0),0,SUMPRODUCT((('Récaptitulatif Résa PARIS 2018'!#REF!:OFFSET($A$2,LastR2,0))='Analyse par appartement'!$A430)*(('Récaptitulatif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0" s="90">
        <f ca="1">IF(OR($A430="",$A430=0),0,SUMPRODUCT((('Récaptitulatif Résa PARIS 2018'!#REF!:OFFSET($A$2,LastR2,0))='Analyse par appartement'!$A430)*(('Récaptitulatif Résa PARIS 2018'!#REF!:OFFSET($F$2,LastR2,0))='Analyse par appartement'!$A$1)*(('Récaptitulatif Résa PARIS 2018'!#REF!:OFFSET($I$2,LastR2,0)))))</f>
        <v>0</v>
      </c>
      <c r="G430" s="43">
        <f ca="1">IFERROR(IF(A430="",0,INDIRECT("'Récaptitulatif Loyer Paris'!"&amp;ADDRESS(MATCH(A430,'Récaptitulatif Loyer PARIS 2018'!$A:$A,0),MATCH($A$1,'Récaptitulatif Loyer PARIS 2018'!$1:$1,0)+1,4))),0)</f>
        <v>0</v>
      </c>
      <c r="H430" s="90">
        <f ca="1">IFERROR(IF(A430="",0,INDIRECT("'Récaptitulatif Loyer Paris'!"&amp;ADDRESS(MATCH(A430,'Récaptitulatif Loyer PARIS 2018'!$A:$A,0),MATCH($A$1,'Récaptitulatif Loyer PARIS 2018'!$1:$1,0),4))),0)</f>
        <v>0</v>
      </c>
      <c r="I430" s="43">
        <f t="shared" ca="1" si="27"/>
        <v>0</v>
      </c>
      <c r="J430" s="44" t="str">
        <f t="shared" ca="1" si="28"/>
        <v/>
      </c>
      <c r="K430" s="45" t="str">
        <f t="shared" ca="1" si="29"/>
        <v/>
      </c>
    </row>
    <row r="431" spans="1:11" ht="20.149999999999999" customHeight="1" x14ac:dyDescent="0.35">
      <c r="A431" s="12" t="str">
        <f t="array" aca="1" ref="A431" ca="1">IFERROR(INDEX('Récaptitulatif Résa PARIS 2018'!#REF!:OFFSET($A$2,LastR2,0), MATCH(0, IF($A$1='Récaptitulatif Résa PARIS 2018'!#REF!:OFFSET($F$2,LastR2,0), COUNTIF($A$2:$A430, 'Récaptitulatif Résa PARIS 2018'!#REF!:OFFSET($A$2,LastR2,0)), ""), 0)),"")</f>
        <v/>
      </c>
      <c r="B431" s="43">
        <f ca="1">IF(OR($A431="",$A431=0),0,SUMPRODUCT((('Récaptitulatif Résa PARIS 2018'!#REF!:OFFSET($A$2,LastR2,0))='Analyse par appartement'!$A431)*(('Récaptitulatif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1" s="43">
        <f ca="1">IF(OR($A431="",$A431=0),0,SUMPRODUCT((('Récaptitulatif Résa PARIS 2018'!#REF!:OFFSET($A$2,LastR2,0))='Analyse par appartement'!$A431)*(('Récaptitulatif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1" s="43">
        <f ca="1">IF(OR($A431="",$A431=0),0,SUMPRODUCT((('Récaptitulatif Résa PARIS 2018'!#REF!:OFFSET($A$2,LastR2,0))='Analyse par appartement'!$A431)*(('Récaptitulatif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1" s="43">
        <f ca="1">IF(OR($A431="",$A431=0),0,SUMPRODUCT((('Récaptitulatif Résa PARIS 2018'!#REF!:OFFSET($A$2,LastR2,0))='Analyse par appartement'!$A431)*(('Récaptitulatif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1" s="90">
        <f ca="1">IF(OR($A431="",$A431=0),0,SUMPRODUCT((('Récaptitulatif Résa PARIS 2018'!#REF!:OFFSET($A$2,LastR2,0))='Analyse par appartement'!$A431)*(('Récaptitulatif Résa PARIS 2018'!#REF!:OFFSET($F$2,LastR2,0))='Analyse par appartement'!$A$1)*(('Récaptitulatif Résa PARIS 2018'!#REF!:OFFSET($I$2,LastR2,0)))))</f>
        <v>0</v>
      </c>
      <c r="G431" s="43">
        <f ca="1">IFERROR(IF(A431="",0,INDIRECT("'Récaptitulatif Loyer Paris'!"&amp;ADDRESS(MATCH(A431,'Récaptitulatif Loyer PARIS 2018'!$A:$A,0),MATCH($A$1,'Récaptitulatif Loyer PARIS 2018'!$1:$1,0)+1,4))),0)</f>
        <v>0</v>
      </c>
      <c r="H431" s="90">
        <f ca="1">IFERROR(IF(A431="",0,INDIRECT("'Récaptitulatif Loyer Paris'!"&amp;ADDRESS(MATCH(A431,'Récaptitulatif Loyer PARIS 2018'!$A:$A,0),MATCH($A$1,'Récaptitulatif Loyer PARIS 2018'!$1:$1,0),4))),0)</f>
        <v>0</v>
      </c>
      <c r="I431" s="43">
        <f t="shared" ca="1" si="27"/>
        <v>0</v>
      </c>
      <c r="J431" s="44" t="str">
        <f t="shared" ca="1" si="28"/>
        <v/>
      </c>
      <c r="K431" s="45" t="str">
        <f t="shared" ca="1" si="29"/>
        <v/>
      </c>
    </row>
    <row r="432" spans="1:11" ht="20.149999999999999" customHeight="1" x14ac:dyDescent="0.35">
      <c r="A432" s="12" t="str">
        <f t="array" aca="1" ref="A432" ca="1">IFERROR(INDEX('Récaptitulatif Résa PARIS 2018'!#REF!:OFFSET($A$2,LastR2,0), MATCH(0, IF($A$1='Récaptitulatif Résa PARIS 2018'!#REF!:OFFSET($F$2,LastR2,0), COUNTIF($A$2:$A431, 'Récaptitulatif Résa PARIS 2018'!#REF!:OFFSET($A$2,LastR2,0)), ""), 0)),"")</f>
        <v/>
      </c>
      <c r="B432" s="43">
        <f ca="1">IF(OR($A432="",$A432=0),0,SUMPRODUCT((('Récaptitulatif Résa PARIS 2018'!#REF!:OFFSET($A$2,LastR2,0))='Analyse par appartement'!$A432)*(('Récaptitulatif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2" s="43">
        <f ca="1">IF(OR($A432="",$A432=0),0,SUMPRODUCT((('Récaptitulatif Résa PARIS 2018'!#REF!:OFFSET($A$2,LastR2,0))='Analyse par appartement'!$A432)*(('Récaptitulatif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2" s="43">
        <f ca="1">IF(OR($A432="",$A432=0),0,SUMPRODUCT((('Récaptitulatif Résa PARIS 2018'!#REF!:OFFSET($A$2,LastR2,0))='Analyse par appartement'!$A432)*(('Récaptitulatif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2" s="43">
        <f ca="1">IF(OR($A432="",$A432=0),0,SUMPRODUCT((('Récaptitulatif Résa PARIS 2018'!#REF!:OFFSET($A$2,LastR2,0))='Analyse par appartement'!$A432)*(('Récaptitulatif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2" s="90">
        <f ca="1">IF(OR($A432="",$A432=0),0,SUMPRODUCT((('Récaptitulatif Résa PARIS 2018'!#REF!:OFFSET($A$2,LastR2,0))='Analyse par appartement'!$A432)*(('Récaptitulatif Résa PARIS 2018'!#REF!:OFFSET($F$2,LastR2,0))='Analyse par appartement'!$A$1)*(('Récaptitulatif Résa PARIS 2018'!#REF!:OFFSET($I$2,LastR2,0)))))</f>
        <v>0</v>
      </c>
      <c r="G432" s="43">
        <f ca="1">IFERROR(IF(A432="",0,INDIRECT("'Récaptitulatif Loyer Paris'!"&amp;ADDRESS(MATCH(A432,'Récaptitulatif Loyer PARIS 2018'!$A:$A,0),MATCH($A$1,'Récaptitulatif Loyer PARIS 2018'!$1:$1,0)+1,4))),0)</f>
        <v>0</v>
      </c>
      <c r="H432" s="90">
        <f ca="1">IFERROR(IF(A432="",0,INDIRECT("'Récaptitulatif Loyer Paris'!"&amp;ADDRESS(MATCH(A432,'Récaptitulatif Loyer PARIS 2018'!$A:$A,0),MATCH($A$1,'Récaptitulatif Loyer PARIS 2018'!$1:$1,0),4))),0)</f>
        <v>0</v>
      </c>
      <c r="I432" s="43">
        <f t="shared" ca="1" si="27"/>
        <v>0</v>
      </c>
      <c r="J432" s="44" t="str">
        <f t="shared" ca="1" si="28"/>
        <v/>
      </c>
      <c r="K432" s="45" t="str">
        <f t="shared" ca="1" si="29"/>
        <v/>
      </c>
    </row>
    <row r="433" spans="1:11" ht="20.149999999999999" customHeight="1" x14ac:dyDescent="0.35">
      <c r="A433" s="12" t="str">
        <f t="array" aca="1" ref="A433" ca="1">IFERROR(INDEX('Récaptitulatif Résa PARIS 2018'!#REF!:OFFSET($A$2,LastR2,0), MATCH(0, IF($A$1='Récaptitulatif Résa PARIS 2018'!#REF!:OFFSET($F$2,LastR2,0), COUNTIF($A$2:$A432, 'Récaptitulatif Résa PARIS 2018'!#REF!:OFFSET($A$2,LastR2,0)), ""), 0)),"")</f>
        <v/>
      </c>
      <c r="B433" s="43">
        <f ca="1">IF(OR($A433="",$A433=0),0,SUMPRODUCT((('Récaptitulatif Résa PARIS 2018'!#REF!:OFFSET($A$2,LastR2,0))='Analyse par appartement'!$A433)*(('Récaptitulatif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3" s="43">
        <f ca="1">IF(OR($A433="",$A433=0),0,SUMPRODUCT((('Récaptitulatif Résa PARIS 2018'!#REF!:OFFSET($A$2,LastR2,0))='Analyse par appartement'!$A433)*(('Récaptitulatif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3" s="43">
        <f ca="1">IF(OR($A433="",$A433=0),0,SUMPRODUCT((('Récaptitulatif Résa PARIS 2018'!#REF!:OFFSET($A$2,LastR2,0))='Analyse par appartement'!$A433)*(('Récaptitulatif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3" s="43">
        <f ca="1">IF(OR($A433="",$A433=0),0,SUMPRODUCT((('Récaptitulatif Résa PARIS 2018'!#REF!:OFFSET($A$2,LastR2,0))='Analyse par appartement'!$A433)*(('Récaptitulatif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3" s="90">
        <f ca="1">IF(OR($A433="",$A433=0),0,SUMPRODUCT((('Récaptitulatif Résa PARIS 2018'!#REF!:OFFSET($A$2,LastR2,0))='Analyse par appartement'!$A433)*(('Récaptitulatif Résa PARIS 2018'!#REF!:OFFSET($F$2,LastR2,0))='Analyse par appartement'!$A$1)*(('Récaptitulatif Résa PARIS 2018'!#REF!:OFFSET($I$2,LastR2,0)))))</f>
        <v>0</v>
      </c>
      <c r="G433" s="43">
        <f ca="1">IFERROR(IF(A433="",0,INDIRECT("'Récaptitulatif Loyer Paris'!"&amp;ADDRESS(MATCH(A433,'Récaptitulatif Loyer PARIS 2018'!$A:$A,0),MATCH($A$1,'Récaptitulatif Loyer PARIS 2018'!$1:$1,0)+1,4))),0)</f>
        <v>0</v>
      </c>
      <c r="H433" s="90">
        <f ca="1">IFERROR(IF(A433="",0,INDIRECT("'Récaptitulatif Loyer Paris'!"&amp;ADDRESS(MATCH(A433,'Récaptitulatif Loyer PARIS 2018'!$A:$A,0),MATCH($A$1,'Récaptitulatif Loyer PARIS 2018'!$1:$1,0),4))),0)</f>
        <v>0</v>
      </c>
      <c r="I433" s="43">
        <f t="shared" ca="1" si="27"/>
        <v>0</v>
      </c>
      <c r="J433" s="44" t="str">
        <f t="shared" ca="1" si="28"/>
        <v/>
      </c>
      <c r="K433" s="45" t="str">
        <f t="shared" ca="1" si="29"/>
        <v/>
      </c>
    </row>
    <row r="434" spans="1:11" ht="20.149999999999999" customHeight="1" x14ac:dyDescent="0.35">
      <c r="A434" s="12" t="str">
        <f t="array" aca="1" ref="A434" ca="1">IFERROR(INDEX('Récaptitulatif Résa PARIS 2018'!#REF!:OFFSET($A$2,LastR2,0), MATCH(0, IF($A$1='Récaptitulatif Résa PARIS 2018'!#REF!:OFFSET($F$2,LastR2,0), COUNTIF($A$2:$A433, 'Récaptitulatif Résa PARIS 2018'!#REF!:OFFSET($A$2,LastR2,0)), ""), 0)),"")</f>
        <v/>
      </c>
      <c r="B434" s="43">
        <f ca="1">IF(OR($A434="",$A434=0),0,SUMPRODUCT((('Récaptitulatif Résa PARIS 2018'!#REF!:OFFSET($A$2,LastR2,0))='Analyse par appartement'!$A434)*(('Récaptitulatif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4" s="43">
        <f ca="1">IF(OR($A434="",$A434=0),0,SUMPRODUCT((('Récaptitulatif Résa PARIS 2018'!#REF!:OFFSET($A$2,LastR2,0))='Analyse par appartement'!$A434)*(('Récaptitulatif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4" s="43">
        <f ca="1">IF(OR($A434="",$A434=0),0,SUMPRODUCT((('Récaptitulatif Résa PARIS 2018'!#REF!:OFFSET($A$2,LastR2,0))='Analyse par appartement'!$A434)*(('Récaptitulatif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4" s="43">
        <f ca="1">IF(OR($A434="",$A434=0),0,SUMPRODUCT((('Récaptitulatif Résa PARIS 2018'!#REF!:OFFSET($A$2,LastR2,0))='Analyse par appartement'!$A434)*(('Récaptitulatif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4" s="90">
        <f ca="1">IF(OR($A434="",$A434=0),0,SUMPRODUCT((('Récaptitulatif Résa PARIS 2018'!#REF!:OFFSET($A$2,LastR2,0))='Analyse par appartement'!$A434)*(('Récaptitulatif Résa PARIS 2018'!#REF!:OFFSET($F$2,LastR2,0))='Analyse par appartement'!$A$1)*(('Récaptitulatif Résa PARIS 2018'!#REF!:OFFSET($I$2,LastR2,0)))))</f>
        <v>0</v>
      </c>
      <c r="G434" s="43">
        <f ca="1">IFERROR(IF(A434="",0,INDIRECT("'Récaptitulatif Loyer Paris'!"&amp;ADDRESS(MATCH(A434,'Récaptitulatif Loyer PARIS 2018'!$A:$A,0),MATCH($A$1,'Récaptitulatif Loyer PARIS 2018'!$1:$1,0)+1,4))),0)</f>
        <v>0</v>
      </c>
      <c r="H434" s="90">
        <f ca="1">IFERROR(IF(A434="",0,INDIRECT("'Récaptitulatif Loyer Paris'!"&amp;ADDRESS(MATCH(A434,'Récaptitulatif Loyer PARIS 2018'!$A:$A,0),MATCH($A$1,'Récaptitulatif Loyer PARIS 2018'!$1:$1,0),4))),0)</f>
        <v>0</v>
      </c>
      <c r="I434" s="43">
        <f t="shared" ca="1" si="27"/>
        <v>0</v>
      </c>
      <c r="J434" s="44" t="str">
        <f t="shared" ca="1" si="28"/>
        <v/>
      </c>
      <c r="K434" s="45" t="str">
        <f t="shared" ca="1" si="29"/>
        <v/>
      </c>
    </row>
    <row r="435" spans="1:11" ht="20.149999999999999" customHeight="1" x14ac:dyDescent="0.35">
      <c r="A435" s="12" t="str">
        <f t="array" aca="1" ref="A435" ca="1">IFERROR(INDEX('Récaptitulatif Résa PARIS 2018'!#REF!:OFFSET($A$2,LastR2,0), MATCH(0, IF($A$1='Récaptitulatif Résa PARIS 2018'!#REF!:OFFSET($F$2,LastR2,0), COUNTIF($A$2:$A434, 'Récaptitulatif Résa PARIS 2018'!#REF!:OFFSET($A$2,LastR2,0)), ""), 0)),"")</f>
        <v/>
      </c>
      <c r="B435" s="43">
        <f ca="1">IF(OR($A435="",$A435=0),0,SUMPRODUCT((('Récaptitulatif Résa PARIS 2018'!#REF!:OFFSET($A$2,LastR2,0))='Analyse par appartement'!$A435)*(('Récaptitulatif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5" s="43">
        <f ca="1">IF(OR($A435="",$A435=0),0,SUMPRODUCT((('Récaptitulatif Résa PARIS 2018'!#REF!:OFFSET($A$2,LastR2,0))='Analyse par appartement'!$A435)*(('Récaptitulatif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5" s="43">
        <f ca="1">IF(OR($A435="",$A435=0),0,SUMPRODUCT((('Récaptitulatif Résa PARIS 2018'!#REF!:OFFSET($A$2,LastR2,0))='Analyse par appartement'!$A435)*(('Récaptitulatif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5" s="43">
        <f ca="1">IF(OR($A435="",$A435=0),0,SUMPRODUCT((('Récaptitulatif Résa PARIS 2018'!#REF!:OFFSET($A$2,LastR2,0))='Analyse par appartement'!$A435)*(('Récaptitulatif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5" s="90">
        <f ca="1">IF(OR($A435="",$A435=0),0,SUMPRODUCT((('Récaptitulatif Résa PARIS 2018'!#REF!:OFFSET($A$2,LastR2,0))='Analyse par appartement'!$A435)*(('Récaptitulatif Résa PARIS 2018'!#REF!:OFFSET($F$2,LastR2,0))='Analyse par appartement'!$A$1)*(('Récaptitulatif Résa PARIS 2018'!#REF!:OFFSET($I$2,LastR2,0)))))</f>
        <v>0</v>
      </c>
      <c r="G435" s="43">
        <f ca="1">IFERROR(IF(A435="",0,INDIRECT("'Récaptitulatif Loyer Paris'!"&amp;ADDRESS(MATCH(A435,'Récaptitulatif Loyer PARIS 2018'!$A:$A,0),MATCH($A$1,'Récaptitulatif Loyer PARIS 2018'!$1:$1,0)+1,4))),0)</f>
        <v>0</v>
      </c>
      <c r="H435" s="90">
        <f ca="1">IFERROR(IF(A435="",0,INDIRECT("'Récaptitulatif Loyer Paris'!"&amp;ADDRESS(MATCH(A435,'Récaptitulatif Loyer PARIS 2018'!$A:$A,0),MATCH($A$1,'Récaptitulatif Loyer PARIS 2018'!$1:$1,0),4))),0)</f>
        <v>0</v>
      </c>
      <c r="I435" s="43">
        <f t="shared" ca="1" si="27"/>
        <v>0</v>
      </c>
      <c r="J435" s="44" t="str">
        <f t="shared" ca="1" si="28"/>
        <v/>
      </c>
      <c r="K435" s="45" t="str">
        <f t="shared" ca="1" si="29"/>
        <v/>
      </c>
    </row>
    <row r="436" spans="1:11" ht="20.149999999999999" customHeight="1" x14ac:dyDescent="0.35">
      <c r="A436" s="12" t="str">
        <f t="array" aca="1" ref="A436" ca="1">IFERROR(INDEX('Récaptitulatif Résa PARIS 2018'!#REF!:OFFSET($A$2,LastR2,0), MATCH(0, IF($A$1='Récaptitulatif Résa PARIS 2018'!#REF!:OFFSET($F$2,LastR2,0), COUNTIF($A$2:$A435, 'Récaptitulatif Résa PARIS 2018'!#REF!:OFFSET($A$2,LastR2,0)), ""), 0)),"")</f>
        <v/>
      </c>
      <c r="B436" s="43">
        <f ca="1">IF(OR($A436="",$A436=0),0,SUMPRODUCT((('Récaptitulatif Résa PARIS 2018'!#REF!:OFFSET($A$2,LastR2,0))='Analyse par appartement'!$A436)*(('Récaptitulatif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6" s="43">
        <f ca="1">IF(OR($A436="",$A436=0),0,SUMPRODUCT((('Récaptitulatif Résa PARIS 2018'!#REF!:OFFSET($A$2,LastR2,0))='Analyse par appartement'!$A436)*(('Récaptitulatif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6" s="43">
        <f ca="1">IF(OR($A436="",$A436=0),0,SUMPRODUCT((('Récaptitulatif Résa PARIS 2018'!#REF!:OFFSET($A$2,LastR2,0))='Analyse par appartement'!$A436)*(('Récaptitulatif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6" s="43">
        <f ca="1">IF(OR($A436="",$A436=0),0,SUMPRODUCT((('Récaptitulatif Résa PARIS 2018'!#REF!:OFFSET($A$2,LastR2,0))='Analyse par appartement'!$A436)*(('Récaptitulatif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6" s="90">
        <f ca="1">IF(OR($A436="",$A436=0),0,SUMPRODUCT((('Récaptitulatif Résa PARIS 2018'!#REF!:OFFSET($A$2,LastR2,0))='Analyse par appartement'!$A436)*(('Récaptitulatif Résa PARIS 2018'!#REF!:OFFSET($F$2,LastR2,0))='Analyse par appartement'!$A$1)*(('Récaptitulatif Résa PARIS 2018'!#REF!:OFFSET($I$2,LastR2,0)))))</f>
        <v>0</v>
      </c>
      <c r="G436" s="43">
        <f ca="1">IFERROR(IF(A436="",0,INDIRECT("'Récaptitulatif Loyer Paris'!"&amp;ADDRESS(MATCH(A436,'Récaptitulatif Loyer PARIS 2018'!$A:$A,0),MATCH($A$1,'Récaptitulatif Loyer PARIS 2018'!$1:$1,0)+1,4))),0)</f>
        <v>0</v>
      </c>
      <c r="H436" s="90">
        <f ca="1">IFERROR(IF(A436="",0,INDIRECT("'Récaptitulatif Loyer Paris'!"&amp;ADDRESS(MATCH(A436,'Récaptitulatif Loyer PARIS 2018'!$A:$A,0),MATCH($A$1,'Récaptitulatif Loyer PARIS 2018'!$1:$1,0),4))),0)</f>
        <v>0</v>
      </c>
      <c r="I436" s="43">
        <f t="shared" ca="1" si="27"/>
        <v>0</v>
      </c>
      <c r="J436" s="44" t="str">
        <f t="shared" ca="1" si="28"/>
        <v/>
      </c>
      <c r="K436" s="45" t="str">
        <f t="shared" ca="1" si="29"/>
        <v/>
      </c>
    </row>
    <row r="437" spans="1:11" ht="20.149999999999999" customHeight="1" x14ac:dyDescent="0.35">
      <c r="A437" s="12" t="str">
        <f t="array" aca="1" ref="A437" ca="1">IFERROR(INDEX('Récaptitulatif Résa PARIS 2018'!#REF!:OFFSET($A$2,LastR2,0), MATCH(0, IF($A$1='Récaptitulatif Résa PARIS 2018'!#REF!:OFFSET($F$2,LastR2,0), COUNTIF($A$2:$A436, 'Récaptitulatif Résa PARIS 2018'!#REF!:OFFSET($A$2,LastR2,0)), ""), 0)),"")</f>
        <v/>
      </c>
      <c r="B437" s="43">
        <f ca="1">IF(OR($A437="",$A437=0),0,SUMPRODUCT((('Récaptitulatif Résa PARIS 2018'!#REF!:OFFSET($A$2,LastR2,0))='Analyse par appartement'!$A437)*(('Récaptitulatif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7" s="43">
        <f ca="1">IF(OR($A437="",$A437=0),0,SUMPRODUCT((('Récaptitulatif Résa PARIS 2018'!#REF!:OFFSET($A$2,LastR2,0))='Analyse par appartement'!$A437)*(('Récaptitulatif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7" s="43">
        <f ca="1">IF(OR($A437="",$A437=0),0,SUMPRODUCT((('Récaptitulatif Résa PARIS 2018'!#REF!:OFFSET($A$2,LastR2,0))='Analyse par appartement'!$A437)*(('Récaptitulatif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7" s="43">
        <f ca="1">IF(OR($A437="",$A437=0),0,SUMPRODUCT((('Récaptitulatif Résa PARIS 2018'!#REF!:OFFSET($A$2,LastR2,0))='Analyse par appartement'!$A437)*(('Récaptitulatif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7" s="90">
        <f ca="1">IF(OR($A437="",$A437=0),0,SUMPRODUCT((('Récaptitulatif Résa PARIS 2018'!#REF!:OFFSET($A$2,LastR2,0))='Analyse par appartement'!$A437)*(('Récaptitulatif Résa PARIS 2018'!#REF!:OFFSET($F$2,LastR2,0))='Analyse par appartement'!$A$1)*(('Récaptitulatif Résa PARIS 2018'!#REF!:OFFSET($I$2,LastR2,0)))))</f>
        <v>0</v>
      </c>
      <c r="G437" s="43">
        <f ca="1">IFERROR(IF(A437="",0,INDIRECT("'Récaptitulatif Loyer Paris'!"&amp;ADDRESS(MATCH(A437,'Récaptitulatif Loyer PARIS 2018'!$A:$A,0),MATCH($A$1,'Récaptitulatif Loyer PARIS 2018'!$1:$1,0)+1,4))),0)</f>
        <v>0</v>
      </c>
      <c r="H437" s="90">
        <f ca="1">IFERROR(IF(A437="",0,INDIRECT("'Récaptitulatif Loyer Paris'!"&amp;ADDRESS(MATCH(A437,'Récaptitulatif Loyer PARIS 2018'!$A:$A,0),MATCH($A$1,'Récaptitulatif Loyer PARIS 2018'!$1:$1,0),4))),0)</f>
        <v>0</v>
      </c>
      <c r="I437" s="43">
        <f t="shared" ca="1" si="27"/>
        <v>0</v>
      </c>
      <c r="J437" s="44" t="str">
        <f t="shared" ca="1" si="28"/>
        <v/>
      </c>
      <c r="K437" s="45" t="str">
        <f t="shared" ca="1" si="29"/>
        <v/>
      </c>
    </row>
    <row r="438" spans="1:11" ht="20.149999999999999" customHeight="1" x14ac:dyDescent="0.35">
      <c r="A438" s="12" t="str">
        <f t="array" aca="1" ref="A438" ca="1">IFERROR(INDEX('Récaptitulatif Résa PARIS 2018'!#REF!:OFFSET($A$2,LastR2,0), MATCH(0, IF($A$1='Récaptitulatif Résa PARIS 2018'!#REF!:OFFSET($F$2,LastR2,0), COUNTIF($A$2:$A437, 'Récaptitulatif Résa PARIS 2018'!#REF!:OFFSET($A$2,LastR2,0)), ""), 0)),"")</f>
        <v/>
      </c>
      <c r="B438" s="43">
        <f ca="1">IF(OR($A438="",$A438=0),0,SUMPRODUCT((('Récaptitulatif Résa PARIS 2018'!#REF!:OFFSET($A$2,LastR2,0))='Analyse par appartement'!$A438)*(('Récaptitulatif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8" s="43">
        <f ca="1">IF(OR($A438="",$A438=0),0,SUMPRODUCT((('Récaptitulatif Résa PARIS 2018'!#REF!:OFFSET($A$2,LastR2,0))='Analyse par appartement'!$A438)*(('Récaptitulatif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8" s="43">
        <f ca="1">IF(OR($A438="",$A438=0),0,SUMPRODUCT((('Récaptitulatif Résa PARIS 2018'!#REF!:OFFSET($A$2,LastR2,0))='Analyse par appartement'!$A438)*(('Récaptitulatif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8" s="43">
        <f ca="1">IF(OR($A438="",$A438=0),0,SUMPRODUCT((('Récaptitulatif Résa PARIS 2018'!#REF!:OFFSET($A$2,LastR2,0))='Analyse par appartement'!$A438)*(('Récaptitulatif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8" s="90">
        <f ca="1">IF(OR($A438="",$A438=0),0,SUMPRODUCT((('Récaptitulatif Résa PARIS 2018'!#REF!:OFFSET($A$2,LastR2,0))='Analyse par appartement'!$A438)*(('Récaptitulatif Résa PARIS 2018'!#REF!:OFFSET($F$2,LastR2,0))='Analyse par appartement'!$A$1)*(('Récaptitulatif Résa PARIS 2018'!#REF!:OFFSET($I$2,LastR2,0)))))</f>
        <v>0</v>
      </c>
      <c r="G438" s="43">
        <f ca="1">IFERROR(IF(A438="",0,INDIRECT("'Récaptitulatif Loyer Paris'!"&amp;ADDRESS(MATCH(A438,'Récaptitulatif Loyer PARIS 2018'!$A:$A,0),MATCH($A$1,'Récaptitulatif Loyer PARIS 2018'!$1:$1,0)+1,4))),0)</f>
        <v>0</v>
      </c>
      <c r="H438" s="90">
        <f ca="1">IFERROR(IF(A438="",0,INDIRECT("'Récaptitulatif Loyer Paris'!"&amp;ADDRESS(MATCH(A438,'Récaptitulatif Loyer PARIS 2018'!$A:$A,0),MATCH($A$1,'Récaptitulatif Loyer PARIS 2018'!$1:$1,0),4))),0)</f>
        <v>0</v>
      </c>
      <c r="I438" s="43">
        <f t="shared" ca="1" si="27"/>
        <v>0</v>
      </c>
      <c r="J438" s="44" t="str">
        <f t="shared" ca="1" si="28"/>
        <v/>
      </c>
      <c r="K438" s="45" t="str">
        <f t="shared" ca="1" si="29"/>
        <v/>
      </c>
    </row>
    <row r="439" spans="1:11" ht="20.149999999999999" customHeight="1" x14ac:dyDescent="0.35">
      <c r="A439" s="12" t="str">
        <f t="array" aca="1" ref="A439" ca="1">IFERROR(INDEX('Récaptitulatif Résa PARIS 2018'!#REF!:OFFSET($A$2,LastR2,0), MATCH(0, IF($A$1='Récaptitulatif Résa PARIS 2018'!#REF!:OFFSET($F$2,LastR2,0), COUNTIF($A$2:$A438, 'Récaptitulatif Résa PARIS 2018'!#REF!:OFFSET($A$2,LastR2,0)), ""), 0)),"")</f>
        <v/>
      </c>
      <c r="B439" s="43">
        <f ca="1">IF(OR($A439="",$A439=0),0,SUMPRODUCT((('Récaptitulatif Résa PARIS 2018'!#REF!:OFFSET($A$2,LastR2,0))='Analyse par appartement'!$A439)*(('Récaptitulatif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39" s="43">
        <f ca="1">IF(OR($A439="",$A439=0),0,SUMPRODUCT((('Récaptitulatif Résa PARIS 2018'!#REF!:OFFSET($A$2,LastR2,0))='Analyse par appartement'!$A439)*(('Récaptitulatif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39" s="43">
        <f ca="1">IF(OR($A439="",$A439=0),0,SUMPRODUCT((('Récaptitulatif Résa PARIS 2018'!#REF!:OFFSET($A$2,LastR2,0))='Analyse par appartement'!$A439)*(('Récaptitulatif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39" s="43">
        <f ca="1">IF(OR($A439="",$A439=0),0,SUMPRODUCT((('Récaptitulatif Résa PARIS 2018'!#REF!:OFFSET($A$2,LastR2,0))='Analyse par appartement'!$A439)*(('Récaptitulatif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39" s="90">
        <f ca="1">IF(OR($A439="",$A439=0),0,SUMPRODUCT((('Récaptitulatif Résa PARIS 2018'!#REF!:OFFSET($A$2,LastR2,0))='Analyse par appartement'!$A439)*(('Récaptitulatif Résa PARIS 2018'!#REF!:OFFSET($F$2,LastR2,0))='Analyse par appartement'!$A$1)*(('Récaptitulatif Résa PARIS 2018'!#REF!:OFFSET($I$2,LastR2,0)))))</f>
        <v>0</v>
      </c>
      <c r="G439" s="43">
        <f ca="1">IFERROR(IF(A439="",0,INDIRECT("'Récaptitulatif Loyer Paris'!"&amp;ADDRESS(MATCH(A439,'Récaptitulatif Loyer PARIS 2018'!$A:$A,0),MATCH($A$1,'Récaptitulatif Loyer PARIS 2018'!$1:$1,0)+1,4))),0)</f>
        <v>0</v>
      </c>
      <c r="H439" s="90">
        <f ca="1">IFERROR(IF(A439="",0,INDIRECT("'Récaptitulatif Loyer Paris'!"&amp;ADDRESS(MATCH(A439,'Récaptitulatif Loyer PARIS 2018'!$A:$A,0),MATCH($A$1,'Récaptitulatif Loyer PARIS 2018'!$1:$1,0),4))),0)</f>
        <v>0</v>
      </c>
      <c r="I439" s="43">
        <f t="shared" ca="1" si="27"/>
        <v>0</v>
      </c>
      <c r="J439" s="44" t="str">
        <f t="shared" ca="1" si="28"/>
        <v/>
      </c>
      <c r="K439" s="45" t="str">
        <f t="shared" ca="1" si="29"/>
        <v/>
      </c>
    </row>
    <row r="440" spans="1:11" ht="20.149999999999999" customHeight="1" x14ac:dyDescent="0.35">
      <c r="A440" s="12" t="str">
        <f t="array" aca="1" ref="A440" ca="1">IFERROR(INDEX('Récaptitulatif Résa PARIS 2018'!#REF!:OFFSET($A$2,LastR2,0), MATCH(0, IF($A$1='Récaptitulatif Résa PARIS 2018'!#REF!:OFFSET($F$2,LastR2,0), COUNTIF($A$2:$A439, 'Récaptitulatif Résa PARIS 2018'!#REF!:OFFSET($A$2,LastR2,0)), ""), 0)),"")</f>
        <v/>
      </c>
      <c r="B440" s="43">
        <f ca="1">IF(OR($A440="",$A440=0),0,SUMPRODUCT((('Récaptitulatif Résa PARIS 2018'!#REF!:OFFSET($A$2,LastR2,0))='Analyse par appartement'!$A440)*(('Récaptitulatif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0" s="43">
        <f ca="1">IF(OR($A440="",$A440=0),0,SUMPRODUCT((('Récaptitulatif Résa PARIS 2018'!#REF!:OFFSET($A$2,LastR2,0))='Analyse par appartement'!$A440)*(('Récaptitulatif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0" s="43">
        <f ca="1">IF(OR($A440="",$A440=0),0,SUMPRODUCT((('Récaptitulatif Résa PARIS 2018'!#REF!:OFFSET($A$2,LastR2,0))='Analyse par appartement'!$A440)*(('Récaptitulatif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0" s="43">
        <f ca="1">IF(OR($A440="",$A440=0),0,SUMPRODUCT((('Récaptitulatif Résa PARIS 2018'!#REF!:OFFSET($A$2,LastR2,0))='Analyse par appartement'!$A440)*(('Récaptitulatif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0" s="90">
        <f ca="1">IF(OR($A440="",$A440=0),0,SUMPRODUCT((('Récaptitulatif Résa PARIS 2018'!#REF!:OFFSET($A$2,LastR2,0))='Analyse par appartement'!$A440)*(('Récaptitulatif Résa PARIS 2018'!#REF!:OFFSET($F$2,LastR2,0))='Analyse par appartement'!$A$1)*(('Récaptitulatif Résa PARIS 2018'!#REF!:OFFSET($I$2,LastR2,0)))))</f>
        <v>0</v>
      </c>
      <c r="G440" s="43">
        <f ca="1">IFERROR(IF(A440="",0,INDIRECT("'Récaptitulatif Loyer Paris'!"&amp;ADDRESS(MATCH(A440,'Récaptitulatif Loyer PARIS 2018'!$A:$A,0),MATCH($A$1,'Récaptitulatif Loyer PARIS 2018'!$1:$1,0)+1,4))),0)</f>
        <v>0</v>
      </c>
      <c r="H440" s="90">
        <f ca="1">IFERROR(IF(A440="",0,INDIRECT("'Récaptitulatif Loyer Paris'!"&amp;ADDRESS(MATCH(A440,'Récaptitulatif Loyer PARIS 2018'!$A:$A,0),MATCH($A$1,'Récaptitulatif Loyer PARIS 2018'!$1:$1,0),4))),0)</f>
        <v>0</v>
      </c>
      <c r="I440" s="43">
        <f t="shared" ca="1" si="27"/>
        <v>0</v>
      </c>
      <c r="J440" s="44" t="str">
        <f t="shared" ca="1" si="28"/>
        <v/>
      </c>
      <c r="K440" s="45" t="str">
        <f t="shared" ca="1" si="29"/>
        <v/>
      </c>
    </row>
    <row r="441" spans="1:11" ht="20.149999999999999" customHeight="1" x14ac:dyDescent="0.35">
      <c r="A441" s="12" t="str">
        <f t="array" aca="1" ref="A441" ca="1">IFERROR(INDEX('Récaptitulatif Résa PARIS 2018'!#REF!:OFFSET($A$2,LastR2,0), MATCH(0, IF($A$1='Récaptitulatif Résa PARIS 2018'!#REF!:OFFSET($F$2,LastR2,0), COUNTIF($A$2:$A440, 'Récaptitulatif Résa PARIS 2018'!#REF!:OFFSET($A$2,LastR2,0)), ""), 0)),"")</f>
        <v/>
      </c>
      <c r="B441" s="43">
        <f ca="1">IF(OR($A441="",$A441=0),0,SUMPRODUCT((('Récaptitulatif Résa PARIS 2018'!#REF!:OFFSET($A$2,LastR2,0))='Analyse par appartement'!$A441)*(('Récaptitulatif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1" s="43">
        <f ca="1">IF(OR($A441="",$A441=0),0,SUMPRODUCT((('Récaptitulatif Résa PARIS 2018'!#REF!:OFFSET($A$2,LastR2,0))='Analyse par appartement'!$A441)*(('Récaptitulatif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1" s="43">
        <f ca="1">IF(OR($A441="",$A441=0),0,SUMPRODUCT((('Récaptitulatif Résa PARIS 2018'!#REF!:OFFSET($A$2,LastR2,0))='Analyse par appartement'!$A441)*(('Récaptitulatif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1" s="43">
        <f ca="1">IF(OR($A441="",$A441=0),0,SUMPRODUCT((('Récaptitulatif Résa PARIS 2018'!#REF!:OFFSET($A$2,LastR2,0))='Analyse par appartement'!$A441)*(('Récaptitulatif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1" s="90">
        <f ca="1">IF(OR($A441="",$A441=0),0,SUMPRODUCT((('Récaptitulatif Résa PARIS 2018'!#REF!:OFFSET($A$2,LastR2,0))='Analyse par appartement'!$A441)*(('Récaptitulatif Résa PARIS 2018'!#REF!:OFFSET($F$2,LastR2,0))='Analyse par appartement'!$A$1)*(('Récaptitulatif Résa PARIS 2018'!#REF!:OFFSET($I$2,LastR2,0)))))</f>
        <v>0</v>
      </c>
      <c r="G441" s="43">
        <f ca="1">IFERROR(IF(A441="",0,INDIRECT("'Récaptitulatif Loyer Paris'!"&amp;ADDRESS(MATCH(A441,'Récaptitulatif Loyer PARIS 2018'!$A:$A,0),MATCH($A$1,'Récaptitulatif Loyer PARIS 2018'!$1:$1,0)+1,4))),0)</f>
        <v>0</v>
      </c>
      <c r="H441" s="90">
        <f ca="1">IFERROR(IF(A441="",0,INDIRECT("'Récaptitulatif Loyer Paris'!"&amp;ADDRESS(MATCH(A441,'Récaptitulatif Loyer PARIS 2018'!$A:$A,0),MATCH($A$1,'Récaptitulatif Loyer PARIS 2018'!$1:$1,0),4))),0)</f>
        <v>0</v>
      </c>
      <c r="I441" s="43">
        <f t="shared" ca="1" si="27"/>
        <v>0</v>
      </c>
      <c r="J441" s="44" t="str">
        <f t="shared" ca="1" si="28"/>
        <v/>
      </c>
      <c r="K441" s="45" t="str">
        <f t="shared" ca="1" si="29"/>
        <v/>
      </c>
    </row>
    <row r="442" spans="1:11" ht="20.149999999999999" customHeight="1" x14ac:dyDescent="0.35">
      <c r="A442" s="12" t="str">
        <f t="array" aca="1" ref="A442" ca="1">IFERROR(INDEX('Récaptitulatif Résa PARIS 2018'!#REF!:OFFSET($A$2,LastR2,0), MATCH(0, IF($A$1='Récaptitulatif Résa PARIS 2018'!#REF!:OFFSET($F$2,LastR2,0), COUNTIF($A$2:$A441, 'Récaptitulatif Résa PARIS 2018'!#REF!:OFFSET($A$2,LastR2,0)), ""), 0)),"")</f>
        <v/>
      </c>
      <c r="B442" s="43">
        <f ca="1">IF(OR($A442="",$A442=0),0,SUMPRODUCT((('Récaptitulatif Résa PARIS 2018'!#REF!:OFFSET($A$2,LastR2,0))='Analyse par appartement'!$A442)*(('Récaptitulatif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2" s="43">
        <f ca="1">IF(OR($A442="",$A442=0),0,SUMPRODUCT((('Récaptitulatif Résa PARIS 2018'!#REF!:OFFSET($A$2,LastR2,0))='Analyse par appartement'!$A442)*(('Récaptitulatif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2" s="43">
        <f ca="1">IF(OR($A442="",$A442=0),0,SUMPRODUCT((('Récaptitulatif Résa PARIS 2018'!#REF!:OFFSET($A$2,LastR2,0))='Analyse par appartement'!$A442)*(('Récaptitulatif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2" s="43">
        <f ca="1">IF(OR($A442="",$A442=0),0,SUMPRODUCT((('Récaptitulatif Résa PARIS 2018'!#REF!:OFFSET($A$2,LastR2,0))='Analyse par appartement'!$A442)*(('Récaptitulatif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2" s="90">
        <f ca="1">IF(OR($A442="",$A442=0),0,SUMPRODUCT((('Récaptitulatif Résa PARIS 2018'!#REF!:OFFSET($A$2,LastR2,0))='Analyse par appartement'!$A442)*(('Récaptitulatif Résa PARIS 2018'!#REF!:OFFSET($F$2,LastR2,0))='Analyse par appartement'!$A$1)*(('Récaptitulatif Résa PARIS 2018'!#REF!:OFFSET($I$2,LastR2,0)))))</f>
        <v>0</v>
      </c>
      <c r="G442" s="43">
        <f ca="1">IFERROR(IF(A442="",0,INDIRECT("'Récaptitulatif Loyer Paris'!"&amp;ADDRESS(MATCH(A442,'Récaptitulatif Loyer PARIS 2018'!$A:$A,0),MATCH($A$1,'Récaptitulatif Loyer PARIS 2018'!$1:$1,0)+1,4))),0)</f>
        <v>0</v>
      </c>
      <c r="H442" s="90">
        <f ca="1">IFERROR(IF(A442="",0,INDIRECT("'Récaptitulatif Loyer Paris'!"&amp;ADDRESS(MATCH(A442,'Récaptitulatif Loyer PARIS 2018'!$A:$A,0),MATCH($A$1,'Récaptitulatif Loyer PARIS 2018'!$1:$1,0),4))),0)</f>
        <v>0</v>
      </c>
      <c r="I442" s="43">
        <f t="shared" ca="1" si="27"/>
        <v>0</v>
      </c>
      <c r="J442" s="44" t="str">
        <f t="shared" ca="1" si="28"/>
        <v/>
      </c>
      <c r="K442" s="45" t="str">
        <f t="shared" ca="1" si="29"/>
        <v/>
      </c>
    </row>
    <row r="443" spans="1:11" ht="20.149999999999999" customHeight="1" x14ac:dyDescent="0.35">
      <c r="A443" s="12" t="str">
        <f t="array" aca="1" ref="A443" ca="1">IFERROR(INDEX('Récaptitulatif Résa PARIS 2018'!#REF!:OFFSET($A$2,LastR2,0), MATCH(0, IF($A$1='Récaptitulatif Résa PARIS 2018'!#REF!:OFFSET($F$2,LastR2,0), COUNTIF($A$2:$A442, 'Récaptitulatif Résa PARIS 2018'!#REF!:OFFSET($A$2,LastR2,0)), ""), 0)),"")</f>
        <v/>
      </c>
      <c r="B443" s="43">
        <f ca="1">IF(OR($A443="",$A443=0),0,SUMPRODUCT((('Récaptitulatif Résa PARIS 2018'!#REF!:OFFSET($A$2,LastR2,0))='Analyse par appartement'!$A443)*(('Récaptitulatif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3" s="43">
        <f ca="1">IF(OR($A443="",$A443=0),0,SUMPRODUCT((('Récaptitulatif Résa PARIS 2018'!#REF!:OFFSET($A$2,LastR2,0))='Analyse par appartement'!$A443)*(('Récaptitulatif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3" s="43">
        <f ca="1">IF(OR($A443="",$A443=0),0,SUMPRODUCT((('Récaptitulatif Résa PARIS 2018'!#REF!:OFFSET($A$2,LastR2,0))='Analyse par appartement'!$A443)*(('Récaptitulatif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3" s="43">
        <f ca="1">IF(OR($A443="",$A443=0),0,SUMPRODUCT((('Récaptitulatif Résa PARIS 2018'!#REF!:OFFSET($A$2,LastR2,0))='Analyse par appartement'!$A443)*(('Récaptitulatif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3" s="90">
        <f ca="1">IF(OR($A443="",$A443=0),0,SUMPRODUCT((('Récaptitulatif Résa PARIS 2018'!#REF!:OFFSET($A$2,LastR2,0))='Analyse par appartement'!$A443)*(('Récaptitulatif Résa PARIS 2018'!#REF!:OFFSET($F$2,LastR2,0))='Analyse par appartement'!$A$1)*(('Récaptitulatif Résa PARIS 2018'!#REF!:OFFSET($I$2,LastR2,0)))))</f>
        <v>0</v>
      </c>
      <c r="G443" s="43">
        <f ca="1">IFERROR(IF(A443="",0,INDIRECT("'Récaptitulatif Loyer Paris'!"&amp;ADDRESS(MATCH(A443,'Récaptitulatif Loyer PARIS 2018'!$A:$A,0),MATCH($A$1,'Récaptitulatif Loyer PARIS 2018'!$1:$1,0)+1,4))),0)</f>
        <v>0</v>
      </c>
      <c r="H443" s="90">
        <f ca="1">IFERROR(IF(A443="",0,INDIRECT("'Récaptitulatif Loyer Paris'!"&amp;ADDRESS(MATCH(A443,'Récaptitulatif Loyer PARIS 2018'!$A:$A,0),MATCH($A$1,'Récaptitulatif Loyer PARIS 2018'!$1:$1,0),4))),0)</f>
        <v>0</v>
      </c>
      <c r="I443" s="43">
        <f t="shared" ca="1" si="27"/>
        <v>0</v>
      </c>
      <c r="J443" s="44" t="str">
        <f t="shared" ca="1" si="28"/>
        <v/>
      </c>
      <c r="K443" s="45" t="str">
        <f t="shared" ca="1" si="29"/>
        <v/>
      </c>
    </row>
    <row r="444" spans="1:11" ht="20.149999999999999" customHeight="1" x14ac:dyDescent="0.35">
      <c r="A444" s="12" t="str">
        <f t="array" aca="1" ref="A444" ca="1">IFERROR(INDEX('Récaptitulatif Résa PARIS 2018'!#REF!:OFFSET($A$2,LastR2,0), MATCH(0, IF($A$1='Récaptitulatif Résa PARIS 2018'!#REF!:OFFSET($F$2,LastR2,0), COUNTIF($A$2:$A443, 'Récaptitulatif Résa PARIS 2018'!#REF!:OFFSET($A$2,LastR2,0)), ""), 0)),"")</f>
        <v/>
      </c>
      <c r="B444" s="43">
        <f ca="1">IF(OR($A444="",$A444=0),0,SUMPRODUCT((('Récaptitulatif Résa PARIS 2018'!#REF!:OFFSET($A$2,LastR2,0))='Analyse par appartement'!$A444)*(('Récaptitulatif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4" s="43">
        <f ca="1">IF(OR($A444="",$A444=0),0,SUMPRODUCT((('Récaptitulatif Résa PARIS 2018'!#REF!:OFFSET($A$2,LastR2,0))='Analyse par appartement'!$A444)*(('Récaptitulatif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4" s="43">
        <f ca="1">IF(OR($A444="",$A444=0),0,SUMPRODUCT((('Récaptitulatif Résa PARIS 2018'!#REF!:OFFSET($A$2,LastR2,0))='Analyse par appartement'!$A444)*(('Récaptitulatif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4" s="43">
        <f ca="1">IF(OR($A444="",$A444=0),0,SUMPRODUCT((('Récaptitulatif Résa PARIS 2018'!#REF!:OFFSET($A$2,LastR2,0))='Analyse par appartement'!$A444)*(('Récaptitulatif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4" s="90">
        <f ca="1">IF(OR($A444="",$A444=0),0,SUMPRODUCT((('Récaptitulatif Résa PARIS 2018'!#REF!:OFFSET($A$2,LastR2,0))='Analyse par appartement'!$A444)*(('Récaptitulatif Résa PARIS 2018'!#REF!:OFFSET($F$2,LastR2,0))='Analyse par appartement'!$A$1)*(('Récaptitulatif Résa PARIS 2018'!#REF!:OFFSET($I$2,LastR2,0)))))</f>
        <v>0</v>
      </c>
      <c r="G444" s="43">
        <f ca="1">IFERROR(IF(A444="",0,INDIRECT("'Récaptitulatif Loyer Paris'!"&amp;ADDRESS(MATCH(A444,'Récaptitulatif Loyer PARIS 2018'!$A:$A,0),MATCH($A$1,'Récaptitulatif Loyer PARIS 2018'!$1:$1,0)+1,4))),0)</f>
        <v>0</v>
      </c>
      <c r="H444" s="90">
        <f ca="1">IFERROR(IF(A444="",0,INDIRECT("'Récaptitulatif Loyer Paris'!"&amp;ADDRESS(MATCH(A444,'Récaptitulatif Loyer PARIS 2018'!$A:$A,0),MATCH($A$1,'Récaptitulatif Loyer PARIS 2018'!$1:$1,0),4))),0)</f>
        <v>0</v>
      </c>
      <c r="I444" s="43">
        <f t="shared" ca="1" si="27"/>
        <v>0</v>
      </c>
      <c r="J444" s="44" t="str">
        <f t="shared" ca="1" si="28"/>
        <v/>
      </c>
      <c r="K444" s="45" t="str">
        <f t="shared" ca="1" si="29"/>
        <v/>
      </c>
    </row>
    <row r="445" spans="1:11" ht="20.149999999999999" customHeight="1" x14ac:dyDescent="0.35">
      <c r="A445" s="12" t="str">
        <f t="array" aca="1" ref="A445" ca="1">IFERROR(INDEX('Récaptitulatif Résa PARIS 2018'!#REF!:OFFSET($A$2,LastR2,0), MATCH(0, IF($A$1='Récaptitulatif Résa PARIS 2018'!#REF!:OFFSET($F$2,LastR2,0), COUNTIF($A$2:$A444, 'Récaptitulatif Résa PARIS 2018'!#REF!:OFFSET($A$2,LastR2,0)), ""), 0)),"")</f>
        <v/>
      </c>
      <c r="B445" s="43">
        <f ca="1">IF(OR($A445="",$A445=0),0,SUMPRODUCT((('Récaptitulatif Résa PARIS 2018'!#REF!:OFFSET($A$2,LastR2,0))='Analyse par appartement'!$A445)*(('Récaptitulatif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5" s="43">
        <f ca="1">IF(OR($A445="",$A445=0),0,SUMPRODUCT((('Récaptitulatif Résa PARIS 2018'!#REF!:OFFSET($A$2,LastR2,0))='Analyse par appartement'!$A445)*(('Récaptitulatif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5" s="43">
        <f ca="1">IF(OR($A445="",$A445=0),0,SUMPRODUCT((('Récaptitulatif Résa PARIS 2018'!#REF!:OFFSET($A$2,LastR2,0))='Analyse par appartement'!$A445)*(('Récaptitulatif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5" s="43">
        <f ca="1">IF(OR($A445="",$A445=0),0,SUMPRODUCT((('Récaptitulatif Résa PARIS 2018'!#REF!:OFFSET($A$2,LastR2,0))='Analyse par appartement'!$A445)*(('Récaptitulatif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5" s="90">
        <f ca="1">IF(OR($A445="",$A445=0),0,SUMPRODUCT((('Récaptitulatif Résa PARIS 2018'!#REF!:OFFSET($A$2,LastR2,0))='Analyse par appartement'!$A445)*(('Récaptitulatif Résa PARIS 2018'!#REF!:OFFSET($F$2,LastR2,0))='Analyse par appartement'!$A$1)*(('Récaptitulatif Résa PARIS 2018'!#REF!:OFFSET($I$2,LastR2,0)))))</f>
        <v>0</v>
      </c>
      <c r="G445" s="43">
        <f ca="1">IFERROR(IF(A445="",0,INDIRECT("'Récaptitulatif Loyer Paris'!"&amp;ADDRESS(MATCH(A445,'Récaptitulatif Loyer PARIS 2018'!$A:$A,0),MATCH($A$1,'Récaptitulatif Loyer PARIS 2018'!$1:$1,0)+1,4))),0)</f>
        <v>0</v>
      </c>
      <c r="H445" s="90">
        <f ca="1">IFERROR(IF(A445="",0,INDIRECT("'Récaptitulatif Loyer Paris'!"&amp;ADDRESS(MATCH(A445,'Récaptitulatif Loyer PARIS 2018'!$A:$A,0),MATCH($A$1,'Récaptitulatif Loyer PARIS 2018'!$1:$1,0),4))),0)</f>
        <v>0</v>
      </c>
      <c r="I445" s="43">
        <f t="shared" ca="1" si="27"/>
        <v>0</v>
      </c>
      <c r="J445" s="44" t="str">
        <f t="shared" ca="1" si="28"/>
        <v/>
      </c>
      <c r="K445" s="45" t="str">
        <f t="shared" ca="1" si="29"/>
        <v/>
      </c>
    </row>
    <row r="446" spans="1:11" ht="20.149999999999999" customHeight="1" x14ac:dyDescent="0.35">
      <c r="A446" s="12" t="str">
        <f t="array" aca="1" ref="A446" ca="1">IFERROR(INDEX('Récaptitulatif Résa PARIS 2018'!#REF!:OFFSET($A$2,LastR2,0), MATCH(0, IF($A$1='Récaptitulatif Résa PARIS 2018'!#REF!:OFFSET($F$2,LastR2,0), COUNTIF($A$2:$A445, 'Récaptitulatif Résa PARIS 2018'!#REF!:OFFSET($A$2,LastR2,0)), ""), 0)),"")</f>
        <v/>
      </c>
      <c r="B446" s="43">
        <f ca="1">IF(OR($A446="",$A446=0),0,SUMPRODUCT((('Récaptitulatif Résa PARIS 2018'!#REF!:OFFSET($A$2,LastR2,0))='Analyse par appartement'!$A446)*(('Récaptitulatif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6" s="43">
        <f ca="1">IF(OR($A446="",$A446=0),0,SUMPRODUCT((('Récaptitulatif Résa PARIS 2018'!#REF!:OFFSET($A$2,LastR2,0))='Analyse par appartement'!$A446)*(('Récaptitulatif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6" s="43">
        <f ca="1">IF(OR($A446="",$A446=0),0,SUMPRODUCT((('Récaptitulatif Résa PARIS 2018'!#REF!:OFFSET($A$2,LastR2,0))='Analyse par appartement'!$A446)*(('Récaptitulatif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6" s="43">
        <f ca="1">IF(OR($A446="",$A446=0),0,SUMPRODUCT((('Récaptitulatif Résa PARIS 2018'!#REF!:OFFSET($A$2,LastR2,0))='Analyse par appartement'!$A446)*(('Récaptitulatif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6" s="90">
        <f ca="1">IF(OR($A446="",$A446=0),0,SUMPRODUCT((('Récaptitulatif Résa PARIS 2018'!#REF!:OFFSET($A$2,LastR2,0))='Analyse par appartement'!$A446)*(('Récaptitulatif Résa PARIS 2018'!#REF!:OFFSET($F$2,LastR2,0))='Analyse par appartement'!$A$1)*(('Récaptitulatif Résa PARIS 2018'!#REF!:OFFSET($I$2,LastR2,0)))))</f>
        <v>0</v>
      </c>
      <c r="G446" s="43">
        <f ca="1">IFERROR(IF(A446="",0,INDIRECT("'Récaptitulatif Loyer Paris'!"&amp;ADDRESS(MATCH(A446,'Récaptitulatif Loyer PARIS 2018'!$A:$A,0),MATCH($A$1,'Récaptitulatif Loyer PARIS 2018'!$1:$1,0)+1,4))),0)</f>
        <v>0</v>
      </c>
      <c r="H446" s="90">
        <f ca="1">IFERROR(IF(A446="",0,INDIRECT("'Récaptitulatif Loyer Paris'!"&amp;ADDRESS(MATCH(A446,'Récaptitulatif Loyer PARIS 2018'!$A:$A,0),MATCH($A$1,'Récaptitulatif Loyer PARIS 2018'!$1:$1,0),4))),0)</f>
        <v>0</v>
      </c>
      <c r="I446" s="43">
        <f t="shared" ca="1" si="27"/>
        <v>0</v>
      </c>
      <c r="J446" s="44" t="str">
        <f t="shared" ca="1" si="28"/>
        <v/>
      </c>
      <c r="K446" s="45" t="str">
        <f t="shared" ca="1" si="29"/>
        <v/>
      </c>
    </row>
    <row r="447" spans="1:11" ht="20.149999999999999" customHeight="1" x14ac:dyDescent="0.35">
      <c r="A447" s="12" t="str">
        <f t="array" aca="1" ref="A447" ca="1">IFERROR(INDEX('Récaptitulatif Résa PARIS 2018'!#REF!:OFFSET($A$2,LastR2,0), MATCH(0, IF($A$1='Récaptitulatif Résa PARIS 2018'!#REF!:OFFSET($F$2,LastR2,0), COUNTIF($A$2:$A446, 'Récaptitulatif Résa PARIS 2018'!#REF!:OFFSET($A$2,LastR2,0)), ""), 0)),"")</f>
        <v/>
      </c>
      <c r="B447" s="43">
        <f ca="1">IF(OR($A447="",$A447=0),0,SUMPRODUCT((('Récaptitulatif Résa PARIS 2018'!#REF!:OFFSET($A$2,LastR2,0))='Analyse par appartement'!$A447)*(('Récaptitulatif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7" s="43">
        <f ca="1">IF(OR($A447="",$A447=0),0,SUMPRODUCT((('Récaptitulatif Résa PARIS 2018'!#REF!:OFFSET($A$2,LastR2,0))='Analyse par appartement'!$A447)*(('Récaptitulatif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7" s="43">
        <f ca="1">IF(OR($A447="",$A447=0),0,SUMPRODUCT((('Récaptitulatif Résa PARIS 2018'!#REF!:OFFSET($A$2,LastR2,0))='Analyse par appartement'!$A447)*(('Récaptitulatif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7" s="43">
        <f ca="1">IF(OR($A447="",$A447=0),0,SUMPRODUCT((('Récaptitulatif Résa PARIS 2018'!#REF!:OFFSET($A$2,LastR2,0))='Analyse par appartement'!$A447)*(('Récaptitulatif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7" s="90">
        <f ca="1">IF(OR($A447="",$A447=0),0,SUMPRODUCT((('Récaptitulatif Résa PARIS 2018'!#REF!:OFFSET($A$2,LastR2,0))='Analyse par appartement'!$A447)*(('Récaptitulatif Résa PARIS 2018'!#REF!:OFFSET($F$2,LastR2,0))='Analyse par appartement'!$A$1)*(('Récaptitulatif Résa PARIS 2018'!#REF!:OFFSET($I$2,LastR2,0)))))</f>
        <v>0</v>
      </c>
      <c r="G447" s="43">
        <f ca="1">IFERROR(IF(A447="",0,INDIRECT("'Récaptitulatif Loyer Paris'!"&amp;ADDRESS(MATCH(A447,'Récaptitulatif Loyer PARIS 2018'!$A:$A,0),MATCH($A$1,'Récaptitulatif Loyer PARIS 2018'!$1:$1,0)+1,4))),0)</f>
        <v>0</v>
      </c>
      <c r="H447" s="90">
        <f ca="1">IFERROR(IF(A447="",0,INDIRECT("'Récaptitulatif Loyer Paris'!"&amp;ADDRESS(MATCH(A447,'Récaptitulatif Loyer PARIS 2018'!$A:$A,0),MATCH($A$1,'Récaptitulatif Loyer PARIS 2018'!$1:$1,0),4))),0)</f>
        <v>0</v>
      </c>
      <c r="I447" s="43">
        <f t="shared" ca="1" si="27"/>
        <v>0</v>
      </c>
      <c r="J447" s="44" t="str">
        <f t="shared" ca="1" si="28"/>
        <v/>
      </c>
      <c r="K447" s="45" t="str">
        <f t="shared" ca="1" si="29"/>
        <v/>
      </c>
    </row>
    <row r="448" spans="1:11" ht="20.149999999999999" customHeight="1" x14ac:dyDescent="0.35">
      <c r="A448" s="12" t="str">
        <f t="array" aca="1" ref="A448" ca="1">IFERROR(INDEX('Récaptitulatif Résa PARIS 2018'!#REF!:OFFSET($A$2,LastR2,0), MATCH(0, IF($A$1='Récaptitulatif Résa PARIS 2018'!#REF!:OFFSET($F$2,LastR2,0), COUNTIF($A$2:$A447, 'Récaptitulatif Résa PARIS 2018'!#REF!:OFFSET($A$2,LastR2,0)), ""), 0)),"")</f>
        <v/>
      </c>
      <c r="B448" s="43">
        <f ca="1">IF(OR($A448="",$A448=0),0,SUMPRODUCT((('Récaptitulatif Résa PARIS 2018'!#REF!:OFFSET($A$2,LastR2,0))='Analyse par appartement'!$A448)*(('Récaptitulatif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8" s="43">
        <f ca="1">IF(OR($A448="",$A448=0),0,SUMPRODUCT((('Récaptitulatif Résa PARIS 2018'!#REF!:OFFSET($A$2,LastR2,0))='Analyse par appartement'!$A448)*(('Récaptitulatif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8" s="43">
        <f ca="1">IF(OR($A448="",$A448=0),0,SUMPRODUCT((('Récaptitulatif Résa PARIS 2018'!#REF!:OFFSET($A$2,LastR2,0))='Analyse par appartement'!$A448)*(('Récaptitulatif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8" s="43">
        <f ca="1">IF(OR($A448="",$A448=0),0,SUMPRODUCT((('Récaptitulatif Résa PARIS 2018'!#REF!:OFFSET($A$2,LastR2,0))='Analyse par appartement'!$A448)*(('Récaptitulatif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8" s="90">
        <f ca="1">IF(OR($A448="",$A448=0),0,SUMPRODUCT((('Récaptitulatif Résa PARIS 2018'!#REF!:OFFSET($A$2,LastR2,0))='Analyse par appartement'!$A448)*(('Récaptitulatif Résa PARIS 2018'!#REF!:OFFSET($F$2,LastR2,0))='Analyse par appartement'!$A$1)*(('Récaptitulatif Résa PARIS 2018'!#REF!:OFFSET($I$2,LastR2,0)))))</f>
        <v>0</v>
      </c>
      <c r="G448" s="43">
        <f ca="1">IFERROR(IF(A448="",0,INDIRECT("'Récaptitulatif Loyer Paris'!"&amp;ADDRESS(MATCH(A448,'Récaptitulatif Loyer PARIS 2018'!$A:$A,0),MATCH($A$1,'Récaptitulatif Loyer PARIS 2018'!$1:$1,0)+1,4))),0)</f>
        <v>0</v>
      </c>
      <c r="H448" s="90">
        <f ca="1">IFERROR(IF(A448="",0,INDIRECT("'Récaptitulatif Loyer Paris'!"&amp;ADDRESS(MATCH(A448,'Récaptitulatif Loyer PARIS 2018'!$A:$A,0),MATCH($A$1,'Récaptitulatif Loyer PARIS 2018'!$1:$1,0),4))),0)</f>
        <v>0</v>
      </c>
      <c r="I448" s="43">
        <f t="shared" ca="1" si="27"/>
        <v>0</v>
      </c>
      <c r="J448" s="44" t="str">
        <f t="shared" ca="1" si="28"/>
        <v/>
      </c>
      <c r="K448" s="45" t="str">
        <f t="shared" ca="1" si="29"/>
        <v/>
      </c>
    </row>
    <row r="449" spans="1:11" ht="20.149999999999999" customHeight="1" x14ac:dyDescent="0.35">
      <c r="A449" s="12" t="str">
        <f t="array" aca="1" ref="A449" ca="1">IFERROR(INDEX('Récaptitulatif Résa PARIS 2018'!#REF!:OFFSET($A$2,LastR2,0), MATCH(0, IF($A$1='Récaptitulatif Résa PARIS 2018'!#REF!:OFFSET($F$2,LastR2,0), COUNTIF($A$2:$A448, 'Récaptitulatif Résa PARIS 2018'!#REF!:OFFSET($A$2,LastR2,0)), ""), 0)),"")</f>
        <v/>
      </c>
      <c r="B449" s="43">
        <f ca="1">IF(OR($A449="",$A449=0),0,SUMPRODUCT((('Récaptitulatif Résa PARIS 2018'!#REF!:OFFSET($A$2,LastR2,0))='Analyse par appartement'!$A449)*(('Récaptitulatif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49" s="43">
        <f ca="1">IF(OR($A449="",$A449=0),0,SUMPRODUCT((('Récaptitulatif Résa PARIS 2018'!#REF!:OFFSET($A$2,LastR2,0))='Analyse par appartement'!$A449)*(('Récaptitulatif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49" s="43">
        <f ca="1">IF(OR($A449="",$A449=0),0,SUMPRODUCT((('Récaptitulatif Résa PARIS 2018'!#REF!:OFFSET($A$2,LastR2,0))='Analyse par appartement'!$A449)*(('Récaptitulatif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49" s="43">
        <f ca="1">IF(OR($A449="",$A449=0),0,SUMPRODUCT((('Récaptitulatif Résa PARIS 2018'!#REF!:OFFSET($A$2,LastR2,0))='Analyse par appartement'!$A449)*(('Récaptitulatif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49" s="90">
        <f ca="1">IF(OR($A449="",$A449=0),0,SUMPRODUCT((('Récaptitulatif Résa PARIS 2018'!#REF!:OFFSET($A$2,LastR2,0))='Analyse par appartement'!$A449)*(('Récaptitulatif Résa PARIS 2018'!#REF!:OFFSET($F$2,LastR2,0))='Analyse par appartement'!$A$1)*(('Récaptitulatif Résa PARIS 2018'!#REF!:OFFSET($I$2,LastR2,0)))))</f>
        <v>0</v>
      </c>
      <c r="G449" s="43">
        <f ca="1">IFERROR(IF(A449="",0,INDIRECT("'Récaptitulatif Loyer Paris'!"&amp;ADDRESS(MATCH(A449,'Récaptitulatif Loyer PARIS 2018'!$A:$A,0),MATCH($A$1,'Récaptitulatif Loyer PARIS 2018'!$1:$1,0)+1,4))),0)</f>
        <v>0</v>
      </c>
      <c r="H449" s="90">
        <f ca="1">IFERROR(IF(A449="",0,INDIRECT("'Récaptitulatif Loyer Paris'!"&amp;ADDRESS(MATCH(A449,'Récaptitulatif Loyer PARIS 2018'!$A:$A,0),MATCH($A$1,'Récaptitulatif Loyer PARIS 2018'!$1:$1,0),4))),0)</f>
        <v>0</v>
      </c>
      <c r="I449" s="43">
        <f t="shared" ca="1" si="27"/>
        <v>0</v>
      </c>
      <c r="J449" s="44" t="str">
        <f t="shared" ca="1" si="28"/>
        <v/>
      </c>
      <c r="K449" s="45" t="str">
        <f t="shared" ca="1" si="29"/>
        <v/>
      </c>
    </row>
    <row r="450" spans="1:11" ht="20.149999999999999" customHeight="1" x14ac:dyDescent="0.35">
      <c r="A450" s="12" t="str">
        <f t="array" aca="1" ref="A450" ca="1">IFERROR(INDEX('Récaptitulatif Résa PARIS 2018'!#REF!:OFFSET($A$2,LastR2,0), MATCH(0, IF($A$1='Récaptitulatif Résa PARIS 2018'!#REF!:OFFSET($F$2,LastR2,0), COUNTIF($A$2:$A449, 'Récaptitulatif Résa PARIS 2018'!#REF!:OFFSET($A$2,LastR2,0)), ""), 0)),"")</f>
        <v/>
      </c>
      <c r="B450" s="43">
        <f ca="1">IF(OR($A450="",$A450=0),0,SUMPRODUCT((('Récaptitulatif Résa PARIS 2018'!#REF!:OFFSET($A$2,LastR2,0))='Analyse par appartement'!$A450)*(('Récaptitulatif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0" s="43">
        <f ca="1">IF(OR($A450="",$A450=0),0,SUMPRODUCT((('Récaptitulatif Résa PARIS 2018'!#REF!:OFFSET($A$2,LastR2,0))='Analyse par appartement'!$A450)*(('Récaptitulatif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0" s="43">
        <f ca="1">IF(OR($A450="",$A450=0),0,SUMPRODUCT((('Récaptitulatif Résa PARIS 2018'!#REF!:OFFSET($A$2,LastR2,0))='Analyse par appartement'!$A450)*(('Récaptitulatif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0" s="43">
        <f ca="1">IF(OR($A450="",$A450=0),0,SUMPRODUCT((('Récaptitulatif Résa PARIS 2018'!#REF!:OFFSET($A$2,LastR2,0))='Analyse par appartement'!$A450)*(('Récaptitulatif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0" s="90">
        <f ca="1">IF(OR($A450="",$A450=0),0,SUMPRODUCT((('Récaptitulatif Résa PARIS 2018'!#REF!:OFFSET($A$2,LastR2,0))='Analyse par appartement'!$A450)*(('Récaptitulatif Résa PARIS 2018'!#REF!:OFFSET($F$2,LastR2,0))='Analyse par appartement'!$A$1)*(('Récaptitulatif Résa PARIS 2018'!#REF!:OFFSET($I$2,LastR2,0)))))</f>
        <v>0</v>
      </c>
      <c r="G450" s="43">
        <f ca="1">IFERROR(IF(A450="",0,INDIRECT("'Récaptitulatif Loyer Paris'!"&amp;ADDRESS(MATCH(A450,'Récaptitulatif Loyer PARIS 2018'!$A:$A,0),MATCH($A$1,'Récaptitulatif Loyer PARIS 2018'!$1:$1,0)+1,4))),0)</f>
        <v>0</v>
      </c>
      <c r="H450" s="90">
        <f ca="1">IFERROR(IF(A450="",0,INDIRECT("'Récaptitulatif Loyer Paris'!"&amp;ADDRESS(MATCH(A450,'Récaptitulatif Loyer PARIS 2018'!$A:$A,0),MATCH($A$1,'Récaptitulatif Loyer PARIS 2018'!$1:$1,0),4))),0)</f>
        <v>0</v>
      </c>
      <c r="I450" s="43">
        <f t="shared" ca="1" si="27"/>
        <v>0</v>
      </c>
      <c r="J450" s="44" t="str">
        <f t="shared" ca="1" si="28"/>
        <v/>
      </c>
      <c r="K450" s="45" t="str">
        <f t="shared" ca="1" si="29"/>
        <v/>
      </c>
    </row>
    <row r="451" spans="1:11" ht="20.149999999999999" customHeight="1" x14ac:dyDescent="0.35">
      <c r="A451" s="12" t="str">
        <f t="array" aca="1" ref="A451" ca="1">IFERROR(INDEX('Récaptitulatif Résa PARIS 2018'!#REF!:OFFSET($A$2,LastR2,0), MATCH(0, IF($A$1='Récaptitulatif Résa PARIS 2018'!#REF!:OFFSET($F$2,LastR2,0), COUNTIF($A$2:$A450, 'Récaptitulatif Résa PARIS 2018'!#REF!:OFFSET($A$2,LastR2,0)), ""), 0)),"")</f>
        <v/>
      </c>
      <c r="B451" s="43">
        <f ca="1">IF(OR($A451="",$A451=0),0,SUMPRODUCT((('Récaptitulatif Résa PARIS 2018'!#REF!:OFFSET($A$2,LastR2,0))='Analyse par appartement'!$A451)*(('Récaptitulatif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1" s="43">
        <f ca="1">IF(OR($A451="",$A451=0),0,SUMPRODUCT((('Récaptitulatif Résa PARIS 2018'!#REF!:OFFSET($A$2,LastR2,0))='Analyse par appartement'!$A451)*(('Récaptitulatif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1" s="43">
        <f ca="1">IF(OR($A451="",$A451=0),0,SUMPRODUCT((('Récaptitulatif Résa PARIS 2018'!#REF!:OFFSET($A$2,LastR2,0))='Analyse par appartement'!$A451)*(('Récaptitulatif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1" s="43">
        <f ca="1">IF(OR($A451="",$A451=0),0,SUMPRODUCT((('Récaptitulatif Résa PARIS 2018'!#REF!:OFFSET($A$2,LastR2,0))='Analyse par appartement'!$A451)*(('Récaptitulatif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1" s="90">
        <f ca="1">IF(OR($A451="",$A451=0),0,SUMPRODUCT((('Récaptitulatif Résa PARIS 2018'!#REF!:OFFSET($A$2,LastR2,0))='Analyse par appartement'!$A451)*(('Récaptitulatif Résa PARIS 2018'!#REF!:OFFSET($F$2,LastR2,0))='Analyse par appartement'!$A$1)*(('Récaptitulatif Résa PARIS 2018'!#REF!:OFFSET($I$2,LastR2,0)))))</f>
        <v>0</v>
      </c>
      <c r="G451" s="43">
        <f ca="1">IFERROR(IF(A451="",0,INDIRECT("'Récaptitulatif Loyer Paris'!"&amp;ADDRESS(MATCH(A451,'Récaptitulatif Loyer PARIS 2018'!$A:$A,0),MATCH($A$1,'Récaptitulatif Loyer PARIS 2018'!$1:$1,0)+1,4))),0)</f>
        <v>0</v>
      </c>
      <c r="H451" s="90">
        <f ca="1">IFERROR(IF(A451="",0,INDIRECT("'Récaptitulatif Loyer Paris'!"&amp;ADDRESS(MATCH(A451,'Récaptitulatif Loyer PARIS 2018'!$A:$A,0),MATCH($A$1,'Récaptitulatif Loyer PARIS 2018'!$1:$1,0),4))),0)</f>
        <v>0</v>
      </c>
      <c r="I451" s="43">
        <f t="shared" ca="1" si="27"/>
        <v>0</v>
      </c>
      <c r="J451" s="44" t="str">
        <f t="shared" ca="1" si="28"/>
        <v/>
      </c>
      <c r="K451" s="45" t="str">
        <f t="shared" ca="1" si="29"/>
        <v/>
      </c>
    </row>
    <row r="452" spans="1:11" ht="20.149999999999999" customHeight="1" x14ac:dyDescent="0.35">
      <c r="A452" s="12" t="str">
        <f t="array" aca="1" ref="A452" ca="1">IFERROR(INDEX('Récaptitulatif Résa PARIS 2018'!#REF!:OFFSET($A$2,LastR2,0), MATCH(0, IF($A$1='Récaptitulatif Résa PARIS 2018'!#REF!:OFFSET($F$2,LastR2,0), COUNTIF($A$2:$A451, 'Récaptitulatif Résa PARIS 2018'!#REF!:OFFSET($A$2,LastR2,0)), ""), 0)),"")</f>
        <v/>
      </c>
      <c r="B452" s="43">
        <f ca="1">IF(OR($A452="",$A452=0),0,SUMPRODUCT((('Récaptitulatif Résa PARIS 2018'!#REF!:OFFSET($A$2,LastR2,0))='Analyse par appartement'!$A452)*(('Récaptitulatif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2" s="43">
        <f ca="1">IF(OR($A452="",$A452=0),0,SUMPRODUCT((('Récaptitulatif Résa PARIS 2018'!#REF!:OFFSET($A$2,LastR2,0))='Analyse par appartement'!$A452)*(('Récaptitulatif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2" s="43">
        <f ca="1">IF(OR($A452="",$A452=0),0,SUMPRODUCT((('Récaptitulatif Résa PARIS 2018'!#REF!:OFFSET($A$2,LastR2,0))='Analyse par appartement'!$A452)*(('Récaptitulatif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2" s="43">
        <f ca="1">IF(OR($A452="",$A452=0),0,SUMPRODUCT((('Récaptitulatif Résa PARIS 2018'!#REF!:OFFSET($A$2,LastR2,0))='Analyse par appartement'!$A452)*(('Récaptitulatif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2" s="90">
        <f ca="1">IF(OR($A452="",$A452=0),0,SUMPRODUCT((('Récaptitulatif Résa PARIS 2018'!#REF!:OFFSET($A$2,LastR2,0))='Analyse par appartement'!$A452)*(('Récaptitulatif Résa PARIS 2018'!#REF!:OFFSET($F$2,LastR2,0))='Analyse par appartement'!$A$1)*(('Récaptitulatif Résa PARIS 2018'!#REF!:OFFSET($I$2,LastR2,0)))))</f>
        <v>0</v>
      </c>
      <c r="G452" s="43">
        <f ca="1">IFERROR(IF(A452="",0,INDIRECT("'Récaptitulatif Loyer Paris'!"&amp;ADDRESS(MATCH(A452,'Récaptitulatif Loyer PARIS 2018'!$A:$A,0),MATCH($A$1,'Récaptitulatif Loyer PARIS 2018'!$1:$1,0)+1,4))),0)</f>
        <v>0</v>
      </c>
      <c r="H452" s="90">
        <f ca="1">IFERROR(IF(A452="",0,INDIRECT("'Récaptitulatif Loyer Paris'!"&amp;ADDRESS(MATCH(A452,'Récaptitulatif Loyer PARIS 2018'!$A:$A,0),MATCH($A$1,'Récaptitulatif Loyer PARIS 2018'!$1:$1,0),4))),0)</f>
        <v>0</v>
      </c>
      <c r="I452" s="43">
        <f t="shared" ca="1" si="27"/>
        <v>0</v>
      </c>
      <c r="J452" s="44" t="str">
        <f t="shared" ca="1" si="28"/>
        <v/>
      </c>
      <c r="K452" s="45" t="str">
        <f t="shared" ca="1" si="29"/>
        <v/>
      </c>
    </row>
    <row r="453" spans="1:11" ht="20.149999999999999" customHeight="1" x14ac:dyDescent="0.35">
      <c r="A453" s="12" t="str">
        <f t="array" aca="1" ref="A453" ca="1">IFERROR(INDEX('Récaptitulatif Résa PARIS 2018'!#REF!:OFFSET($A$2,LastR2,0), MATCH(0, IF($A$1='Récaptitulatif Résa PARIS 2018'!#REF!:OFFSET($F$2,LastR2,0), COUNTIF($A$2:$A452, 'Récaptitulatif Résa PARIS 2018'!#REF!:OFFSET($A$2,LastR2,0)), ""), 0)),"")</f>
        <v/>
      </c>
      <c r="B453" s="43">
        <f ca="1">IF(OR($A453="",$A453=0),0,SUMPRODUCT((('Récaptitulatif Résa PARIS 2018'!#REF!:OFFSET($A$2,LastR2,0))='Analyse par appartement'!$A453)*(('Récaptitulatif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3" s="43">
        <f ca="1">IF(OR($A453="",$A453=0),0,SUMPRODUCT((('Récaptitulatif Résa PARIS 2018'!#REF!:OFFSET($A$2,LastR2,0))='Analyse par appartement'!$A453)*(('Récaptitulatif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3" s="43">
        <f ca="1">IF(OR($A453="",$A453=0),0,SUMPRODUCT((('Récaptitulatif Résa PARIS 2018'!#REF!:OFFSET($A$2,LastR2,0))='Analyse par appartement'!$A453)*(('Récaptitulatif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3" s="43">
        <f ca="1">IF(OR($A453="",$A453=0),0,SUMPRODUCT((('Récaptitulatif Résa PARIS 2018'!#REF!:OFFSET($A$2,LastR2,0))='Analyse par appartement'!$A453)*(('Récaptitulatif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3" s="90">
        <f ca="1">IF(OR($A453="",$A453=0),0,SUMPRODUCT((('Récaptitulatif Résa PARIS 2018'!#REF!:OFFSET($A$2,LastR2,0))='Analyse par appartement'!$A453)*(('Récaptitulatif Résa PARIS 2018'!#REF!:OFFSET($F$2,LastR2,0))='Analyse par appartement'!$A$1)*(('Récaptitulatif Résa PARIS 2018'!#REF!:OFFSET($I$2,LastR2,0)))))</f>
        <v>0</v>
      </c>
      <c r="G453" s="43">
        <f ca="1">IFERROR(IF(A453="",0,INDIRECT("'Récaptitulatif Loyer Paris'!"&amp;ADDRESS(MATCH(A453,'Récaptitulatif Loyer PARIS 2018'!$A:$A,0),MATCH($A$1,'Récaptitulatif Loyer PARIS 2018'!$1:$1,0)+1,4))),0)</f>
        <v>0</v>
      </c>
      <c r="H453" s="90">
        <f ca="1">IFERROR(IF(A453="",0,INDIRECT("'Récaptitulatif Loyer Paris'!"&amp;ADDRESS(MATCH(A453,'Récaptitulatif Loyer PARIS 2018'!$A:$A,0),MATCH($A$1,'Récaptitulatif Loyer PARIS 2018'!$1:$1,0),4))),0)</f>
        <v>0</v>
      </c>
      <c r="I453" s="43">
        <f t="shared" ca="1" si="27"/>
        <v>0</v>
      </c>
      <c r="J453" s="44" t="str">
        <f t="shared" ca="1" si="28"/>
        <v/>
      </c>
      <c r="K453" s="45" t="str">
        <f t="shared" ca="1" si="29"/>
        <v/>
      </c>
    </row>
    <row r="454" spans="1:11" ht="20.149999999999999" customHeight="1" x14ac:dyDescent="0.35">
      <c r="A454" s="12" t="str">
        <f t="array" aca="1" ref="A454" ca="1">IFERROR(INDEX('Récaptitulatif Résa PARIS 2018'!#REF!:OFFSET($A$2,LastR2,0), MATCH(0, IF($A$1='Récaptitulatif Résa PARIS 2018'!#REF!:OFFSET($F$2,LastR2,0), COUNTIF($A$2:$A453, 'Récaptitulatif Résa PARIS 2018'!#REF!:OFFSET($A$2,LastR2,0)), ""), 0)),"")</f>
        <v/>
      </c>
      <c r="B454" s="43">
        <f ca="1">IF(OR($A454="",$A454=0),0,SUMPRODUCT((('Récaptitulatif Résa PARIS 2018'!#REF!:OFFSET($A$2,LastR2,0))='Analyse par appartement'!$A454)*(('Récaptitulatif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4" s="43">
        <f ca="1">IF(OR($A454="",$A454=0),0,SUMPRODUCT((('Récaptitulatif Résa PARIS 2018'!#REF!:OFFSET($A$2,LastR2,0))='Analyse par appartement'!$A454)*(('Récaptitulatif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4" s="43">
        <f ca="1">IF(OR($A454="",$A454=0),0,SUMPRODUCT((('Récaptitulatif Résa PARIS 2018'!#REF!:OFFSET($A$2,LastR2,0))='Analyse par appartement'!$A454)*(('Récaptitulatif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4" s="43">
        <f ca="1">IF(OR($A454="",$A454=0),0,SUMPRODUCT((('Récaptitulatif Résa PARIS 2018'!#REF!:OFFSET($A$2,LastR2,0))='Analyse par appartement'!$A454)*(('Récaptitulatif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4" s="90">
        <f ca="1">IF(OR($A454="",$A454=0),0,SUMPRODUCT((('Récaptitulatif Résa PARIS 2018'!#REF!:OFFSET($A$2,LastR2,0))='Analyse par appartement'!$A454)*(('Récaptitulatif Résa PARIS 2018'!#REF!:OFFSET($F$2,LastR2,0))='Analyse par appartement'!$A$1)*(('Récaptitulatif Résa PARIS 2018'!#REF!:OFFSET($I$2,LastR2,0)))))</f>
        <v>0</v>
      </c>
      <c r="G454" s="43">
        <f ca="1">IFERROR(IF(A454="",0,INDIRECT("'Récaptitulatif Loyer Paris'!"&amp;ADDRESS(MATCH(A454,'Récaptitulatif Loyer PARIS 2018'!$A:$A,0),MATCH($A$1,'Récaptitulatif Loyer PARIS 2018'!$1:$1,0)+1,4))),0)</f>
        <v>0</v>
      </c>
      <c r="H454" s="90">
        <f ca="1">IFERROR(IF(A454="",0,INDIRECT("'Récaptitulatif Loyer Paris'!"&amp;ADDRESS(MATCH(A454,'Récaptitulatif Loyer PARIS 2018'!$A:$A,0),MATCH($A$1,'Récaptitulatif Loyer PARIS 2018'!$1:$1,0),4))),0)</f>
        <v>0</v>
      </c>
      <c r="I454" s="43">
        <f t="shared" ca="1" si="27"/>
        <v>0</v>
      </c>
      <c r="J454" s="44" t="str">
        <f t="shared" ca="1" si="28"/>
        <v/>
      </c>
      <c r="K454" s="45" t="str">
        <f t="shared" ca="1" si="29"/>
        <v/>
      </c>
    </row>
    <row r="455" spans="1:11" ht="20.149999999999999" customHeight="1" x14ac:dyDescent="0.35">
      <c r="A455" s="12" t="str">
        <f t="array" aca="1" ref="A455" ca="1">IFERROR(INDEX('Récaptitulatif Résa PARIS 2018'!#REF!:OFFSET($A$2,LastR2,0), MATCH(0, IF($A$1='Récaptitulatif Résa PARIS 2018'!#REF!:OFFSET($F$2,LastR2,0), COUNTIF($A$2:$A454, 'Récaptitulatif Résa PARIS 2018'!#REF!:OFFSET($A$2,LastR2,0)), ""), 0)),"")</f>
        <v/>
      </c>
      <c r="B455" s="43">
        <f ca="1">IF(OR($A455="",$A455=0),0,SUMPRODUCT((('Récaptitulatif Résa PARIS 2018'!#REF!:OFFSET($A$2,LastR2,0))='Analyse par appartement'!$A455)*(('Récaptitulatif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5" s="43">
        <f ca="1">IF(OR($A455="",$A455=0),0,SUMPRODUCT((('Récaptitulatif Résa PARIS 2018'!#REF!:OFFSET($A$2,LastR2,0))='Analyse par appartement'!$A455)*(('Récaptitulatif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5" s="43">
        <f ca="1">IF(OR($A455="",$A455=0),0,SUMPRODUCT((('Récaptitulatif Résa PARIS 2018'!#REF!:OFFSET($A$2,LastR2,0))='Analyse par appartement'!$A455)*(('Récaptitulatif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5" s="43">
        <f ca="1">IF(OR($A455="",$A455=0),0,SUMPRODUCT((('Récaptitulatif Résa PARIS 2018'!#REF!:OFFSET($A$2,LastR2,0))='Analyse par appartement'!$A455)*(('Récaptitulatif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5" s="90">
        <f ca="1">IF(OR($A455="",$A455=0),0,SUMPRODUCT((('Récaptitulatif Résa PARIS 2018'!#REF!:OFFSET($A$2,LastR2,0))='Analyse par appartement'!$A455)*(('Récaptitulatif Résa PARIS 2018'!#REF!:OFFSET($F$2,LastR2,0))='Analyse par appartement'!$A$1)*(('Récaptitulatif Résa PARIS 2018'!#REF!:OFFSET($I$2,LastR2,0)))))</f>
        <v>0</v>
      </c>
      <c r="G455" s="43">
        <f ca="1">IFERROR(IF(A455="",0,INDIRECT("'Récaptitulatif Loyer Paris'!"&amp;ADDRESS(MATCH(A455,'Récaptitulatif Loyer PARIS 2018'!$A:$A,0),MATCH($A$1,'Récaptitulatif Loyer PARIS 2018'!$1:$1,0)+1,4))),0)</f>
        <v>0</v>
      </c>
      <c r="H455" s="90">
        <f ca="1">IFERROR(IF(A455="",0,INDIRECT("'Récaptitulatif Loyer Paris'!"&amp;ADDRESS(MATCH(A455,'Récaptitulatif Loyer PARIS 2018'!$A:$A,0),MATCH($A$1,'Récaptitulatif Loyer PARIS 2018'!$1:$1,0),4))),0)</f>
        <v>0</v>
      </c>
      <c r="I455" s="43">
        <f t="shared" ca="1" si="27"/>
        <v>0</v>
      </c>
      <c r="J455" s="44" t="str">
        <f t="shared" ca="1" si="28"/>
        <v/>
      </c>
      <c r="K455" s="45" t="str">
        <f t="shared" ca="1" si="29"/>
        <v/>
      </c>
    </row>
    <row r="456" spans="1:11" ht="20.149999999999999" customHeight="1" x14ac:dyDescent="0.35">
      <c r="A456" s="12" t="str">
        <f t="array" aca="1" ref="A456" ca="1">IFERROR(INDEX('Récaptitulatif Résa PARIS 2018'!#REF!:OFFSET($A$2,LastR2,0), MATCH(0, IF($A$1='Récaptitulatif Résa PARIS 2018'!#REF!:OFFSET($F$2,LastR2,0), COUNTIF($A$2:$A455, 'Récaptitulatif Résa PARIS 2018'!#REF!:OFFSET($A$2,LastR2,0)), ""), 0)),"")</f>
        <v/>
      </c>
      <c r="B456" s="43">
        <f ca="1">IF(OR($A456="",$A456=0),0,SUMPRODUCT((('Récaptitulatif Résa PARIS 2018'!#REF!:OFFSET($A$2,LastR2,0))='Analyse par appartement'!$A456)*(('Récaptitulatif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6" s="43">
        <f ca="1">IF(OR($A456="",$A456=0),0,SUMPRODUCT((('Récaptitulatif Résa PARIS 2018'!#REF!:OFFSET($A$2,LastR2,0))='Analyse par appartement'!$A456)*(('Récaptitulatif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6" s="43">
        <f ca="1">IF(OR($A456="",$A456=0),0,SUMPRODUCT((('Récaptitulatif Résa PARIS 2018'!#REF!:OFFSET($A$2,LastR2,0))='Analyse par appartement'!$A456)*(('Récaptitulatif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6" s="43">
        <f ca="1">IF(OR($A456="",$A456=0),0,SUMPRODUCT((('Récaptitulatif Résa PARIS 2018'!#REF!:OFFSET($A$2,LastR2,0))='Analyse par appartement'!$A456)*(('Récaptitulatif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6" s="90">
        <f ca="1">IF(OR($A456="",$A456=0),0,SUMPRODUCT((('Récaptitulatif Résa PARIS 2018'!#REF!:OFFSET($A$2,LastR2,0))='Analyse par appartement'!$A456)*(('Récaptitulatif Résa PARIS 2018'!#REF!:OFFSET($F$2,LastR2,0))='Analyse par appartement'!$A$1)*(('Récaptitulatif Résa PARIS 2018'!#REF!:OFFSET($I$2,LastR2,0)))))</f>
        <v>0</v>
      </c>
      <c r="G456" s="43">
        <f ca="1">IFERROR(IF(A456="",0,INDIRECT("'Récaptitulatif Loyer Paris'!"&amp;ADDRESS(MATCH(A456,'Récaptitulatif Loyer PARIS 2018'!$A:$A,0),MATCH($A$1,'Récaptitulatif Loyer PARIS 2018'!$1:$1,0)+1,4))),0)</f>
        <v>0</v>
      </c>
      <c r="H456" s="90">
        <f ca="1">IFERROR(IF(A456="",0,INDIRECT("'Récaptitulatif Loyer Paris'!"&amp;ADDRESS(MATCH(A456,'Récaptitulatif Loyer PARIS 2018'!$A:$A,0),MATCH($A$1,'Récaptitulatif Loyer PARIS 2018'!$1:$1,0),4))),0)</f>
        <v>0</v>
      </c>
      <c r="I456" s="43">
        <f t="shared" ca="1" si="27"/>
        <v>0</v>
      </c>
      <c r="J456" s="44" t="str">
        <f t="shared" ca="1" si="28"/>
        <v/>
      </c>
      <c r="K456" s="45" t="str">
        <f t="shared" ca="1" si="29"/>
        <v/>
      </c>
    </row>
    <row r="457" spans="1:11" ht="20.149999999999999" customHeight="1" x14ac:dyDescent="0.35">
      <c r="A457" s="12" t="str">
        <f t="array" aca="1" ref="A457" ca="1">IFERROR(INDEX('Récaptitulatif Résa PARIS 2018'!#REF!:OFFSET($A$2,LastR2,0), MATCH(0, IF($A$1='Récaptitulatif Résa PARIS 2018'!#REF!:OFFSET($F$2,LastR2,0), COUNTIF($A$2:$A456, 'Récaptitulatif Résa PARIS 2018'!#REF!:OFFSET($A$2,LastR2,0)), ""), 0)),"")</f>
        <v/>
      </c>
      <c r="B457" s="43">
        <f ca="1">IF(OR($A457="",$A457=0),0,SUMPRODUCT((('Récaptitulatif Résa PARIS 2018'!#REF!:OFFSET($A$2,LastR2,0))='Analyse par appartement'!$A457)*(('Récaptitulatif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7" s="43">
        <f ca="1">IF(OR($A457="",$A457=0),0,SUMPRODUCT((('Récaptitulatif Résa PARIS 2018'!#REF!:OFFSET($A$2,LastR2,0))='Analyse par appartement'!$A457)*(('Récaptitulatif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7" s="43">
        <f ca="1">IF(OR($A457="",$A457=0),0,SUMPRODUCT((('Récaptitulatif Résa PARIS 2018'!#REF!:OFFSET($A$2,LastR2,0))='Analyse par appartement'!$A457)*(('Récaptitulatif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7" s="43">
        <f ca="1">IF(OR($A457="",$A457=0),0,SUMPRODUCT((('Récaptitulatif Résa PARIS 2018'!#REF!:OFFSET($A$2,LastR2,0))='Analyse par appartement'!$A457)*(('Récaptitulatif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7" s="90">
        <f ca="1">IF(OR($A457="",$A457=0),0,SUMPRODUCT((('Récaptitulatif Résa PARIS 2018'!#REF!:OFFSET($A$2,LastR2,0))='Analyse par appartement'!$A457)*(('Récaptitulatif Résa PARIS 2018'!#REF!:OFFSET($F$2,LastR2,0))='Analyse par appartement'!$A$1)*(('Récaptitulatif Résa PARIS 2018'!#REF!:OFFSET($I$2,LastR2,0)))))</f>
        <v>0</v>
      </c>
      <c r="G457" s="43">
        <f ca="1">IFERROR(IF(A457="",0,INDIRECT("'Récaptitulatif Loyer Paris'!"&amp;ADDRESS(MATCH(A457,'Récaptitulatif Loyer PARIS 2018'!$A:$A,0),MATCH($A$1,'Récaptitulatif Loyer PARIS 2018'!$1:$1,0)+1,4))),0)</f>
        <v>0</v>
      </c>
      <c r="H457" s="90">
        <f ca="1">IFERROR(IF(A457="",0,INDIRECT("'Récaptitulatif Loyer Paris'!"&amp;ADDRESS(MATCH(A457,'Récaptitulatif Loyer PARIS 2018'!$A:$A,0),MATCH($A$1,'Récaptitulatif Loyer PARIS 2018'!$1:$1,0),4))),0)</f>
        <v>0</v>
      </c>
      <c r="I457" s="43">
        <f t="shared" ca="1" si="27"/>
        <v>0</v>
      </c>
      <c r="J457" s="44" t="str">
        <f t="shared" ca="1" si="28"/>
        <v/>
      </c>
      <c r="K457" s="45" t="str">
        <f t="shared" ca="1" si="29"/>
        <v/>
      </c>
    </row>
    <row r="458" spans="1:11" ht="20.149999999999999" customHeight="1" x14ac:dyDescent="0.35">
      <c r="A458" s="12" t="str">
        <f t="array" aca="1" ref="A458" ca="1">IFERROR(INDEX('Récaptitulatif Résa PARIS 2018'!#REF!:OFFSET($A$2,LastR2,0), MATCH(0, IF($A$1='Récaptitulatif Résa PARIS 2018'!#REF!:OFFSET($F$2,LastR2,0), COUNTIF($A$2:$A457, 'Récaptitulatif Résa PARIS 2018'!#REF!:OFFSET($A$2,LastR2,0)), ""), 0)),"")</f>
        <v/>
      </c>
      <c r="B458" s="43">
        <f ca="1">IF(OR($A458="",$A458=0),0,SUMPRODUCT((('Récaptitulatif Résa PARIS 2018'!#REF!:OFFSET($A$2,LastR2,0))='Analyse par appartement'!$A458)*(('Récaptitulatif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8" s="43">
        <f ca="1">IF(OR($A458="",$A458=0),0,SUMPRODUCT((('Récaptitulatif Résa PARIS 2018'!#REF!:OFFSET($A$2,LastR2,0))='Analyse par appartement'!$A458)*(('Récaptitulatif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8" s="43">
        <f ca="1">IF(OR($A458="",$A458=0),0,SUMPRODUCT((('Récaptitulatif Résa PARIS 2018'!#REF!:OFFSET($A$2,LastR2,0))='Analyse par appartement'!$A458)*(('Récaptitulatif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8" s="43">
        <f ca="1">IF(OR($A458="",$A458=0),0,SUMPRODUCT((('Récaptitulatif Résa PARIS 2018'!#REF!:OFFSET($A$2,LastR2,0))='Analyse par appartement'!$A458)*(('Récaptitulatif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8" s="90">
        <f ca="1">IF(OR($A458="",$A458=0),0,SUMPRODUCT((('Récaptitulatif Résa PARIS 2018'!#REF!:OFFSET($A$2,LastR2,0))='Analyse par appartement'!$A458)*(('Récaptitulatif Résa PARIS 2018'!#REF!:OFFSET($F$2,LastR2,0))='Analyse par appartement'!$A$1)*(('Récaptitulatif Résa PARIS 2018'!#REF!:OFFSET($I$2,LastR2,0)))))</f>
        <v>0</v>
      </c>
      <c r="G458" s="43">
        <f ca="1">IFERROR(IF(A458="",0,INDIRECT("'Récaptitulatif Loyer Paris'!"&amp;ADDRESS(MATCH(A458,'Récaptitulatif Loyer PARIS 2018'!$A:$A,0),MATCH($A$1,'Récaptitulatif Loyer PARIS 2018'!$1:$1,0)+1,4))),0)</f>
        <v>0</v>
      </c>
      <c r="H458" s="90">
        <f ca="1">IFERROR(IF(A458="",0,INDIRECT("'Récaptitulatif Loyer Paris'!"&amp;ADDRESS(MATCH(A458,'Récaptitulatif Loyer PARIS 2018'!$A:$A,0),MATCH($A$1,'Récaptitulatif Loyer PARIS 2018'!$1:$1,0),4))),0)</f>
        <v>0</v>
      </c>
      <c r="I458" s="43">
        <f t="shared" ca="1" si="27"/>
        <v>0</v>
      </c>
      <c r="J458" s="44" t="str">
        <f t="shared" ca="1" si="28"/>
        <v/>
      </c>
      <c r="K458" s="45" t="str">
        <f t="shared" ca="1" si="29"/>
        <v/>
      </c>
    </row>
    <row r="459" spans="1:11" ht="20.149999999999999" customHeight="1" x14ac:dyDescent="0.35">
      <c r="A459" s="12" t="str">
        <f t="array" aca="1" ref="A459" ca="1">IFERROR(INDEX('Récaptitulatif Résa PARIS 2018'!#REF!:OFFSET($A$2,LastR2,0), MATCH(0, IF($A$1='Récaptitulatif Résa PARIS 2018'!#REF!:OFFSET($F$2,LastR2,0), COUNTIF($A$2:$A458, 'Récaptitulatif Résa PARIS 2018'!#REF!:OFFSET($A$2,LastR2,0)), ""), 0)),"")</f>
        <v/>
      </c>
      <c r="B459" s="43">
        <f ca="1">IF(OR($A459="",$A459=0),0,SUMPRODUCT((('Récaptitulatif Résa PARIS 2018'!#REF!:OFFSET($A$2,LastR2,0))='Analyse par appartement'!$A459)*(('Récaptitulatif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59" s="43">
        <f ca="1">IF(OR($A459="",$A459=0),0,SUMPRODUCT((('Récaptitulatif Résa PARIS 2018'!#REF!:OFFSET($A$2,LastR2,0))='Analyse par appartement'!$A459)*(('Récaptitulatif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59" s="43">
        <f ca="1">IF(OR($A459="",$A459=0),0,SUMPRODUCT((('Récaptitulatif Résa PARIS 2018'!#REF!:OFFSET($A$2,LastR2,0))='Analyse par appartement'!$A459)*(('Récaptitulatif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59" s="43">
        <f ca="1">IF(OR($A459="",$A459=0),0,SUMPRODUCT((('Récaptitulatif Résa PARIS 2018'!#REF!:OFFSET($A$2,LastR2,0))='Analyse par appartement'!$A459)*(('Récaptitulatif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59" s="90">
        <f ca="1">IF(OR($A459="",$A459=0),0,SUMPRODUCT((('Récaptitulatif Résa PARIS 2018'!#REF!:OFFSET($A$2,LastR2,0))='Analyse par appartement'!$A459)*(('Récaptitulatif Résa PARIS 2018'!#REF!:OFFSET($F$2,LastR2,0))='Analyse par appartement'!$A$1)*(('Récaptitulatif Résa PARIS 2018'!#REF!:OFFSET($I$2,LastR2,0)))))</f>
        <v>0</v>
      </c>
      <c r="G459" s="43">
        <f ca="1">IFERROR(IF(A459="",0,INDIRECT("'Récaptitulatif Loyer Paris'!"&amp;ADDRESS(MATCH(A459,'Récaptitulatif Loyer PARIS 2018'!$A:$A,0),MATCH($A$1,'Récaptitulatif Loyer PARIS 2018'!$1:$1,0)+1,4))),0)</f>
        <v>0</v>
      </c>
      <c r="H459" s="90">
        <f ca="1">IFERROR(IF(A459="",0,INDIRECT("'Récaptitulatif Loyer Paris'!"&amp;ADDRESS(MATCH(A459,'Récaptitulatif Loyer PARIS 2018'!$A:$A,0),MATCH($A$1,'Récaptitulatif Loyer PARIS 2018'!$1:$1,0),4))),0)</f>
        <v>0</v>
      </c>
      <c r="I459" s="43">
        <f t="shared" ca="1" si="27"/>
        <v>0</v>
      </c>
      <c r="J459" s="44" t="str">
        <f t="shared" ca="1" si="28"/>
        <v/>
      </c>
      <c r="K459" s="45" t="str">
        <f t="shared" ca="1" si="29"/>
        <v/>
      </c>
    </row>
    <row r="460" spans="1:11" ht="20.149999999999999" customHeight="1" x14ac:dyDescent="0.35">
      <c r="A460" s="12" t="str">
        <f t="array" aca="1" ref="A460" ca="1">IFERROR(INDEX('Récaptitulatif Résa PARIS 2018'!#REF!:OFFSET($A$2,LastR2,0), MATCH(0, IF($A$1='Récaptitulatif Résa PARIS 2018'!#REF!:OFFSET($F$2,LastR2,0), COUNTIF($A$2:$A459, 'Récaptitulatif Résa PARIS 2018'!#REF!:OFFSET($A$2,LastR2,0)), ""), 0)),"")</f>
        <v/>
      </c>
      <c r="B460" s="43">
        <f ca="1">IF(OR($A460="",$A460=0),0,SUMPRODUCT((('Récaptitulatif Résa PARIS 2018'!#REF!:OFFSET($A$2,LastR2,0))='Analyse par appartement'!$A460)*(('Récaptitulatif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0" s="43">
        <f ca="1">IF(OR($A460="",$A460=0),0,SUMPRODUCT((('Récaptitulatif Résa PARIS 2018'!#REF!:OFFSET($A$2,LastR2,0))='Analyse par appartement'!$A460)*(('Récaptitulatif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0" s="43">
        <f ca="1">IF(OR($A460="",$A460=0),0,SUMPRODUCT((('Récaptitulatif Résa PARIS 2018'!#REF!:OFFSET($A$2,LastR2,0))='Analyse par appartement'!$A460)*(('Récaptitulatif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0" s="43">
        <f ca="1">IF(OR($A460="",$A460=0),0,SUMPRODUCT((('Récaptitulatif Résa PARIS 2018'!#REF!:OFFSET($A$2,LastR2,0))='Analyse par appartement'!$A460)*(('Récaptitulatif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0" s="90">
        <f ca="1">IF(OR($A460="",$A460=0),0,SUMPRODUCT((('Récaptitulatif Résa PARIS 2018'!#REF!:OFFSET($A$2,LastR2,0))='Analyse par appartement'!$A460)*(('Récaptitulatif Résa PARIS 2018'!#REF!:OFFSET($F$2,LastR2,0))='Analyse par appartement'!$A$1)*(('Récaptitulatif Résa PARIS 2018'!#REF!:OFFSET($I$2,LastR2,0)))))</f>
        <v>0</v>
      </c>
      <c r="G460" s="43">
        <f ca="1">IFERROR(IF(A460="",0,INDIRECT("'Récaptitulatif Loyer Paris'!"&amp;ADDRESS(MATCH(A460,'Récaptitulatif Loyer PARIS 2018'!$A:$A,0),MATCH($A$1,'Récaptitulatif Loyer PARIS 2018'!$1:$1,0)+1,4))),0)</f>
        <v>0</v>
      </c>
      <c r="H460" s="90">
        <f ca="1">IFERROR(IF(A460="",0,INDIRECT("'Récaptitulatif Loyer Paris'!"&amp;ADDRESS(MATCH(A460,'Récaptitulatif Loyer PARIS 2018'!$A:$A,0),MATCH($A$1,'Récaptitulatif Loyer PARIS 2018'!$1:$1,0),4))),0)</f>
        <v>0</v>
      </c>
      <c r="I460" s="43">
        <f t="shared" ca="1" si="27"/>
        <v>0</v>
      </c>
      <c r="J460" s="44" t="str">
        <f t="shared" ca="1" si="28"/>
        <v/>
      </c>
      <c r="K460" s="45" t="str">
        <f t="shared" ca="1" si="29"/>
        <v/>
      </c>
    </row>
    <row r="461" spans="1:11" ht="20.149999999999999" customHeight="1" x14ac:dyDescent="0.35">
      <c r="A461" s="12" t="str">
        <f t="array" aca="1" ref="A461" ca="1">IFERROR(INDEX('Récaptitulatif Résa PARIS 2018'!#REF!:OFFSET($A$2,LastR2,0), MATCH(0, IF($A$1='Récaptitulatif Résa PARIS 2018'!#REF!:OFFSET($F$2,LastR2,0), COUNTIF($A$2:$A460, 'Récaptitulatif Résa PARIS 2018'!#REF!:OFFSET($A$2,LastR2,0)), ""), 0)),"")</f>
        <v/>
      </c>
      <c r="B461" s="43">
        <f ca="1">IF(OR($A461="",$A461=0),0,SUMPRODUCT((('Récaptitulatif Résa PARIS 2018'!#REF!:OFFSET($A$2,LastR2,0))='Analyse par appartement'!$A461)*(('Récaptitulatif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1" s="43">
        <f ca="1">IF(OR($A461="",$A461=0),0,SUMPRODUCT((('Récaptitulatif Résa PARIS 2018'!#REF!:OFFSET($A$2,LastR2,0))='Analyse par appartement'!$A461)*(('Récaptitulatif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1" s="43">
        <f ca="1">IF(OR($A461="",$A461=0),0,SUMPRODUCT((('Récaptitulatif Résa PARIS 2018'!#REF!:OFFSET($A$2,LastR2,0))='Analyse par appartement'!$A461)*(('Récaptitulatif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1" s="43">
        <f ca="1">IF(OR($A461="",$A461=0),0,SUMPRODUCT((('Récaptitulatif Résa PARIS 2018'!#REF!:OFFSET($A$2,LastR2,0))='Analyse par appartement'!$A461)*(('Récaptitulatif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1" s="90">
        <f ca="1">IF(OR($A461="",$A461=0),0,SUMPRODUCT((('Récaptitulatif Résa PARIS 2018'!#REF!:OFFSET($A$2,LastR2,0))='Analyse par appartement'!$A461)*(('Récaptitulatif Résa PARIS 2018'!#REF!:OFFSET($F$2,LastR2,0))='Analyse par appartement'!$A$1)*(('Récaptitulatif Résa PARIS 2018'!#REF!:OFFSET($I$2,LastR2,0)))))</f>
        <v>0</v>
      </c>
      <c r="G461" s="43">
        <f ca="1">IFERROR(IF(A461="",0,INDIRECT("'Récaptitulatif Loyer Paris'!"&amp;ADDRESS(MATCH(A461,'Récaptitulatif Loyer PARIS 2018'!$A:$A,0),MATCH($A$1,'Récaptitulatif Loyer PARIS 2018'!$1:$1,0)+1,4))),0)</f>
        <v>0</v>
      </c>
      <c r="H461" s="90">
        <f ca="1">IFERROR(IF(A461="",0,INDIRECT("'Récaptitulatif Loyer Paris'!"&amp;ADDRESS(MATCH(A461,'Récaptitulatif Loyer PARIS 2018'!$A:$A,0),MATCH($A$1,'Récaptitulatif Loyer PARIS 2018'!$1:$1,0),4))),0)</f>
        <v>0</v>
      </c>
      <c r="I461" s="43">
        <f t="shared" ca="1" si="27"/>
        <v>0</v>
      </c>
      <c r="J461" s="44" t="str">
        <f t="shared" ca="1" si="28"/>
        <v/>
      </c>
      <c r="K461" s="45" t="str">
        <f t="shared" ca="1" si="29"/>
        <v/>
      </c>
    </row>
    <row r="462" spans="1:11" ht="20.149999999999999" customHeight="1" x14ac:dyDescent="0.35">
      <c r="A462" s="12" t="str">
        <f t="array" aca="1" ref="A462" ca="1">IFERROR(INDEX('Récaptitulatif Résa PARIS 2018'!#REF!:OFFSET($A$2,LastR2,0), MATCH(0, IF($A$1='Récaptitulatif Résa PARIS 2018'!#REF!:OFFSET($F$2,LastR2,0), COUNTIF($A$2:$A461, 'Récaptitulatif Résa PARIS 2018'!#REF!:OFFSET($A$2,LastR2,0)), ""), 0)),"")</f>
        <v/>
      </c>
      <c r="B462" s="43">
        <f ca="1">IF(OR($A462="",$A462=0),0,SUMPRODUCT((('Récaptitulatif Résa PARIS 2018'!#REF!:OFFSET($A$2,LastR2,0))='Analyse par appartement'!$A462)*(('Récaptitulatif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2" s="43">
        <f ca="1">IF(OR($A462="",$A462=0),0,SUMPRODUCT((('Récaptitulatif Résa PARIS 2018'!#REF!:OFFSET($A$2,LastR2,0))='Analyse par appartement'!$A462)*(('Récaptitulatif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2" s="43">
        <f ca="1">IF(OR($A462="",$A462=0),0,SUMPRODUCT((('Récaptitulatif Résa PARIS 2018'!#REF!:OFFSET($A$2,LastR2,0))='Analyse par appartement'!$A462)*(('Récaptitulatif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2" s="43">
        <f ca="1">IF(OR($A462="",$A462=0),0,SUMPRODUCT((('Récaptitulatif Résa PARIS 2018'!#REF!:OFFSET($A$2,LastR2,0))='Analyse par appartement'!$A462)*(('Récaptitulatif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2" s="90">
        <f ca="1">IF(OR($A462="",$A462=0),0,SUMPRODUCT((('Récaptitulatif Résa PARIS 2018'!#REF!:OFFSET($A$2,LastR2,0))='Analyse par appartement'!$A462)*(('Récaptitulatif Résa PARIS 2018'!#REF!:OFFSET($F$2,LastR2,0))='Analyse par appartement'!$A$1)*(('Récaptitulatif Résa PARIS 2018'!#REF!:OFFSET($I$2,LastR2,0)))))</f>
        <v>0</v>
      </c>
      <c r="G462" s="43">
        <f ca="1">IFERROR(IF(A462="",0,INDIRECT("'Récaptitulatif Loyer Paris'!"&amp;ADDRESS(MATCH(A462,'Récaptitulatif Loyer PARIS 2018'!$A:$A,0),MATCH($A$1,'Récaptitulatif Loyer PARIS 2018'!$1:$1,0)+1,4))),0)</f>
        <v>0</v>
      </c>
      <c r="H462" s="90">
        <f ca="1">IFERROR(IF(A462="",0,INDIRECT("'Récaptitulatif Loyer Paris'!"&amp;ADDRESS(MATCH(A462,'Récaptitulatif Loyer PARIS 2018'!$A:$A,0),MATCH($A$1,'Récaptitulatif Loyer PARIS 2018'!$1:$1,0),4))),0)</f>
        <v>0</v>
      </c>
      <c r="I462" s="43">
        <f t="shared" ca="1" si="27"/>
        <v>0</v>
      </c>
      <c r="J462" s="44" t="str">
        <f t="shared" ca="1" si="28"/>
        <v/>
      </c>
      <c r="K462" s="45" t="str">
        <f t="shared" ca="1" si="29"/>
        <v/>
      </c>
    </row>
    <row r="463" spans="1:11" ht="20.149999999999999" customHeight="1" x14ac:dyDescent="0.35">
      <c r="A463" s="12" t="str">
        <f t="array" aca="1" ref="A463" ca="1">IFERROR(INDEX('Récaptitulatif Résa PARIS 2018'!#REF!:OFFSET($A$2,LastR2,0), MATCH(0, IF($A$1='Récaptitulatif Résa PARIS 2018'!#REF!:OFFSET($F$2,LastR2,0), COUNTIF($A$2:$A462, 'Récaptitulatif Résa PARIS 2018'!#REF!:OFFSET($A$2,LastR2,0)), ""), 0)),"")</f>
        <v/>
      </c>
      <c r="B463" s="43">
        <f ca="1">IF(OR($A463="",$A463=0),0,SUMPRODUCT((('Récaptitulatif Résa PARIS 2018'!#REF!:OFFSET($A$2,LastR2,0))='Analyse par appartement'!$A463)*(('Récaptitulatif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3" s="43">
        <f ca="1">IF(OR($A463="",$A463=0),0,SUMPRODUCT((('Récaptitulatif Résa PARIS 2018'!#REF!:OFFSET($A$2,LastR2,0))='Analyse par appartement'!$A463)*(('Récaptitulatif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3" s="43">
        <f ca="1">IF(OR($A463="",$A463=0),0,SUMPRODUCT((('Récaptitulatif Résa PARIS 2018'!#REF!:OFFSET($A$2,LastR2,0))='Analyse par appartement'!$A463)*(('Récaptitulatif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3" s="43">
        <f ca="1">IF(OR($A463="",$A463=0),0,SUMPRODUCT((('Récaptitulatif Résa PARIS 2018'!#REF!:OFFSET($A$2,LastR2,0))='Analyse par appartement'!$A463)*(('Récaptitulatif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3" s="90">
        <f ca="1">IF(OR($A463="",$A463=0),0,SUMPRODUCT((('Récaptitulatif Résa PARIS 2018'!#REF!:OFFSET($A$2,LastR2,0))='Analyse par appartement'!$A463)*(('Récaptitulatif Résa PARIS 2018'!#REF!:OFFSET($F$2,LastR2,0))='Analyse par appartement'!$A$1)*(('Récaptitulatif Résa PARIS 2018'!#REF!:OFFSET($I$2,LastR2,0)))))</f>
        <v>0</v>
      </c>
      <c r="G463" s="43">
        <f ca="1">IFERROR(IF(A463="",0,INDIRECT("'Récaptitulatif Loyer Paris'!"&amp;ADDRESS(MATCH(A463,'Récaptitulatif Loyer PARIS 2018'!$A:$A,0),MATCH($A$1,'Récaptitulatif Loyer PARIS 2018'!$1:$1,0)+1,4))),0)</f>
        <v>0</v>
      </c>
      <c r="H463" s="90">
        <f ca="1">IFERROR(IF(A463="",0,INDIRECT("'Récaptitulatif Loyer Paris'!"&amp;ADDRESS(MATCH(A463,'Récaptitulatif Loyer PARIS 2018'!$A:$A,0),MATCH($A$1,'Récaptitulatif Loyer PARIS 2018'!$1:$1,0),4))),0)</f>
        <v>0</v>
      </c>
      <c r="I463" s="43">
        <f t="shared" ca="1" si="27"/>
        <v>0</v>
      </c>
      <c r="J463" s="44" t="str">
        <f t="shared" ca="1" si="28"/>
        <v/>
      </c>
      <c r="K463" s="45" t="str">
        <f t="shared" ca="1" si="29"/>
        <v/>
      </c>
    </row>
    <row r="464" spans="1:11" ht="20.149999999999999" customHeight="1" x14ac:dyDescent="0.35">
      <c r="A464" s="12" t="str">
        <f t="array" aca="1" ref="A464" ca="1">IFERROR(INDEX('Récaptitulatif Résa PARIS 2018'!#REF!:OFFSET($A$2,LastR2,0), MATCH(0, IF($A$1='Récaptitulatif Résa PARIS 2018'!#REF!:OFFSET($F$2,LastR2,0), COUNTIF($A$2:$A463, 'Récaptitulatif Résa PARIS 2018'!#REF!:OFFSET($A$2,LastR2,0)), ""), 0)),"")</f>
        <v/>
      </c>
      <c r="B464" s="43">
        <f ca="1">IF(OR($A464="",$A464=0),0,SUMPRODUCT((('Récaptitulatif Résa PARIS 2018'!#REF!:OFFSET($A$2,LastR2,0))='Analyse par appartement'!$A464)*(('Récaptitulatif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4" s="43">
        <f ca="1">IF(OR($A464="",$A464=0),0,SUMPRODUCT((('Récaptitulatif Résa PARIS 2018'!#REF!:OFFSET($A$2,LastR2,0))='Analyse par appartement'!$A464)*(('Récaptitulatif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4" s="43">
        <f ca="1">IF(OR($A464="",$A464=0),0,SUMPRODUCT((('Récaptitulatif Résa PARIS 2018'!#REF!:OFFSET($A$2,LastR2,0))='Analyse par appartement'!$A464)*(('Récaptitulatif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4" s="43">
        <f ca="1">IF(OR($A464="",$A464=0),0,SUMPRODUCT((('Récaptitulatif Résa PARIS 2018'!#REF!:OFFSET($A$2,LastR2,0))='Analyse par appartement'!$A464)*(('Récaptitulatif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4" s="90">
        <f ca="1">IF(OR($A464="",$A464=0),0,SUMPRODUCT((('Récaptitulatif Résa PARIS 2018'!#REF!:OFFSET($A$2,LastR2,0))='Analyse par appartement'!$A464)*(('Récaptitulatif Résa PARIS 2018'!#REF!:OFFSET($F$2,LastR2,0))='Analyse par appartement'!$A$1)*(('Récaptitulatif Résa PARIS 2018'!#REF!:OFFSET($I$2,LastR2,0)))))</f>
        <v>0</v>
      </c>
      <c r="G464" s="43">
        <f ca="1">IFERROR(IF(A464="",0,INDIRECT("'Récaptitulatif Loyer Paris'!"&amp;ADDRESS(MATCH(A464,'Récaptitulatif Loyer PARIS 2018'!$A:$A,0),MATCH($A$1,'Récaptitulatif Loyer PARIS 2018'!$1:$1,0)+1,4))),0)</f>
        <v>0</v>
      </c>
      <c r="H464" s="90">
        <f ca="1">IFERROR(IF(A464="",0,INDIRECT("'Récaptitulatif Loyer Paris'!"&amp;ADDRESS(MATCH(A464,'Récaptitulatif Loyer PARIS 2018'!$A:$A,0),MATCH($A$1,'Récaptitulatif Loyer PARIS 2018'!$1:$1,0),4))),0)</f>
        <v>0</v>
      </c>
      <c r="I464" s="43">
        <f t="shared" ref="I464:I502" ca="1" si="30">B464-G464</f>
        <v>0</v>
      </c>
      <c r="J464" s="44" t="str">
        <f t="shared" ref="J464:J502" ca="1" si="31">IFERROR(I464/B464,"")</f>
        <v/>
      </c>
      <c r="K464" s="45" t="str">
        <f t="shared" ref="K464:K502" ca="1" si="32">IFERROR(F464/H464,"")</f>
        <v/>
      </c>
    </row>
    <row r="465" spans="1:11" ht="20.149999999999999" customHeight="1" x14ac:dyDescent="0.35">
      <c r="A465" s="12" t="str">
        <f t="array" aca="1" ref="A465" ca="1">IFERROR(INDEX('Récaptitulatif Résa PARIS 2018'!#REF!:OFFSET($A$2,LastR2,0), MATCH(0, IF($A$1='Récaptitulatif Résa PARIS 2018'!#REF!:OFFSET($F$2,LastR2,0), COUNTIF($A$2:$A464, 'Récaptitulatif Résa PARIS 2018'!#REF!:OFFSET($A$2,LastR2,0)), ""), 0)),"")</f>
        <v/>
      </c>
      <c r="B465" s="43">
        <f ca="1">IF(OR($A465="",$A465=0),0,SUMPRODUCT((('Récaptitulatif Résa PARIS 2018'!#REF!:OFFSET($A$2,LastR2,0))='Analyse par appartement'!$A465)*(('Récaptitulatif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5" s="43">
        <f ca="1">IF(OR($A465="",$A465=0),0,SUMPRODUCT((('Récaptitulatif Résa PARIS 2018'!#REF!:OFFSET($A$2,LastR2,0))='Analyse par appartement'!$A465)*(('Récaptitulatif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5" s="43">
        <f ca="1">IF(OR($A465="",$A465=0),0,SUMPRODUCT((('Récaptitulatif Résa PARIS 2018'!#REF!:OFFSET($A$2,LastR2,0))='Analyse par appartement'!$A465)*(('Récaptitulatif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5" s="43">
        <f ca="1">IF(OR($A465="",$A465=0),0,SUMPRODUCT((('Récaptitulatif Résa PARIS 2018'!#REF!:OFFSET($A$2,LastR2,0))='Analyse par appartement'!$A465)*(('Récaptitulatif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5" s="90">
        <f ca="1">IF(OR($A465="",$A465=0),0,SUMPRODUCT((('Récaptitulatif Résa PARIS 2018'!#REF!:OFFSET($A$2,LastR2,0))='Analyse par appartement'!$A465)*(('Récaptitulatif Résa PARIS 2018'!#REF!:OFFSET($F$2,LastR2,0))='Analyse par appartement'!$A$1)*(('Récaptitulatif Résa PARIS 2018'!#REF!:OFFSET($I$2,LastR2,0)))))</f>
        <v>0</v>
      </c>
      <c r="G465" s="43">
        <f ca="1">IFERROR(IF(A465="",0,INDIRECT("'Récaptitulatif Loyer Paris'!"&amp;ADDRESS(MATCH(A465,'Récaptitulatif Loyer PARIS 2018'!$A:$A,0),MATCH($A$1,'Récaptitulatif Loyer PARIS 2018'!$1:$1,0)+1,4))),0)</f>
        <v>0</v>
      </c>
      <c r="H465" s="90">
        <f ca="1">IFERROR(IF(A465="",0,INDIRECT("'Récaptitulatif Loyer Paris'!"&amp;ADDRESS(MATCH(A465,'Récaptitulatif Loyer PARIS 2018'!$A:$A,0),MATCH($A$1,'Récaptitulatif Loyer PARIS 2018'!$1:$1,0),4))),0)</f>
        <v>0</v>
      </c>
      <c r="I465" s="43">
        <f t="shared" ca="1" si="30"/>
        <v>0</v>
      </c>
      <c r="J465" s="44" t="str">
        <f t="shared" ca="1" si="31"/>
        <v/>
      </c>
      <c r="K465" s="45" t="str">
        <f t="shared" ca="1" si="32"/>
        <v/>
      </c>
    </row>
    <row r="466" spans="1:11" ht="20.149999999999999" customHeight="1" x14ac:dyDescent="0.35">
      <c r="A466" s="12" t="str">
        <f t="array" aca="1" ref="A466" ca="1">IFERROR(INDEX('Récaptitulatif Résa PARIS 2018'!#REF!:OFFSET($A$2,LastR2,0), MATCH(0, IF($A$1='Récaptitulatif Résa PARIS 2018'!#REF!:OFFSET($F$2,LastR2,0), COUNTIF($A$2:$A465, 'Récaptitulatif Résa PARIS 2018'!#REF!:OFFSET($A$2,LastR2,0)), ""), 0)),"")</f>
        <v/>
      </c>
      <c r="B466" s="43">
        <f ca="1">IF(OR($A466="",$A466=0),0,SUMPRODUCT((('Récaptitulatif Résa PARIS 2018'!#REF!:OFFSET($A$2,LastR2,0))='Analyse par appartement'!$A466)*(('Récaptitulatif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6" s="43">
        <f ca="1">IF(OR($A466="",$A466=0),0,SUMPRODUCT((('Récaptitulatif Résa PARIS 2018'!#REF!:OFFSET($A$2,LastR2,0))='Analyse par appartement'!$A466)*(('Récaptitulatif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6" s="43">
        <f ca="1">IF(OR($A466="",$A466=0),0,SUMPRODUCT((('Récaptitulatif Résa PARIS 2018'!#REF!:OFFSET($A$2,LastR2,0))='Analyse par appartement'!$A466)*(('Récaptitulatif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6" s="43">
        <f ca="1">IF(OR($A466="",$A466=0),0,SUMPRODUCT((('Récaptitulatif Résa PARIS 2018'!#REF!:OFFSET($A$2,LastR2,0))='Analyse par appartement'!$A466)*(('Récaptitulatif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6" s="90">
        <f ca="1">IF(OR($A466="",$A466=0),0,SUMPRODUCT((('Récaptitulatif Résa PARIS 2018'!#REF!:OFFSET($A$2,LastR2,0))='Analyse par appartement'!$A466)*(('Récaptitulatif Résa PARIS 2018'!#REF!:OFFSET($F$2,LastR2,0))='Analyse par appartement'!$A$1)*(('Récaptitulatif Résa PARIS 2018'!#REF!:OFFSET($I$2,LastR2,0)))))</f>
        <v>0</v>
      </c>
      <c r="G466" s="43">
        <f ca="1">IFERROR(IF(A466="",0,INDIRECT("'Récaptitulatif Loyer Paris'!"&amp;ADDRESS(MATCH(A466,'Récaptitulatif Loyer PARIS 2018'!$A:$A,0),MATCH($A$1,'Récaptitulatif Loyer PARIS 2018'!$1:$1,0)+1,4))),0)</f>
        <v>0</v>
      </c>
      <c r="H466" s="90">
        <f ca="1">IFERROR(IF(A466="",0,INDIRECT("'Récaptitulatif Loyer Paris'!"&amp;ADDRESS(MATCH(A466,'Récaptitulatif Loyer PARIS 2018'!$A:$A,0),MATCH($A$1,'Récaptitulatif Loyer PARIS 2018'!$1:$1,0),4))),0)</f>
        <v>0</v>
      </c>
      <c r="I466" s="43">
        <f t="shared" ca="1" si="30"/>
        <v>0</v>
      </c>
      <c r="J466" s="44" t="str">
        <f t="shared" ca="1" si="31"/>
        <v/>
      </c>
      <c r="K466" s="45" t="str">
        <f t="shared" ca="1" si="32"/>
        <v/>
      </c>
    </row>
    <row r="467" spans="1:11" ht="20.149999999999999" customHeight="1" x14ac:dyDescent="0.35">
      <c r="A467" s="12" t="str">
        <f t="array" aca="1" ref="A467" ca="1">IFERROR(INDEX('Récaptitulatif Résa PARIS 2018'!#REF!:OFFSET($A$2,LastR2,0), MATCH(0, IF($A$1='Récaptitulatif Résa PARIS 2018'!#REF!:OFFSET($F$2,LastR2,0), COUNTIF($A$2:$A466, 'Récaptitulatif Résa PARIS 2018'!#REF!:OFFSET($A$2,LastR2,0)), ""), 0)),"")</f>
        <v/>
      </c>
      <c r="B467" s="43">
        <f ca="1">IF(OR($A467="",$A467=0),0,SUMPRODUCT((('Récaptitulatif Résa PARIS 2018'!#REF!:OFFSET($A$2,LastR2,0))='Analyse par appartement'!$A467)*(('Récaptitulatif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7" s="43">
        <f ca="1">IF(OR($A467="",$A467=0),0,SUMPRODUCT((('Récaptitulatif Résa PARIS 2018'!#REF!:OFFSET($A$2,LastR2,0))='Analyse par appartement'!$A467)*(('Récaptitulatif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7" s="43">
        <f ca="1">IF(OR($A467="",$A467=0),0,SUMPRODUCT((('Récaptitulatif Résa PARIS 2018'!#REF!:OFFSET($A$2,LastR2,0))='Analyse par appartement'!$A467)*(('Récaptitulatif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7" s="43">
        <f ca="1">IF(OR($A467="",$A467=0),0,SUMPRODUCT((('Récaptitulatif Résa PARIS 2018'!#REF!:OFFSET($A$2,LastR2,0))='Analyse par appartement'!$A467)*(('Récaptitulatif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7" s="90">
        <f ca="1">IF(OR($A467="",$A467=0),0,SUMPRODUCT((('Récaptitulatif Résa PARIS 2018'!#REF!:OFFSET($A$2,LastR2,0))='Analyse par appartement'!$A467)*(('Récaptitulatif Résa PARIS 2018'!#REF!:OFFSET($F$2,LastR2,0))='Analyse par appartement'!$A$1)*(('Récaptitulatif Résa PARIS 2018'!#REF!:OFFSET($I$2,LastR2,0)))))</f>
        <v>0</v>
      </c>
      <c r="G467" s="43">
        <f ca="1">IFERROR(IF(A467="",0,INDIRECT("'Récaptitulatif Loyer Paris'!"&amp;ADDRESS(MATCH(A467,'Récaptitulatif Loyer PARIS 2018'!$A:$A,0),MATCH($A$1,'Récaptitulatif Loyer PARIS 2018'!$1:$1,0)+1,4))),0)</f>
        <v>0</v>
      </c>
      <c r="H467" s="90">
        <f ca="1">IFERROR(IF(A467="",0,INDIRECT("'Récaptitulatif Loyer Paris'!"&amp;ADDRESS(MATCH(A467,'Récaptitulatif Loyer PARIS 2018'!$A:$A,0),MATCH($A$1,'Récaptitulatif Loyer PARIS 2018'!$1:$1,0),4))),0)</f>
        <v>0</v>
      </c>
      <c r="I467" s="43">
        <f t="shared" ca="1" si="30"/>
        <v>0</v>
      </c>
      <c r="J467" s="44" t="str">
        <f t="shared" ca="1" si="31"/>
        <v/>
      </c>
      <c r="K467" s="45" t="str">
        <f t="shared" ca="1" si="32"/>
        <v/>
      </c>
    </row>
    <row r="468" spans="1:11" ht="20.149999999999999" customHeight="1" x14ac:dyDescent="0.35">
      <c r="A468" s="12" t="str">
        <f t="array" aca="1" ref="A468" ca="1">IFERROR(INDEX('Récaptitulatif Résa PARIS 2018'!#REF!:OFFSET($A$2,LastR2,0), MATCH(0, IF($A$1='Récaptitulatif Résa PARIS 2018'!#REF!:OFFSET($F$2,LastR2,0), COUNTIF($A$2:$A467, 'Récaptitulatif Résa PARIS 2018'!#REF!:OFFSET($A$2,LastR2,0)), ""), 0)),"")</f>
        <v/>
      </c>
      <c r="B468" s="43">
        <f ca="1">IF(OR($A468="",$A468=0),0,SUMPRODUCT((('Récaptitulatif Résa PARIS 2018'!#REF!:OFFSET($A$2,LastR2,0))='Analyse par appartement'!$A468)*(('Récaptitulatif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8" s="43">
        <f ca="1">IF(OR($A468="",$A468=0),0,SUMPRODUCT((('Récaptitulatif Résa PARIS 2018'!#REF!:OFFSET($A$2,LastR2,0))='Analyse par appartement'!$A468)*(('Récaptitulatif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8" s="43">
        <f ca="1">IF(OR($A468="",$A468=0),0,SUMPRODUCT((('Récaptitulatif Résa PARIS 2018'!#REF!:OFFSET($A$2,LastR2,0))='Analyse par appartement'!$A468)*(('Récaptitulatif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8" s="43">
        <f ca="1">IF(OR($A468="",$A468=0),0,SUMPRODUCT((('Récaptitulatif Résa PARIS 2018'!#REF!:OFFSET($A$2,LastR2,0))='Analyse par appartement'!$A468)*(('Récaptitulatif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8" s="90">
        <f ca="1">IF(OR($A468="",$A468=0),0,SUMPRODUCT((('Récaptitulatif Résa PARIS 2018'!#REF!:OFFSET($A$2,LastR2,0))='Analyse par appartement'!$A468)*(('Récaptitulatif Résa PARIS 2018'!#REF!:OFFSET($F$2,LastR2,0))='Analyse par appartement'!$A$1)*(('Récaptitulatif Résa PARIS 2018'!#REF!:OFFSET($I$2,LastR2,0)))))</f>
        <v>0</v>
      </c>
      <c r="G468" s="43">
        <f ca="1">IFERROR(IF(A468="",0,INDIRECT("'Récaptitulatif Loyer Paris'!"&amp;ADDRESS(MATCH(A468,'Récaptitulatif Loyer PARIS 2018'!$A:$A,0),MATCH($A$1,'Récaptitulatif Loyer PARIS 2018'!$1:$1,0)+1,4))),0)</f>
        <v>0</v>
      </c>
      <c r="H468" s="90">
        <f ca="1">IFERROR(IF(A468="",0,INDIRECT("'Récaptitulatif Loyer Paris'!"&amp;ADDRESS(MATCH(A468,'Récaptitulatif Loyer PARIS 2018'!$A:$A,0),MATCH($A$1,'Récaptitulatif Loyer PARIS 2018'!$1:$1,0),4))),0)</f>
        <v>0</v>
      </c>
      <c r="I468" s="43">
        <f t="shared" ca="1" si="30"/>
        <v>0</v>
      </c>
      <c r="J468" s="44" t="str">
        <f t="shared" ca="1" si="31"/>
        <v/>
      </c>
      <c r="K468" s="45" t="str">
        <f t="shared" ca="1" si="32"/>
        <v/>
      </c>
    </row>
    <row r="469" spans="1:11" ht="20.149999999999999" customHeight="1" x14ac:dyDescent="0.35">
      <c r="A469" s="12" t="str">
        <f t="array" aca="1" ref="A469" ca="1">IFERROR(INDEX('Récaptitulatif Résa PARIS 2018'!#REF!:OFFSET($A$2,LastR2,0), MATCH(0, IF($A$1='Récaptitulatif Résa PARIS 2018'!#REF!:OFFSET($F$2,LastR2,0), COUNTIF($A$2:$A468, 'Récaptitulatif Résa PARIS 2018'!#REF!:OFFSET($A$2,LastR2,0)), ""), 0)),"")</f>
        <v/>
      </c>
      <c r="B469" s="43">
        <f ca="1">IF(OR($A469="",$A469=0),0,SUMPRODUCT((('Récaptitulatif Résa PARIS 2018'!#REF!:OFFSET($A$2,LastR2,0))='Analyse par appartement'!$A469)*(('Récaptitulatif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69" s="43">
        <f ca="1">IF(OR($A469="",$A469=0),0,SUMPRODUCT((('Récaptitulatif Résa PARIS 2018'!#REF!:OFFSET($A$2,LastR2,0))='Analyse par appartement'!$A469)*(('Récaptitulatif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69" s="43">
        <f ca="1">IF(OR($A469="",$A469=0),0,SUMPRODUCT((('Récaptitulatif Résa PARIS 2018'!#REF!:OFFSET($A$2,LastR2,0))='Analyse par appartement'!$A469)*(('Récaptitulatif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69" s="43">
        <f ca="1">IF(OR($A469="",$A469=0),0,SUMPRODUCT((('Récaptitulatif Résa PARIS 2018'!#REF!:OFFSET($A$2,LastR2,0))='Analyse par appartement'!$A469)*(('Récaptitulatif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69" s="90">
        <f ca="1">IF(OR($A469="",$A469=0),0,SUMPRODUCT((('Récaptitulatif Résa PARIS 2018'!#REF!:OFFSET($A$2,LastR2,0))='Analyse par appartement'!$A469)*(('Récaptitulatif Résa PARIS 2018'!#REF!:OFFSET($F$2,LastR2,0))='Analyse par appartement'!$A$1)*(('Récaptitulatif Résa PARIS 2018'!#REF!:OFFSET($I$2,LastR2,0)))))</f>
        <v>0</v>
      </c>
      <c r="G469" s="43">
        <f ca="1">IFERROR(IF(A469="",0,INDIRECT("'Récaptitulatif Loyer Paris'!"&amp;ADDRESS(MATCH(A469,'Récaptitulatif Loyer PARIS 2018'!$A:$A,0),MATCH($A$1,'Récaptitulatif Loyer PARIS 2018'!$1:$1,0)+1,4))),0)</f>
        <v>0</v>
      </c>
      <c r="H469" s="90">
        <f ca="1">IFERROR(IF(A469="",0,INDIRECT("'Récaptitulatif Loyer Paris'!"&amp;ADDRESS(MATCH(A469,'Récaptitulatif Loyer PARIS 2018'!$A:$A,0),MATCH($A$1,'Récaptitulatif Loyer PARIS 2018'!$1:$1,0),4))),0)</f>
        <v>0</v>
      </c>
      <c r="I469" s="43">
        <f t="shared" ca="1" si="30"/>
        <v>0</v>
      </c>
      <c r="J469" s="44" t="str">
        <f t="shared" ca="1" si="31"/>
        <v/>
      </c>
      <c r="K469" s="45" t="str">
        <f t="shared" ca="1" si="32"/>
        <v/>
      </c>
    </row>
    <row r="470" spans="1:11" ht="20.149999999999999" customHeight="1" x14ac:dyDescent="0.35">
      <c r="A470" s="12" t="str">
        <f t="array" aca="1" ref="A470" ca="1">IFERROR(INDEX('Récaptitulatif Résa PARIS 2018'!#REF!:OFFSET($A$2,LastR2,0), MATCH(0, IF($A$1='Récaptitulatif Résa PARIS 2018'!#REF!:OFFSET($F$2,LastR2,0), COUNTIF($A$2:$A469, 'Récaptitulatif Résa PARIS 2018'!#REF!:OFFSET($A$2,LastR2,0)), ""), 0)),"")</f>
        <v/>
      </c>
      <c r="B470" s="43">
        <f ca="1">IF(OR($A470="",$A470=0),0,SUMPRODUCT((('Récaptitulatif Résa PARIS 2018'!#REF!:OFFSET($A$2,LastR2,0))='Analyse par appartement'!$A470)*(('Récaptitulatif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0" s="43">
        <f ca="1">IF(OR($A470="",$A470=0),0,SUMPRODUCT((('Récaptitulatif Résa PARIS 2018'!#REF!:OFFSET($A$2,LastR2,0))='Analyse par appartement'!$A470)*(('Récaptitulatif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0" s="43">
        <f ca="1">IF(OR($A470="",$A470=0),0,SUMPRODUCT((('Récaptitulatif Résa PARIS 2018'!#REF!:OFFSET($A$2,LastR2,0))='Analyse par appartement'!$A470)*(('Récaptitulatif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0" s="43">
        <f ca="1">IF(OR($A470="",$A470=0),0,SUMPRODUCT((('Récaptitulatif Résa PARIS 2018'!#REF!:OFFSET($A$2,LastR2,0))='Analyse par appartement'!$A470)*(('Récaptitulatif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0" s="90">
        <f ca="1">IF(OR($A470="",$A470=0),0,SUMPRODUCT((('Récaptitulatif Résa PARIS 2018'!#REF!:OFFSET($A$2,LastR2,0))='Analyse par appartement'!$A470)*(('Récaptitulatif Résa PARIS 2018'!#REF!:OFFSET($F$2,LastR2,0))='Analyse par appartement'!$A$1)*(('Récaptitulatif Résa PARIS 2018'!#REF!:OFFSET($I$2,LastR2,0)))))</f>
        <v>0</v>
      </c>
      <c r="G470" s="43">
        <f ca="1">IFERROR(IF(A470="",0,INDIRECT("'Récaptitulatif Loyer Paris'!"&amp;ADDRESS(MATCH(A470,'Récaptitulatif Loyer PARIS 2018'!$A:$A,0),MATCH($A$1,'Récaptitulatif Loyer PARIS 2018'!$1:$1,0)+1,4))),0)</f>
        <v>0</v>
      </c>
      <c r="H470" s="90">
        <f ca="1">IFERROR(IF(A470="",0,INDIRECT("'Récaptitulatif Loyer Paris'!"&amp;ADDRESS(MATCH(A470,'Récaptitulatif Loyer PARIS 2018'!$A:$A,0),MATCH($A$1,'Récaptitulatif Loyer PARIS 2018'!$1:$1,0),4))),0)</f>
        <v>0</v>
      </c>
      <c r="I470" s="43">
        <f t="shared" ca="1" si="30"/>
        <v>0</v>
      </c>
      <c r="J470" s="44" t="str">
        <f t="shared" ca="1" si="31"/>
        <v/>
      </c>
      <c r="K470" s="45" t="str">
        <f t="shared" ca="1" si="32"/>
        <v/>
      </c>
    </row>
    <row r="471" spans="1:11" ht="20.149999999999999" customHeight="1" x14ac:dyDescent="0.35">
      <c r="A471" s="12" t="str">
        <f t="array" aca="1" ref="A471" ca="1">IFERROR(INDEX('Récaptitulatif Résa PARIS 2018'!#REF!:OFFSET($A$2,LastR2,0), MATCH(0, IF($A$1='Récaptitulatif Résa PARIS 2018'!#REF!:OFFSET($F$2,LastR2,0), COUNTIF($A$2:$A470, 'Récaptitulatif Résa PARIS 2018'!#REF!:OFFSET($A$2,LastR2,0)), ""), 0)),"")</f>
        <v/>
      </c>
      <c r="B471" s="43">
        <f ca="1">IF(OR($A471="",$A471=0),0,SUMPRODUCT((('Récaptitulatif Résa PARIS 2018'!#REF!:OFFSET($A$2,LastR2,0))='Analyse par appartement'!$A471)*(('Récaptitulatif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1" s="43">
        <f ca="1">IF(OR($A471="",$A471=0),0,SUMPRODUCT((('Récaptitulatif Résa PARIS 2018'!#REF!:OFFSET($A$2,LastR2,0))='Analyse par appartement'!$A471)*(('Récaptitulatif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1" s="43">
        <f ca="1">IF(OR($A471="",$A471=0),0,SUMPRODUCT((('Récaptitulatif Résa PARIS 2018'!#REF!:OFFSET($A$2,LastR2,0))='Analyse par appartement'!$A471)*(('Récaptitulatif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1" s="43">
        <f ca="1">IF(OR($A471="",$A471=0),0,SUMPRODUCT((('Récaptitulatif Résa PARIS 2018'!#REF!:OFFSET($A$2,LastR2,0))='Analyse par appartement'!$A471)*(('Récaptitulatif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1" s="90">
        <f ca="1">IF(OR($A471="",$A471=0),0,SUMPRODUCT((('Récaptitulatif Résa PARIS 2018'!#REF!:OFFSET($A$2,LastR2,0))='Analyse par appartement'!$A471)*(('Récaptitulatif Résa PARIS 2018'!#REF!:OFFSET($F$2,LastR2,0))='Analyse par appartement'!$A$1)*(('Récaptitulatif Résa PARIS 2018'!#REF!:OFFSET($I$2,LastR2,0)))))</f>
        <v>0</v>
      </c>
      <c r="G471" s="43">
        <f ca="1">IFERROR(IF(A471="",0,INDIRECT("'Récaptitulatif Loyer Paris'!"&amp;ADDRESS(MATCH(A471,'Récaptitulatif Loyer PARIS 2018'!$A:$A,0),MATCH($A$1,'Récaptitulatif Loyer PARIS 2018'!$1:$1,0)+1,4))),0)</f>
        <v>0</v>
      </c>
      <c r="H471" s="90">
        <f ca="1">IFERROR(IF(A471="",0,INDIRECT("'Récaptitulatif Loyer Paris'!"&amp;ADDRESS(MATCH(A471,'Récaptitulatif Loyer PARIS 2018'!$A:$A,0),MATCH($A$1,'Récaptitulatif Loyer PARIS 2018'!$1:$1,0),4))),0)</f>
        <v>0</v>
      </c>
      <c r="I471" s="43">
        <f t="shared" ca="1" si="30"/>
        <v>0</v>
      </c>
      <c r="J471" s="44" t="str">
        <f t="shared" ca="1" si="31"/>
        <v/>
      </c>
      <c r="K471" s="45" t="str">
        <f t="shared" ca="1" si="32"/>
        <v/>
      </c>
    </row>
    <row r="472" spans="1:11" ht="20.149999999999999" customHeight="1" x14ac:dyDescent="0.35">
      <c r="A472" s="12" t="str">
        <f t="array" aca="1" ref="A472" ca="1">IFERROR(INDEX('Récaptitulatif Résa PARIS 2018'!#REF!:OFFSET($A$2,LastR2,0), MATCH(0, IF($A$1='Récaptitulatif Résa PARIS 2018'!#REF!:OFFSET($F$2,LastR2,0), COUNTIF($A$2:$A471, 'Récaptitulatif Résa PARIS 2018'!#REF!:OFFSET($A$2,LastR2,0)), ""), 0)),"")</f>
        <v/>
      </c>
      <c r="B472" s="43">
        <f ca="1">IF(OR($A472="",$A472=0),0,SUMPRODUCT((('Récaptitulatif Résa PARIS 2018'!#REF!:OFFSET($A$2,LastR2,0))='Analyse par appartement'!$A472)*(('Récaptitulatif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2" s="43">
        <f ca="1">IF(OR($A472="",$A472=0),0,SUMPRODUCT((('Récaptitulatif Résa PARIS 2018'!#REF!:OFFSET($A$2,LastR2,0))='Analyse par appartement'!$A472)*(('Récaptitulatif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2" s="43">
        <f ca="1">IF(OR($A472="",$A472=0),0,SUMPRODUCT((('Récaptitulatif Résa PARIS 2018'!#REF!:OFFSET($A$2,LastR2,0))='Analyse par appartement'!$A472)*(('Récaptitulatif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2" s="43">
        <f ca="1">IF(OR($A472="",$A472=0),0,SUMPRODUCT((('Récaptitulatif Résa PARIS 2018'!#REF!:OFFSET($A$2,LastR2,0))='Analyse par appartement'!$A472)*(('Récaptitulatif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2" s="90">
        <f ca="1">IF(OR($A472="",$A472=0),0,SUMPRODUCT((('Récaptitulatif Résa PARIS 2018'!#REF!:OFFSET($A$2,LastR2,0))='Analyse par appartement'!$A472)*(('Récaptitulatif Résa PARIS 2018'!#REF!:OFFSET($F$2,LastR2,0))='Analyse par appartement'!$A$1)*(('Récaptitulatif Résa PARIS 2018'!#REF!:OFFSET($I$2,LastR2,0)))))</f>
        <v>0</v>
      </c>
      <c r="G472" s="43">
        <f ca="1">IFERROR(IF(A472="",0,INDIRECT("'Récaptitulatif Loyer Paris'!"&amp;ADDRESS(MATCH(A472,'Récaptitulatif Loyer PARIS 2018'!$A:$A,0),MATCH($A$1,'Récaptitulatif Loyer PARIS 2018'!$1:$1,0)+1,4))),0)</f>
        <v>0</v>
      </c>
      <c r="H472" s="90">
        <f ca="1">IFERROR(IF(A472="",0,INDIRECT("'Récaptitulatif Loyer Paris'!"&amp;ADDRESS(MATCH(A472,'Récaptitulatif Loyer PARIS 2018'!$A:$A,0),MATCH($A$1,'Récaptitulatif Loyer PARIS 2018'!$1:$1,0),4))),0)</f>
        <v>0</v>
      </c>
      <c r="I472" s="43">
        <f t="shared" ca="1" si="30"/>
        <v>0</v>
      </c>
      <c r="J472" s="44" t="str">
        <f t="shared" ca="1" si="31"/>
        <v/>
      </c>
      <c r="K472" s="45" t="str">
        <f t="shared" ca="1" si="32"/>
        <v/>
      </c>
    </row>
    <row r="473" spans="1:11" ht="20.149999999999999" customHeight="1" x14ac:dyDescent="0.35">
      <c r="A473" s="12" t="str">
        <f t="array" aca="1" ref="A473" ca="1">IFERROR(INDEX('Récaptitulatif Résa PARIS 2018'!#REF!:OFFSET($A$2,LastR2,0), MATCH(0, IF($A$1='Récaptitulatif Résa PARIS 2018'!#REF!:OFFSET($F$2,LastR2,0), COUNTIF($A$2:$A472, 'Récaptitulatif Résa PARIS 2018'!#REF!:OFFSET($A$2,LastR2,0)), ""), 0)),"")</f>
        <v/>
      </c>
      <c r="B473" s="43">
        <f ca="1">IF(OR($A473="",$A473=0),0,SUMPRODUCT((('Récaptitulatif Résa PARIS 2018'!#REF!:OFFSET($A$2,LastR2,0))='Analyse par appartement'!$A473)*(('Récaptitulatif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3" s="43">
        <f ca="1">IF(OR($A473="",$A473=0),0,SUMPRODUCT((('Récaptitulatif Résa PARIS 2018'!#REF!:OFFSET($A$2,LastR2,0))='Analyse par appartement'!$A473)*(('Récaptitulatif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3" s="43">
        <f ca="1">IF(OR($A473="",$A473=0),0,SUMPRODUCT((('Récaptitulatif Résa PARIS 2018'!#REF!:OFFSET($A$2,LastR2,0))='Analyse par appartement'!$A473)*(('Récaptitulatif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3" s="43">
        <f ca="1">IF(OR($A473="",$A473=0),0,SUMPRODUCT((('Récaptitulatif Résa PARIS 2018'!#REF!:OFFSET($A$2,LastR2,0))='Analyse par appartement'!$A473)*(('Récaptitulatif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3" s="90">
        <f ca="1">IF(OR($A473="",$A473=0),0,SUMPRODUCT((('Récaptitulatif Résa PARIS 2018'!#REF!:OFFSET($A$2,LastR2,0))='Analyse par appartement'!$A473)*(('Récaptitulatif Résa PARIS 2018'!#REF!:OFFSET($F$2,LastR2,0))='Analyse par appartement'!$A$1)*(('Récaptitulatif Résa PARIS 2018'!#REF!:OFFSET($I$2,LastR2,0)))))</f>
        <v>0</v>
      </c>
      <c r="G473" s="43">
        <f ca="1">IFERROR(IF(A473="",0,INDIRECT("'Récaptitulatif Loyer Paris'!"&amp;ADDRESS(MATCH(A473,'Récaptitulatif Loyer PARIS 2018'!$A:$A,0),MATCH($A$1,'Récaptitulatif Loyer PARIS 2018'!$1:$1,0)+1,4))),0)</f>
        <v>0</v>
      </c>
      <c r="H473" s="90">
        <f ca="1">IFERROR(IF(A473="",0,INDIRECT("'Récaptitulatif Loyer Paris'!"&amp;ADDRESS(MATCH(A473,'Récaptitulatif Loyer PARIS 2018'!$A:$A,0),MATCH($A$1,'Récaptitulatif Loyer PARIS 2018'!$1:$1,0),4))),0)</f>
        <v>0</v>
      </c>
      <c r="I473" s="43">
        <f t="shared" ca="1" si="30"/>
        <v>0</v>
      </c>
      <c r="J473" s="44" t="str">
        <f t="shared" ca="1" si="31"/>
        <v/>
      </c>
      <c r="K473" s="45" t="str">
        <f t="shared" ca="1" si="32"/>
        <v/>
      </c>
    </row>
    <row r="474" spans="1:11" ht="20.149999999999999" customHeight="1" x14ac:dyDescent="0.35">
      <c r="A474" s="12" t="str">
        <f t="array" aca="1" ref="A474" ca="1">IFERROR(INDEX('Récaptitulatif Résa PARIS 2018'!#REF!:OFFSET($A$2,LastR2,0), MATCH(0, IF($A$1='Récaptitulatif Résa PARIS 2018'!#REF!:OFFSET($F$2,LastR2,0), COUNTIF($A$2:$A473, 'Récaptitulatif Résa PARIS 2018'!#REF!:OFFSET($A$2,LastR2,0)), ""), 0)),"")</f>
        <v/>
      </c>
      <c r="B474" s="43">
        <f ca="1">IF(OR($A474="",$A474=0),0,SUMPRODUCT((('Récaptitulatif Résa PARIS 2018'!#REF!:OFFSET($A$2,LastR2,0))='Analyse par appartement'!$A474)*(('Récaptitulatif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4" s="43">
        <f ca="1">IF(OR($A474="",$A474=0),0,SUMPRODUCT((('Récaptitulatif Résa PARIS 2018'!#REF!:OFFSET($A$2,LastR2,0))='Analyse par appartement'!$A474)*(('Récaptitulatif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4" s="43">
        <f ca="1">IF(OR($A474="",$A474=0),0,SUMPRODUCT((('Récaptitulatif Résa PARIS 2018'!#REF!:OFFSET($A$2,LastR2,0))='Analyse par appartement'!$A474)*(('Récaptitulatif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4" s="43">
        <f ca="1">IF(OR($A474="",$A474=0),0,SUMPRODUCT((('Récaptitulatif Résa PARIS 2018'!#REF!:OFFSET($A$2,LastR2,0))='Analyse par appartement'!$A474)*(('Récaptitulatif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4" s="90">
        <f ca="1">IF(OR($A474="",$A474=0),0,SUMPRODUCT((('Récaptitulatif Résa PARIS 2018'!#REF!:OFFSET($A$2,LastR2,0))='Analyse par appartement'!$A474)*(('Récaptitulatif Résa PARIS 2018'!#REF!:OFFSET($F$2,LastR2,0))='Analyse par appartement'!$A$1)*(('Récaptitulatif Résa PARIS 2018'!#REF!:OFFSET($I$2,LastR2,0)))))</f>
        <v>0</v>
      </c>
      <c r="G474" s="43">
        <f ca="1">IFERROR(IF(A474="",0,INDIRECT("'Récaptitulatif Loyer Paris'!"&amp;ADDRESS(MATCH(A474,'Récaptitulatif Loyer PARIS 2018'!$A:$A,0),MATCH($A$1,'Récaptitulatif Loyer PARIS 2018'!$1:$1,0)+1,4))),0)</f>
        <v>0</v>
      </c>
      <c r="H474" s="90">
        <f ca="1">IFERROR(IF(A474="",0,INDIRECT("'Récaptitulatif Loyer Paris'!"&amp;ADDRESS(MATCH(A474,'Récaptitulatif Loyer PARIS 2018'!$A:$A,0),MATCH($A$1,'Récaptitulatif Loyer PARIS 2018'!$1:$1,0),4))),0)</f>
        <v>0</v>
      </c>
      <c r="I474" s="43">
        <f t="shared" ca="1" si="30"/>
        <v>0</v>
      </c>
      <c r="J474" s="44" t="str">
        <f t="shared" ca="1" si="31"/>
        <v/>
      </c>
      <c r="K474" s="45" t="str">
        <f t="shared" ca="1" si="32"/>
        <v/>
      </c>
    </row>
    <row r="475" spans="1:11" ht="20.149999999999999" customHeight="1" x14ac:dyDescent="0.35">
      <c r="A475" s="12" t="str">
        <f t="array" aca="1" ref="A475" ca="1">IFERROR(INDEX('Récaptitulatif Résa PARIS 2018'!#REF!:OFFSET($A$2,LastR2,0), MATCH(0, IF($A$1='Récaptitulatif Résa PARIS 2018'!#REF!:OFFSET($F$2,LastR2,0), COUNTIF($A$2:$A474, 'Récaptitulatif Résa PARIS 2018'!#REF!:OFFSET($A$2,LastR2,0)), ""), 0)),"")</f>
        <v/>
      </c>
      <c r="B475" s="43">
        <f ca="1">IF(OR($A475="",$A475=0),0,SUMPRODUCT((('Récaptitulatif Résa PARIS 2018'!#REF!:OFFSET($A$2,LastR2,0))='Analyse par appartement'!$A475)*(('Récaptitulatif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5" s="43">
        <f ca="1">IF(OR($A475="",$A475=0),0,SUMPRODUCT((('Récaptitulatif Résa PARIS 2018'!#REF!:OFFSET($A$2,LastR2,0))='Analyse par appartement'!$A475)*(('Récaptitulatif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5" s="43">
        <f ca="1">IF(OR($A475="",$A475=0),0,SUMPRODUCT((('Récaptitulatif Résa PARIS 2018'!#REF!:OFFSET($A$2,LastR2,0))='Analyse par appartement'!$A475)*(('Récaptitulatif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5" s="43">
        <f ca="1">IF(OR($A475="",$A475=0),0,SUMPRODUCT((('Récaptitulatif Résa PARIS 2018'!#REF!:OFFSET($A$2,LastR2,0))='Analyse par appartement'!$A475)*(('Récaptitulatif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5" s="90">
        <f ca="1">IF(OR($A475="",$A475=0),0,SUMPRODUCT((('Récaptitulatif Résa PARIS 2018'!#REF!:OFFSET($A$2,LastR2,0))='Analyse par appartement'!$A475)*(('Récaptitulatif Résa PARIS 2018'!#REF!:OFFSET($F$2,LastR2,0))='Analyse par appartement'!$A$1)*(('Récaptitulatif Résa PARIS 2018'!#REF!:OFFSET($I$2,LastR2,0)))))</f>
        <v>0</v>
      </c>
      <c r="G475" s="43">
        <f ca="1">IFERROR(IF(A475="",0,INDIRECT("'Récaptitulatif Loyer Paris'!"&amp;ADDRESS(MATCH(A475,'Récaptitulatif Loyer PARIS 2018'!$A:$A,0),MATCH($A$1,'Récaptitulatif Loyer PARIS 2018'!$1:$1,0)+1,4))),0)</f>
        <v>0</v>
      </c>
      <c r="H475" s="90">
        <f ca="1">IFERROR(IF(A475="",0,INDIRECT("'Récaptitulatif Loyer Paris'!"&amp;ADDRESS(MATCH(A475,'Récaptitulatif Loyer PARIS 2018'!$A:$A,0),MATCH($A$1,'Récaptitulatif Loyer PARIS 2018'!$1:$1,0),4))),0)</f>
        <v>0</v>
      </c>
      <c r="I475" s="43">
        <f t="shared" ca="1" si="30"/>
        <v>0</v>
      </c>
      <c r="J475" s="44" t="str">
        <f t="shared" ca="1" si="31"/>
        <v/>
      </c>
      <c r="K475" s="45" t="str">
        <f t="shared" ca="1" si="32"/>
        <v/>
      </c>
    </row>
    <row r="476" spans="1:11" ht="20.149999999999999" customHeight="1" x14ac:dyDescent="0.35">
      <c r="A476" s="12" t="str">
        <f t="array" aca="1" ref="A476" ca="1">IFERROR(INDEX('Récaptitulatif Résa PARIS 2018'!#REF!:OFFSET($A$2,LastR2,0), MATCH(0, IF($A$1='Récaptitulatif Résa PARIS 2018'!#REF!:OFFSET($F$2,LastR2,0), COUNTIF($A$2:$A475, 'Récaptitulatif Résa PARIS 2018'!#REF!:OFFSET($A$2,LastR2,0)), ""), 0)),"")</f>
        <v/>
      </c>
      <c r="B476" s="43">
        <f ca="1">IF(OR($A476="",$A476=0),0,SUMPRODUCT((('Récaptitulatif Résa PARIS 2018'!#REF!:OFFSET($A$2,LastR2,0))='Analyse par appartement'!$A476)*(('Récaptitulatif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6" s="43">
        <f ca="1">IF(OR($A476="",$A476=0),0,SUMPRODUCT((('Récaptitulatif Résa PARIS 2018'!#REF!:OFFSET($A$2,LastR2,0))='Analyse par appartement'!$A476)*(('Récaptitulatif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6" s="43">
        <f ca="1">IF(OR($A476="",$A476=0),0,SUMPRODUCT((('Récaptitulatif Résa PARIS 2018'!#REF!:OFFSET($A$2,LastR2,0))='Analyse par appartement'!$A476)*(('Récaptitulatif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6" s="43">
        <f ca="1">IF(OR($A476="",$A476=0),0,SUMPRODUCT((('Récaptitulatif Résa PARIS 2018'!#REF!:OFFSET($A$2,LastR2,0))='Analyse par appartement'!$A476)*(('Récaptitulatif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6" s="90">
        <f ca="1">IF(OR($A476="",$A476=0),0,SUMPRODUCT((('Récaptitulatif Résa PARIS 2018'!#REF!:OFFSET($A$2,LastR2,0))='Analyse par appartement'!$A476)*(('Récaptitulatif Résa PARIS 2018'!#REF!:OFFSET($F$2,LastR2,0))='Analyse par appartement'!$A$1)*(('Récaptitulatif Résa PARIS 2018'!#REF!:OFFSET($I$2,LastR2,0)))))</f>
        <v>0</v>
      </c>
      <c r="G476" s="43">
        <f ca="1">IFERROR(IF(A476="",0,INDIRECT("'Récaptitulatif Loyer Paris'!"&amp;ADDRESS(MATCH(A476,'Récaptitulatif Loyer PARIS 2018'!$A:$A,0),MATCH($A$1,'Récaptitulatif Loyer PARIS 2018'!$1:$1,0)+1,4))),0)</f>
        <v>0</v>
      </c>
      <c r="H476" s="90">
        <f ca="1">IFERROR(IF(A476="",0,INDIRECT("'Récaptitulatif Loyer Paris'!"&amp;ADDRESS(MATCH(A476,'Récaptitulatif Loyer PARIS 2018'!$A:$A,0),MATCH($A$1,'Récaptitulatif Loyer PARIS 2018'!$1:$1,0),4))),0)</f>
        <v>0</v>
      </c>
      <c r="I476" s="43">
        <f t="shared" ca="1" si="30"/>
        <v>0</v>
      </c>
      <c r="J476" s="44" t="str">
        <f t="shared" ca="1" si="31"/>
        <v/>
      </c>
      <c r="K476" s="45" t="str">
        <f t="shared" ca="1" si="32"/>
        <v/>
      </c>
    </row>
    <row r="477" spans="1:11" ht="20.149999999999999" customHeight="1" x14ac:dyDescent="0.35">
      <c r="A477" s="12" t="str">
        <f t="array" aca="1" ref="A477" ca="1">IFERROR(INDEX('Récaptitulatif Résa PARIS 2018'!#REF!:OFFSET($A$2,LastR2,0), MATCH(0, IF($A$1='Récaptitulatif Résa PARIS 2018'!#REF!:OFFSET($F$2,LastR2,0), COUNTIF($A$2:$A476, 'Récaptitulatif Résa PARIS 2018'!#REF!:OFFSET($A$2,LastR2,0)), ""), 0)),"")</f>
        <v/>
      </c>
      <c r="B477" s="43">
        <f ca="1">IF(OR($A477="",$A477=0),0,SUMPRODUCT((('Récaptitulatif Résa PARIS 2018'!#REF!:OFFSET($A$2,LastR2,0))='Analyse par appartement'!$A477)*(('Récaptitulatif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7" s="43">
        <f ca="1">IF(OR($A477="",$A477=0),0,SUMPRODUCT((('Récaptitulatif Résa PARIS 2018'!#REF!:OFFSET($A$2,LastR2,0))='Analyse par appartement'!$A477)*(('Récaptitulatif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7" s="43">
        <f ca="1">IF(OR($A477="",$A477=0),0,SUMPRODUCT((('Récaptitulatif Résa PARIS 2018'!#REF!:OFFSET($A$2,LastR2,0))='Analyse par appartement'!$A477)*(('Récaptitulatif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7" s="43">
        <f ca="1">IF(OR($A477="",$A477=0),0,SUMPRODUCT((('Récaptitulatif Résa PARIS 2018'!#REF!:OFFSET($A$2,LastR2,0))='Analyse par appartement'!$A477)*(('Récaptitulatif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7" s="90">
        <f ca="1">IF(OR($A477="",$A477=0),0,SUMPRODUCT((('Récaptitulatif Résa PARIS 2018'!#REF!:OFFSET($A$2,LastR2,0))='Analyse par appartement'!$A477)*(('Récaptitulatif Résa PARIS 2018'!#REF!:OFFSET($F$2,LastR2,0))='Analyse par appartement'!$A$1)*(('Récaptitulatif Résa PARIS 2018'!#REF!:OFFSET($I$2,LastR2,0)))))</f>
        <v>0</v>
      </c>
      <c r="G477" s="43">
        <f ca="1">IFERROR(IF(A477="",0,INDIRECT("'Récaptitulatif Loyer Paris'!"&amp;ADDRESS(MATCH(A477,'Récaptitulatif Loyer PARIS 2018'!$A:$A,0),MATCH($A$1,'Récaptitulatif Loyer PARIS 2018'!$1:$1,0)+1,4))),0)</f>
        <v>0</v>
      </c>
      <c r="H477" s="90">
        <f ca="1">IFERROR(IF(A477="",0,INDIRECT("'Récaptitulatif Loyer Paris'!"&amp;ADDRESS(MATCH(A477,'Récaptitulatif Loyer PARIS 2018'!$A:$A,0),MATCH($A$1,'Récaptitulatif Loyer PARIS 2018'!$1:$1,0),4))),0)</f>
        <v>0</v>
      </c>
      <c r="I477" s="43">
        <f t="shared" ca="1" si="30"/>
        <v>0</v>
      </c>
      <c r="J477" s="44" t="str">
        <f t="shared" ca="1" si="31"/>
        <v/>
      </c>
      <c r="K477" s="45" t="str">
        <f t="shared" ca="1" si="32"/>
        <v/>
      </c>
    </row>
    <row r="478" spans="1:11" ht="20.149999999999999" customHeight="1" x14ac:dyDescent="0.35">
      <c r="A478" s="12" t="str">
        <f t="array" aca="1" ref="A478" ca="1">IFERROR(INDEX('Récaptitulatif Résa PARIS 2018'!#REF!:OFFSET($A$2,LastR2,0), MATCH(0, IF($A$1='Récaptitulatif Résa PARIS 2018'!#REF!:OFFSET($F$2,LastR2,0), COUNTIF($A$2:$A477, 'Récaptitulatif Résa PARIS 2018'!#REF!:OFFSET($A$2,LastR2,0)), ""), 0)),"")</f>
        <v/>
      </c>
      <c r="B478" s="43">
        <f ca="1">IF(OR($A478="",$A478=0),0,SUMPRODUCT((('Récaptitulatif Résa PARIS 2018'!#REF!:OFFSET($A$2,LastR2,0))='Analyse par appartement'!$A478)*(('Récaptitulatif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8" s="43">
        <f ca="1">IF(OR($A478="",$A478=0),0,SUMPRODUCT((('Récaptitulatif Résa PARIS 2018'!#REF!:OFFSET($A$2,LastR2,0))='Analyse par appartement'!$A478)*(('Récaptitulatif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8" s="43">
        <f ca="1">IF(OR($A478="",$A478=0),0,SUMPRODUCT((('Récaptitulatif Résa PARIS 2018'!#REF!:OFFSET($A$2,LastR2,0))='Analyse par appartement'!$A478)*(('Récaptitulatif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8" s="43">
        <f ca="1">IF(OR($A478="",$A478=0),0,SUMPRODUCT((('Récaptitulatif Résa PARIS 2018'!#REF!:OFFSET($A$2,LastR2,0))='Analyse par appartement'!$A478)*(('Récaptitulatif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8" s="90">
        <f ca="1">IF(OR($A478="",$A478=0),0,SUMPRODUCT((('Récaptitulatif Résa PARIS 2018'!#REF!:OFFSET($A$2,LastR2,0))='Analyse par appartement'!$A478)*(('Récaptitulatif Résa PARIS 2018'!#REF!:OFFSET($F$2,LastR2,0))='Analyse par appartement'!$A$1)*(('Récaptitulatif Résa PARIS 2018'!#REF!:OFFSET($I$2,LastR2,0)))))</f>
        <v>0</v>
      </c>
      <c r="G478" s="43">
        <f ca="1">IFERROR(IF(A478="",0,INDIRECT("'Récaptitulatif Loyer Paris'!"&amp;ADDRESS(MATCH(A478,'Récaptitulatif Loyer PARIS 2018'!$A:$A,0),MATCH($A$1,'Récaptitulatif Loyer PARIS 2018'!$1:$1,0)+1,4))),0)</f>
        <v>0</v>
      </c>
      <c r="H478" s="90">
        <f ca="1">IFERROR(IF(A478="",0,INDIRECT("'Récaptitulatif Loyer Paris'!"&amp;ADDRESS(MATCH(A478,'Récaptitulatif Loyer PARIS 2018'!$A:$A,0),MATCH($A$1,'Récaptitulatif Loyer PARIS 2018'!$1:$1,0),4))),0)</f>
        <v>0</v>
      </c>
      <c r="I478" s="43">
        <f t="shared" ca="1" si="30"/>
        <v>0</v>
      </c>
      <c r="J478" s="44" t="str">
        <f t="shared" ca="1" si="31"/>
        <v/>
      </c>
      <c r="K478" s="45" t="str">
        <f t="shared" ca="1" si="32"/>
        <v/>
      </c>
    </row>
    <row r="479" spans="1:11" ht="20.149999999999999" customHeight="1" x14ac:dyDescent="0.35">
      <c r="A479" s="12" t="str">
        <f t="array" aca="1" ref="A479" ca="1">IFERROR(INDEX('Récaptitulatif Résa PARIS 2018'!#REF!:OFFSET($A$2,LastR2,0), MATCH(0, IF($A$1='Récaptitulatif Résa PARIS 2018'!#REF!:OFFSET($F$2,LastR2,0), COUNTIF($A$2:$A478, 'Récaptitulatif Résa PARIS 2018'!#REF!:OFFSET($A$2,LastR2,0)), ""), 0)),"")</f>
        <v/>
      </c>
      <c r="B479" s="43">
        <f ca="1">IF(OR($A479="",$A479=0),0,SUMPRODUCT((('Récaptitulatif Résa PARIS 2018'!#REF!:OFFSET($A$2,LastR2,0))='Analyse par appartement'!$A479)*(('Récaptitulatif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79" s="43">
        <f ca="1">IF(OR($A479="",$A479=0),0,SUMPRODUCT((('Récaptitulatif Résa PARIS 2018'!#REF!:OFFSET($A$2,LastR2,0))='Analyse par appartement'!$A479)*(('Récaptitulatif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79" s="43">
        <f ca="1">IF(OR($A479="",$A479=0),0,SUMPRODUCT((('Récaptitulatif Résa PARIS 2018'!#REF!:OFFSET($A$2,LastR2,0))='Analyse par appartement'!$A479)*(('Récaptitulatif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79" s="43">
        <f ca="1">IF(OR($A479="",$A479=0),0,SUMPRODUCT((('Récaptitulatif Résa PARIS 2018'!#REF!:OFFSET($A$2,LastR2,0))='Analyse par appartement'!$A479)*(('Récaptitulatif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79" s="90">
        <f ca="1">IF(OR($A479="",$A479=0),0,SUMPRODUCT((('Récaptitulatif Résa PARIS 2018'!#REF!:OFFSET($A$2,LastR2,0))='Analyse par appartement'!$A479)*(('Récaptitulatif Résa PARIS 2018'!#REF!:OFFSET($F$2,LastR2,0))='Analyse par appartement'!$A$1)*(('Récaptitulatif Résa PARIS 2018'!#REF!:OFFSET($I$2,LastR2,0)))))</f>
        <v>0</v>
      </c>
      <c r="G479" s="43">
        <f ca="1">IFERROR(IF(A479="",0,INDIRECT("'Récaptitulatif Loyer Paris'!"&amp;ADDRESS(MATCH(A479,'Récaptitulatif Loyer PARIS 2018'!$A:$A,0),MATCH($A$1,'Récaptitulatif Loyer PARIS 2018'!$1:$1,0)+1,4))),0)</f>
        <v>0</v>
      </c>
      <c r="H479" s="90">
        <f ca="1">IFERROR(IF(A479="",0,INDIRECT("'Récaptitulatif Loyer Paris'!"&amp;ADDRESS(MATCH(A479,'Récaptitulatif Loyer PARIS 2018'!$A:$A,0),MATCH($A$1,'Récaptitulatif Loyer PARIS 2018'!$1:$1,0),4))),0)</f>
        <v>0</v>
      </c>
      <c r="I479" s="43">
        <f t="shared" ca="1" si="30"/>
        <v>0</v>
      </c>
      <c r="J479" s="44" t="str">
        <f t="shared" ca="1" si="31"/>
        <v/>
      </c>
      <c r="K479" s="45" t="str">
        <f t="shared" ca="1" si="32"/>
        <v/>
      </c>
    </row>
    <row r="480" spans="1:11" ht="20.149999999999999" customHeight="1" x14ac:dyDescent="0.35">
      <c r="A480" s="12" t="str">
        <f t="array" aca="1" ref="A480" ca="1">IFERROR(INDEX('Récaptitulatif Résa PARIS 2018'!#REF!:OFFSET($A$2,LastR2,0), MATCH(0, IF($A$1='Récaptitulatif Résa PARIS 2018'!#REF!:OFFSET($F$2,LastR2,0), COUNTIF($A$2:$A479, 'Récaptitulatif Résa PARIS 2018'!#REF!:OFFSET($A$2,LastR2,0)), ""), 0)),"")</f>
        <v/>
      </c>
      <c r="B480" s="43">
        <f ca="1">IF(OR($A480="",$A480=0),0,SUMPRODUCT((('Récaptitulatif Résa PARIS 2018'!#REF!:OFFSET($A$2,LastR2,0))='Analyse par appartement'!$A480)*(('Récaptitulatif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0" s="43">
        <f ca="1">IF(OR($A480="",$A480=0),0,SUMPRODUCT((('Récaptitulatif Résa PARIS 2018'!#REF!:OFFSET($A$2,LastR2,0))='Analyse par appartement'!$A480)*(('Récaptitulatif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0" s="43">
        <f ca="1">IF(OR($A480="",$A480=0),0,SUMPRODUCT((('Récaptitulatif Résa PARIS 2018'!#REF!:OFFSET($A$2,LastR2,0))='Analyse par appartement'!$A480)*(('Récaptitulatif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0" s="43">
        <f ca="1">IF(OR($A480="",$A480=0),0,SUMPRODUCT((('Récaptitulatif Résa PARIS 2018'!#REF!:OFFSET($A$2,LastR2,0))='Analyse par appartement'!$A480)*(('Récaptitulatif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0" s="90">
        <f ca="1">IF(OR($A480="",$A480=0),0,SUMPRODUCT((('Récaptitulatif Résa PARIS 2018'!#REF!:OFFSET($A$2,LastR2,0))='Analyse par appartement'!$A480)*(('Récaptitulatif Résa PARIS 2018'!#REF!:OFFSET($F$2,LastR2,0))='Analyse par appartement'!$A$1)*(('Récaptitulatif Résa PARIS 2018'!#REF!:OFFSET($I$2,LastR2,0)))))</f>
        <v>0</v>
      </c>
      <c r="G480" s="43">
        <f ca="1">IFERROR(IF(A480="",0,INDIRECT("'Récaptitulatif Loyer Paris'!"&amp;ADDRESS(MATCH(A480,'Récaptitulatif Loyer PARIS 2018'!$A:$A,0),MATCH($A$1,'Récaptitulatif Loyer PARIS 2018'!$1:$1,0)+1,4))),0)</f>
        <v>0</v>
      </c>
      <c r="H480" s="90">
        <f ca="1">IFERROR(IF(A480="",0,INDIRECT("'Récaptitulatif Loyer Paris'!"&amp;ADDRESS(MATCH(A480,'Récaptitulatif Loyer PARIS 2018'!$A:$A,0),MATCH($A$1,'Récaptitulatif Loyer PARIS 2018'!$1:$1,0),4))),0)</f>
        <v>0</v>
      </c>
      <c r="I480" s="43">
        <f t="shared" ca="1" si="30"/>
        <v>0</v>
      </c>
      <c r="J480" s="44" t="str">
        <f t="shared" ca="1" si="31"/>
        <v/>
      </c>
      <c r="K480" s="45" t="str">
        <f t="shared" ca="1" si="32"/>
        <v/>
      </c>
    </row>
    <row r="481" spans="1:11" ht="20.149999999999999" customHeight="1" x14ac:dyDescent="0.35">
      <c r="A481" s="12" t="str">
        <f t="array" aca="1" ref="A481" ca="1">IFERROR(INDEX('Récaptitulatif Résa PARIS 2018'!#REF!:OFFSET($A$2,LastR2,0), MATCH(0, IF($A$1='Récaptitulatif Résa PARIS 2018'!#REF!:OFFSET($F$2,LastR2,0), COUNTIF($A$2:$A480, 'Récaptitulatif Résa PARIS 2018'!#REF!:OFFSET($A$2,LastR2,0)), ""), 0)),"")</f>
        <v/>
      </c>
      <c r="B481" s="43">
        <f ca="1">IF(OR($A481="",$A481=0),0,SUMPRODUCT((('Récaptitulatif Résa PARIS 2018'!#REF!:OFFSET($A$2,LastR2,0))='Analyse par appartement'!$A481)*(('Récaptitulatif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1" s="43">
        <f ca="1">IF(OR($A481="",$A481=0),0,SUMPRODUCT((('Récaptitulatif Résa PARIS 2018'!#REF!:OFFSET($A$2,LastR2,0))='Analyse par appartement'!$A481)*(('Récaptitulatif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1" s="43">
        <f ca="1">IF(OR($A481="",$A481=0),0,SUMPRODUCT((('Récaptitulatif Résa PARIS 2018'!#REF!:OFFSET($A$2,LastR2,0))='Analyse par appartement'!$A481)*(('Récaptitulatif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1" s="43">
        <f ca="1">IF(OR($A481="",$A481=0),0,SUMPRODUCT((('Récaptitulatif Résa PARIS 2018'!#REF!:OFFSET($A$2,LastR2,0))='Analyse par appartement'!$A481)*(('Récaptitulatif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1" s="90">
        <f ca="1">IF(OR($A481="",$A481=0),0,SUMPRODUCT((('Récaptitulatif Résa PARIS 2018'!#REF!:OFFSET($A$2,LastR2,0))='Analyse par appartement'!$A481)*(('Récaptitulatif Résa PARIS 2018'!#REF!:OFFSET($F$2,LastR2,0))='Analyse par appartement'!$A$1)*(('Récaptitulatif Résa PARIS 2018'!#REF!:OFFSET($I$2,LastR2,0)))))</f>
        <v>0</v>
      </c>
      <c r="G481" s="43">
        <f ca="1">IFERROR(IF(A481="",0,INDIRECT("'Récaptitulatif Loyer Paris'!"&amp;ADDRESS(MATCH(A481,'Récaptitulatif Loyer PARIS 2018'!$A:$A,0),MATCH($A$1,'Récaptitulatif Loyer PARIS 2018'!$1:$1,0)+1,4))),0)</f>
        <v>0</v>
      </c>
      <c r="H481" s="90">
        <f ca="1">IFERROR(IF(A481="",0,INDIRECT("'Récaptitulatif Loyer Paris'!"&amp;ADDRESS(MATCH(A481,'Récaptitulatif Loyer PARIS 2018'!$A:$A,0),MATCH($A$1,'Récaptitulatif Loyer PARIS 2018'!$1:$1,0),4))),0)</f>
        <v>0</v>
      </c>
      <c r="I481" s="43">
        <f t="shared" ca="1" si="30"/>
        <v>0</v>
      </c>
      <c r="J481" s="44" t="str">
        <f t="shared" ca="1" si="31"/>
        <v/>
      </c>
      <c r="K481" s="45" t="str">
        <f t="shared" ca="1" si="32"/>
        <v/>
      </c>
    </row>
    <row r="482" spans="1:11" ht="20.149999999999999" customHeight="1" x14ac:dyDescent="0.35">
      <c r="A482" s="12" t="str">
        <f t="array" aca="1" ref="A482" ca="1">IFERROR(INDEX('Récaptitulatif Résa PARIS 2018'!#REF!:OFFSET($A$2,LastR2,0), MATCH(0, IF($A$1='Récaptitulatif Résa PARIS 2018'!#REF!:OFFSET($F$2,LastR2,0), COUNTIF($A$2:$A481, 'Récaptitulatif Résa PARIS 2018'!#REF!:OFFSET($A$2,LastR2,0)), ""), 0)),"")</f>
        <v/>
      </c>
      <c r="B482" s="43">
        <f ca="1">IF(OR($A482="",$A482=0),0,SUMPRODUCT((('Récaptitulatif Résa PARIS 2018'!#REF!:OFFSET($A$2,LastR2,0))='Analyse par appartement'!$A482)*(('Récaptitulatif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2" s="43">
        <f ca="1">IF(OR($A482="",$A482=0),0,SUMPRODUCT((('Récaptitulatif Résa PARIS 2018'!#REF!:OFFSET($A$2,LastR2,0))='Analyse par appartement'!$A482)*(('Récaptitulatif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2" s="43">
        <f ca="1">IF(OR($A482="",$A482=0),0,SUMPRODUCT((('Récaptitulatif Résa PARIS 2018'!#REF!:OFFSET($A$2,LastR2,0))='Analyse par appartement'!$A482)*(('Récaptitulatif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2" s="43">
        <f ca="1">IF(OR($A482="",$A482=0),0,SUMPRODUCT((('Récaptitulatif Résa PARIS 2018'!#REF!:OFFSET($A$2,LastR2,0))='Analyse par appartement'!$A482)*(('Récaptitulatif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2" s="90">
        <f ca="1">IF(OR($A482="",$A482=0),0,SUMPRODUCT((('Récaptitulatif Résa PARIS 2018'!#REF!:OFFSET($A$2,LastR2,0))='Analyse par appartement'!$A482)*(('Récaptitulatif Résa PARIS 2018'!#REF!:OFFSET($F$2,LastR2,0))='Analyse par appartement'!$A$1)*(('Récaptitulatif Résa PARIS 2018'!#REF!:OFFSET($I$2,LastR2,0)))))</f>
        <v>0</v>
      </c>
      <c r="G482" s="43">
        <f ca="1">IFERROR(IF(A482="",0,INDIRECT("'Récaptitulatif Loyer Paris'!"&amp;ADDRESS(MATCH(A482,'Récaptitulatif Loyer PARIS 2018'!$A:$A,0),MATCH($A$1,'Récaptitulatif Loyer PARIS 2018'!$1:$1,0)+1,4))),0)</f>
        <v>0</v>
      </c>
      <c r="H482" s="90">
        <f ca="1">IFERROR(IF(A482="",0,INDIRECT("'Récaptitulatif Loyer Paris'!"&amp;ADDRESS(MATCH(A482,'Récaptitulatif Loyer PARIS 2018'!$A:$A,0),MATCH($A$1,'Récaptitulatif Loyer PARIS 2018'!$1:$1,0),4))),0)</f>
        <v>0</v>
      </c>
      <c r="I482" s="43">
        <f t="shared" ca="1" si="30"/>
        <v>0</v>
      </c>
      <c r="J482" s="44" t="str">
        <f t="shared" ca="1" si="31"/>
        <v/>
      </c>
      <c r="K482" s="45" t="str">
        <f t="shared" ca="1" si="32"/>
        <v/>
      </c>
    </row>
    <row r="483" spans="1:11" ht="20.149999999999999" customHeight="1" x14ac:dyDescent="0.35">
      <c r="A483" s="12" t="str">
        <f t="array" aca="1" ref="A483" ca="1">IFERROR(INDEX('Récaptitulatif Résa PARIS 2018'!#REF!:OFFSET($A$2,LastR2,0), MATCH(0, IF($A$1='Récaptitulatif Résa PARIS 2018'!#REF!:OFFSET($F$2,LastR2,0), COUNTIF($A$2:$A482, 'Récaptitulatif Résa PARIS 2018'!#REF!:OFFSET($A$2,LastR2,0)), ""), 0)),"")</f>
        <v/>
      </c>
      <c r="B483" s="43">
        <f ca="1">IF(OR($A483="",$A483=0),0,SUMPRODUCT((('Récaptitulatif Résa PARIS 2018'!#REF!:OFFSET($A$2,LastR2,0))='Analyse par appartement'!$A483)*(('Récaptitulatif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3" s="43">
        <f ca="1">IF(OR($A483="",$A483=0),0,SUMPRODUCT((('Récaptitulatif Résa PARIS 2018'!#REF!:OFFSET($A$2,LastR2,0))='Analyse par appartement'!$A483)*(('Récaptitulatif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3" s="43">
        <f ca="1">IF(OR($A483="",$A483=0),0,SUMPRODUCT((('Récaptitulatif Résa PARIS 2018'!#REF!:OFFSET($A$2,LastR2,0))='Analyse par appartement'!$A483)*(('Récaptitulatif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3" s="43">
        <f ca="1">IF(OR($A483="",$A483=0),0,SUMPRODUCT((('Récaptitulatif Résa PARIS 2018'!#REF!:OFFSET($A$2,LastR2,0))='Analyse par appartement'!$A483)*(('Récaptitulatif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3" s="90">
        <f ca="1">IF(OR($A483="",$A483=0),0,SUMPRODUCT((('Récaptitulatif Résa PARIS 2018'!#REF!:OFFSET($A$2,LastR2,0))='Analyse par appartement'!$A483)*(('Récaptitulatif Résa PARIS 2018'!#REF!:OFFSET($F$2,LastR2,0))='Analyse par appartement'!$A$1)*(('Récaptitulatif Résa PARIS 2018'!#REF!:OFFSET($I$2,LastR2,0)))))</f>
        <v>0</v>
      </c>
      <c r="G483" s="43">
        <f ca="1">IFERROR(IF(A483="",0,INDIRECT("'Récaptitulatif Loyer Paris'!"&amp;ADDRESS(MATCH(A483,'Récaptitulatif Loyer PARIS 2018'!$A:$A,0),MATCH($A$1,'Récaptitulatif Loyer PARIS 2018'!$1:$1,0)+1,4))),0)</f>
        <v>0</v>
      </c>
      <c r="H483" s="90">
        <f ca="1">IFERROR(IF(A483="",0,INDIRECT("'Récaptitulatif Loyer Paris'!"&amp;ADDRESS(MATCH(A483,'Récaptitulatif Loyer PARIS 2018'!$A:$A,0),MATCH($A$1,'Récaptitulatif Loyer PARIS 2018'!$1:$1,0),4))),0)</f>
        <v>0</v>
      </c>
      <c r="I483" s="43">
        <f t="shared" ca="1" si="30"/>
        <v>0</v>
      </c>
      <c r="J483" s="44" t="str">
        <f t="shared" ca="1" si="31"/>
        <v/>
      </c>
      <c r="K483" s="45" t="str">
        <f t="shared" ca="1" si="32"/>
        <v/>
      </c>
    </row>
    <row r="484" spans="1:11" ht="20.149999999999999" customHeight="1" x14ac:dyDescent="0.35">
      <c r="A484" s="12" t="str">
        <f t="array" aca="1" ref="A484" ca="1">IFERROR(INDEX('Récaptitulatif Résa PARIS 2018'!#REF!:OFFSET($A$2,LastR2,0), MATCH(0, IF($A$1='Récaptitulatif Résa PARIS 2018'!#REF!:OFFSET($F$2,LastR2,0), COUNTIF($A$2:$A483, 'Récaptitulatif Résa PARIS 2018'!#REF!:OFFSET($A$2,LastR2,0)), ""), 0)),"")</f>
        <v/>
      </c>
      <c r="B484" s="43">
        <f ca="1">IF(OR($A484="",$A484=0),0,SUMPRODUCT((('Récaptitulatif Résa PARIS 2018'!#REF!:OFFSET($A$2,LastR2,0))='Analyse par appartement'!$A484)*(('Récaptitulatif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4" s="43">
        <f ca="1">IF(OR($A484="",$A484=0),0,SUMPRODUCT((('Récaptitulatif Résa PARIS 2018'!#REF!:OFFSET($A$2,LastR2,0))='Analyse par appartement'!$A484)*(('Récaptitulatif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4" s="43">
        <f ca="1">IF(OR($A484="",$A484=0),0,SUMPRODUCT((('Récaptitulatif Résa PARIS 2018'!#REF!:OFFSET($A$2,LastR2,0))='Analyse par appartement'!$A484)*(('Récaptitulatif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4" s="43">
        <f ca="1">IF(OR($A484="",$A484=0),0,SUMPRODUCT((('Récaptitulatif Résa PARIS 2018'!#REF!:OFFSET($A$2,LastR2,0))='Analyse par appartement'!$A484)*(('Récaptitulatif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4" s="90">
        <f ca="1">IF(OR($A484="",$A484=0),0,SUMPRODUCT((('Récaptitulatif Résa PARIS 2018'!#REF!:OFFSET($A$2,LastR2,0))='Analyse par appartement'!$A484)*(('Récaptitulatif Résa PARIS 2018'!#REF!:OFFSET($F$2,LastR2,0))='Analyse par appartement'!$A$1)*(('Récaptitulatif Résa PARIS 2018'!#REF!:OFFSET($I$2,LastR2,0)))))</f>
        <v>0</v>
      </c>
      <c r="G484" s="43">
        <f ca="1">IFERROR(IF(A484="",0,INDIRECT("'Récaptitulatif Loyer Paris'!"&amp;ADDRESS(MATCH(A484,'Récaptitulatif Loyer PARIS 2018'!$A:$A,0),MATCH($A$1,'Récaptitulatif Loyer PARIS 2018'!$1:$1,0)+1,4))),0)</f>
        <v>0</v>
      </c>
      <c r="H484" s="90">
        <f ca="1">IFERROR(IF(A484="",0,INDIRECT("'Récaptitulatif Loyer Paris'!"&amp;ADDRESS(MATCH(A484,'Récaptitulatif Loyer PARIS 2018'!$A:$A,0),MATCH($A$1,'Récaptitulatif Loyer PARIS 2018'!$1:$1,0),4))),0)</f>
        <v>0</v>
      </c>
      <c r="I484" s="43">
        <f t="shared" ca="1" si="30"/>
        <v>0</v>
      </c>
      <c r="J484" s="44" t="str">
        <f t="shared" ca="1" si="31"/>
        <v/>
      </c>
      <c r="K484" s="45" t="str">
        <f t="shared" ca="1" si="32"/>
        <v/>
      </c>
    </row>
    <row r="485" spans="1:11" ht="20.149999999999999" customHeight="1" x14ac:dyDescent="0.35">
      <c r="A485" s="12" t="str">
        <f t="array" aca="1" ref="A485" ca="1">IFERROR(INDEX('Récaptitulatif Résa PARIS 2018'!#REF!:OFFSET($A$2,LastR2,0), MATCH(0, IF($A$1='Récaptitulatif Résa PARIS 2018'!#REF!:OFFSET($F$2,LastR2,0), COUNTIF($A$2:$A484, 'Récaptitulatif Résa PARIS 2018'!#REF!:OFFSET($A$2,LastR2,0)), ""), 0)),"")</f>
        <v/>
      </c>
      <c r="B485" s="43">
        <f ca="1">IF(OR($A485="",$A485=0),0,SUMPRODUCT((('Récaptitulatif Résa PARIS 2018'!#REF!:OFFSET($A$2,LastR2,0))='Analyse par appartement'!$A485)*(('Récaptitulatif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5" s="43">
        <f ca="1">IF(OR($A485="",$A485=0),0,SUMPRODUCT((('Récaptitulatif Résa PARIS 2018'!#REF!:OFFSET($A$2,LastR2,0))='Analyse par appartement'!$A485)*(('Récaptitulatif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5" s="43">
        <f ca="1">IF(OR($A485="",$A485=0),0,SUMPRODUCT((('Récaptitulatif Résa PARIS 2018'!#REF!:OFFSET($A$2,LastR2,0))='Analyse par appartement'!$A485)*(('Récaptitulatif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5" s="43">
        <f ca="1">IF(OR($A485="",$A485=0),0,SUMPRODUCT((('Récaptitulatif Résa PARIS 2018'!#REF!:OFFSET($A$2,LastR2,0))='Analyse par appartement'!$A485)*(('Récaptitulatif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5" s="90">
        <f ca="1">IF(OR($A485="",$A485=0),0,SUMPRODUCT((('Récaptitulatif Résa PARIS 2018'!#REF!:OFFSET($A$2,LastR2,0))='Analyse par appartement'!$A485)*(('Récaptitulatif Résa PARIS 2018'!#REF!:OFFSET($F$2,LastR2,0))='Analyse par appartement'!$A$1)*(('Récaptitulatif Résa PARIS 2018'!#REF!:OFFSET($I$2,LastR2,0)))))</f>
        <v>0</v>
      </c>
      <c r="G485" s="43">
        <f ca="1">IFERROR(IF(A485="",0,INDIRECT("'Récaptitulatif Loyer Paris'!"&amp;ADDRESS(MATCH(A485,'Récaptitulatif Loyer PARIS 2018'!$A:$A,0),MATCH($A$1,'Récaptitulatif Loyer PARIS 2018'!$1:$1,0)+1,4))),0)</f>
        <v>0</v>
      </c>
      <c r="H485" s="90">
        <f ca="1">IFERROR(IF(A485="",0,INDIRECT("'Récaptitulatif Loyer Paris'!"&amp;ADDRESS(MATCH(A485,'Récaptitulatif Loyer PARIS 2018'!$A:$A,0),MATCH($A$1,'Récaptitulatif Loyer PARIS 2018'!$1:$1,0),4))),0)</f>
        <v>0</v>
      </c>
      <c r="I485" s="43">
        <f t="shared" ca="1" si="30"/>
        <v>0</v>
      </c>
      <c r="J485" s="44" t="str">
        <f t="shared" ca="1" si="31"/>
        <v/>
      </c>
      <c r="K485" s="45" t="str">
        <f t="shared" ca="1" si="32"/>
        <v/>
      </c>
    </row>
    <row r="486" spans="1:11" ht="20.149999999999999" customHeight="1" x14ac:dyDescent="0.35">
      <c r="A486" s="12" t="str">
        <f t="array" aca="1" ref="A486" ca="1">IFERROR(INDEX('Récaptitulatif Résa PARIS 2018'!#REF!:OFFSET($A$2,LastR2,0), MATCH(0, IF($A$1='Récaptitulatif Résa PARIS 2018'!#REF!:OFFSET($F$2,LastR2,0), COUNTIF($A$2:$A485, 'Récaptitulatif Résa PARIS 2018'!#REF!:OFFSET($A$2,LastR2,0)), ""), 0)),"")</f>
        <v/>
      </c>
      <c r="B486" s="43">
        <f ca="1">IF(OR($A486="",$A486=0),0,SUMPRODUCT((('Récaptitulatif Résa PARIS 2018'!#REF!:OFFSET($A$2,LastR2,0))='Analyse par appartement'!$A486)*(('Récaptitulatif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6" s="43">
        <f ca="1">IF(OR($A486="",$A486=0),0,SUMPRODUCT((('Récaptitulatif Résa PARIS 2018'!#REF!:OFFSET($A$2,LastR2,0))='Analyse par appartement'!$A486)*(('Récaptitulatif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6" s="43">
        <f ca="1">IF(OR($A486="",$A486=0),0,SUMPRODUCT((('Récaptitulatif Résa PARIS 2018'!#REF!:OFFSET($A$2,LastR2,0))='Analyse par appartement'!$A486)*(('Récaptitulatif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6" s="43">
        <f ca="1">IF(OR($A486="",$A486=0),0,SUMPRODUCT((('Récaptitulatif Résa PARIS 2018'!#REF!:OFFSET($A$2,LastR2,0))='Analyse par appartement'!$A486)*(('Récaptitulatif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6" s="90">
        <f ca="1">IF(OR($A486="",$A486=0),0,SUMPRODUCT((('Récaptitulatif Résa PARIS 2018'!#REF!:OFFSET($A$2,LastR2,0))='Analyse par appartement'!$A486)*(('Récaptitulatif Résa PARIS 2018'!#REF!:OFFSET($F$2,LastR2,0))='Analyse par appartement'!$A$1)*(('Récaptitulatif Résa PARIS 2018'!#REF!:OFFSET($I$2,LastR2,0)))))</f>
        <v>0</v>
      </c>
      <c r="G486" s="43">
        <f ca="1">IFERROR(IF(A486="",0,INDIRECT("'Récaptitulatif Loyer Paris'!"&amp;ADDRESS(MATCH(A486,'Récaptitulatif Loyer PARIS 2018'!$A:$A,0),MATCH($A$1,'Récaptitulatif Loyer PARIS 2018'!$1:$1,0)+1,4))),0)</f>
        <v>0</v>
      </c>
      <c r="H486" s="90">
        <f ca="1">IFERROR(IF(A486="",0,INDIRECT("'Récaptitulatif Loyer Paris'!"&amp;ADDRESS(MATCH(A486,'Récaptitulatif Loyer PARIS 2018'!$A:$A,0),MATCH($A$1,'Récaptitulatif Loyer PARIS 2018'!$1:$1,0),4))),0)</f>
        <v>0</v>
      </c>
      <c r="I486" s="43">
        <f t="shared" ca="1" si="30"/>
        <v>0</v>
      </c>
      <c r="J486" s="44" t="str">
        <f t="shared" ca="1" si="31"/>
        <v/>
      </c>
      <c r="K486" s="45" t="str">
        <f t="shared" ca="1" si="32"/>
        <v/>
      </c>
    </row>
    <row r="487" spans="1:11" ht="20.149999999999999" customHeight="1" x14ac:dyDescent="0.35">
      <c r="A487" s="12" t="str">
        <f t="array" aca="1" ref="A487" ca="1">IFERROR(INDEX('Récaptitulatif Résa PARIS 2018'!#REF!:OFFSET($A$2,LastR2,0), MATCH(0, IF($A$1='Récaptitulatif Résa PARIS 2018'!#REF!:OFFSET($F$2,LastR2,0), COUNTIF($A$2:$A486, 'Récaptitulatif Résa PARIS 2018'!#REF!:OFFSET($A$2,LastR2,0)), ""), 0)),"")</f>
        <v/>
      </c>
      <c r="B487" s="43">
        <f ca="1">IF(OR($A487="",$A487=0),0,SUMPRODUCT((('Récaptitulatif Résa PARIS 2018'!#REF!:OFFSET($A$2,LastR2,0))='Analyse par appartement'!$A487)*(('Récaptitulatif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7" s="43">
        <f ca="1">IF(OR($A487="",$A487=0),0,SUMPRODUCT((('Récaptitulatif Résa PARIS 2018'!#REF!:OFFSET($A$2,LastR2,0))='Analyse par appartement'!$A487)*(('Récaptitulatif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7" s="43">
        <f ca="1">IF(OR($A487="",$A487=0),0,SUMPRODUCT((('Récaptitulatif Résa PARIS 2018'!#REF!:OFFSET($A$2,LastR2,0))='Analyse par appartement'!$A487)*(('Récaptitulatif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7" s="43">
        <f ca="1">IF(OR($A487="",$A487=0),0,SUMPRODUCT((('Récaptitulatif Résa PARIS 2018'!#REF!:OFFSET($A$2,LastR2,0))='Analyse par appartement'!$A487)*(('Récaptitulatif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7" s="90">
        <f ca="1">IF(OR($A487="",$A487=0),0,SUMPRODUCT((('Récaptitulatif Résa PARIS 2018'!#REF!:OFFSET($A$2,LastR2,0))='Analyse par appartement'!$A487)*(('Récaptitulatif Résa PARIS 2018'!#REF!:OFFSET($F$2,LastR2,0))='Analyse par appartement'!$A$1)*(('Récaptitulatif Résa PARIS 2018'!#REF!:OFFSET($I$2,LastR2,0)))))</f>
        <v>0</v>
      </c>
      <c r="G487" s="43">
        <f ca="1">IFERROR(IF(A487="",0,INDIRECT("'Récaptitulatif Loyer Paris'!"&amp;ADDRESS(MATCH(A487,'Récaptitulatif Loyer PARIS 2018'!$A:$A,0),MATCH($A$1,'Récaptitulatif Loyer PARIS 2018'!$1:$1,0)+1,4))),0)</f>
        <v>0</v>
      </c>
      <c r="H487" s="90">
        <f ca="1">IFERROR(IF(A487="",0,INDIRECT("'Récaptitulatif Loyer Paris'!"&amp;ADDRESS(MATCH(A487,'Récaptitulatif Loyer PARIS 2018'!$A:$A,0),MATCH($A$1,'Récaptitulatif Loyer PARIS 2018'!$1:$1,0),4))),0)</f>
        <v>0</v>
      </c>
      <c r="I487" s="43">
        <f t="shared" ca="1" si="30"/>
        <v>0</v>
      </c>
      <c r="J487" s="44" t="str">
        <f t="shared" ca="1" si="31"/>
        <v/>
      </c>
      <c r="K487" s="45" t="str">
        <f t="shared" ca="1" si="32"/>
        <v/>
      </c>
    </row>
    <row r="488" spans="1:11" ht="20.149999999999999" customHeight="1" x14ac:dyDescent="0.35">
      <c r="A488" s="12" t="str">
        <f t="array" aca="1" ref="A488" ca="1">IFERROR(INDEX('Récaptitulatif Résa PARIS 2018'!#REF!:OFFSET($A$2,LastR2,0), MATCH(0, IF($A$1='Récaptitulatif Résa PARIS 2018'!#REF!:OFFSET($F$2,LastR2,0), COUNTIF($A$2:$A487, 'Récaptitulatif Résa PARIS 2018'!#REF!:OFFSET($A$2,LastR2,0)), ""), 0)),"")</f>
        <v/>
      </c>
      <c r="B488" s="43">
        <f ca="1">IF(OR($A488="",$A488=0),0,SUMPRODUCT((('Récaptitulatif Résa PARIS 2018'!#REF!:OFFSET($A$2,LastR2,0))='Analyse par appartement'!$A488)*(('Récaptitulatif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8" s="43">
        <f ca="1">IF(OR($A488="",$A488=0),0,SUMPRODUCT((('Récaptitulatif Résa PARIS 2018'!#REF!:OFFSET($A$2,LastR2,0))='Analyse par appartement'!$A488)*(('Récaptitulatif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8" s="43">
        <f ca="1">IF(OR($A488="",$A488=0),0,SUMPRODUCT((('Récaptitulatif Résa PARIS 2018'!#REF!:OFFSET($A$2,LastR2,0))='Analyse par appartement'!$A488)*(('Récaptitulatif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8" s="43">
        <f ca="1">IF(OR($A488="",$A488=0),0,SUMPRODUCT((('Récaptitulatif Résa PARIS 2018'!#REF!:OFFSET($A$2,LastR2,0))='Analyse par appartement'!$A488)*(('Récaptitulatif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8" s="90">
        <f ca="1">IF(OR($A488="",$A488=0),0,SUMPRODUCT((('Récaptitulatif Résa PARIS 2018'!#REF!:OFFSET($A$2,LastR2,0))='Analyse par appartement'!$A488)*(('Récaptitulatif Résa PARIS 2018'!#REF!:OFFSET($F$2,LastR2,0))='Analyse par appartement'!$A$1)*(('Récaptitulatif Résa PARIS 2018'!#REF!:OFFSET($I$2,LastR2,0)))))</f>
        <v>0</v>
      </c>
      <c r="G488" s="43">
        <f ca="1">IFERROR(IF(A488="",0,INDIRECT("'Récaptitulatif Loyer Paris'!"&amp;ADDRESS(MATCH(A488,'Récaptitulatif Loyer PARIS 2018'!$A:$A,0),MATCH($A$1,'Récaptitulatif Loyer PARIS 2018'!$1:$1,0)+1,4))),0)</f>
        <v>0</v>
      </c>
      <c r="H488" s="90">
        <f ca="1">IFERROR(IF(A488="",0,INDIRECT("'Récaptitulatif Loyer Paris'!"&amp;ADDRESS(MATCH(A488,'Récaptitulatif Loyer PARIS 2018'!$A:$A,0),MATCH($A$1,'Récaptitulatif Loyer PARIS 2018'!$1:$1,0),4))),0)</f>
        <v>0</v>
      </c>
      <c r="I488" s="43">
        <f t="shared" ca="1" si="30"/>
        <v>0</v>
      </c>
      <c r="J488" s="44" t="str">
        <f t="shared" ca="1" si="31"/>
        <v/>
      </c>
      <c r="K488" s="45" t="str">
        <f t="shared" ca="1" si="32"/>
        <v/>
      </c>
    </row>
    <row r="489" spans="1:11" ht="20.149999999999999" customHeight="1" x14ac:dyDescent="0.35">
      <c r="A489" s="12" t="str">
        <f t="array" aca="1" ref="A489" ca="1">IFERROR(INDEX('Récaptitulatif Résa PARIS 2018'!#REF!:OFFSET($A$2,LastR2,0), MATCH(0, IF($A$1='Récaptitulatif Résa PARIS 2018'!#REF!:OFFSET($F$2,LastR2,0), COUNTIF($A$2:$A488, 'Récaptitulatif Résa PARIS 2018'!#REF!:OFFSET($A$2,LastR2,0)), ""), 0)),"")</f>
        <v/>
      </c>
      <c r="B489" s="43">
        <f ca="1">IF(OR($A489="",$A489=0),0,SUMPRODUCT((('Récaptitulatif Résa PARIS 2018'!#REF!:OFFSET($A$2,LastR2,0))='Analyse par appartement'!$A489)*(('Récaptitulatif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89" s="43">
        <f ca="1">IF(OR($A489="",$A489=0),0,SUMPRODUCT((('Récaptitulatif Résa PARIS 2018'!#REF!:OFFSET($A$2,LastR2,0))='Analyse par appartement'!$A489)*(('Récaptitulatif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89" s="43">
        <f ca="1">IF(OR($A489="",$A489=0),0,SUMPRODUCT((('Récaptitulatif Résa PARIS 2018'!#REF!:OFFSET($A$2,LastR2,0))='Analyse par appartement'!$A489)*(('Récaptitulatif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89" s="43">
        <f ca="1">IF(OR($A489="",$A489=0),0,SUMPRODUCT((('Récaptitulatif Résa PARIS 2018'!#REF!:OFFSET($A$2,LastR2,0))='Analyse par appartement'!$A489)*(('Récaptitulatif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89" s="90">
        <f ca="1">IF(OR($A489="",$A489=0),0,SUMPRODUCT((('Récaptitulatif Résa PARIS 2018'!#REF!:OFFSET($A$2,LastR2,0))='Analyse par appartement'!$A489)*(('Récaptitulatif Résa PARIS 2018'!#REF!:OFFSET($F$2,LastR2,0))='Analyse par appartement'!$A$1)*(('Récaptitulatif Résa PARIS 2018'!#REF!:OFFSET($I$2,LastR2,0)))))</f>
        <v>0</v>
      </c>
      <c r="G489" s="43">
        <f ca="1">IFERROR(IF(A489="",0,INDIRECT("'Récaptitulatif Loyer Paris'!"&amp;ADDRESS(MATCH(A489,'Récaptitulatif Loyer PARIS 2018'!$A:$A,0),MATCH($A$1,'Récaptitulatif Loyer PARIS 2018'!$1:$1,0)+1,4))),0)</f>
        <v>0</v>
      </c>
      <c r="H489" s="90">
        <f ca="1">IFERROR(IF(A489="",0,INDIRECT("'Récaptitulatif Loyer Paris'!"&amp;ADDRESS(MATCH(A489,'Récaptitulatif Loyer PARIS 2018'!$A:$A,0),MATCH($A$1,'Récaptitulatif Loyer PARIS 2018'!$1:$1,0),4))),0)</f>
        <v>0</v>
      </c>
      <c r="I489" s="43">
        <f t="shared" ca="1" si="30"/>
        <v>0</v>
      </c>
      <c r="J489" s="44" t="str">
        <f t="shared" ca="1" si="31"/>
        <v/>
      </c>
      <c r="K489" s="45" t="str">
        <f t="shared" ca="1" si="32"/>
        <v/>
      </c>
    </row>
    <row r="490" spans="1:11" ht="20.149999999999999" customHeight="1" x14ac:dyDescent="0.35">
      <c r="A490" s="12" t="str">
        <f t="array" aca="1" ref="A490" ca="1">IFERROR(INDEX('Récaptitulatif Résa PARIS 2018'!#REF!:OFFSET($A$2,LastR2,0), MATCH(0, IF($A$1='Récaptitulatif Résa PARIS 2018'!#REF!:OFFSET($F$2,LastR2,0), COUNTIF($A$2:$A489, 'Récaptitulatif Résa PARIS 2018'!#REF!:OFFSET($A$2,LastR2,0)), ""), 0)),"")</f>
        <v/>
      </c>
      <c r="B490" s="43">
        <f ca="1">IF(OR($A490="",$A490=0),0,SUMPRODUCT((('Récaptitulatif Résa PARIS 2018'!#REF!:OFFSET($A$2,LastR2,0))='Analyse par appartement'!$A490)*(('Récaptitulatif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0" s="43">
        <f ca="1">IF(OR($A490="",$A490=0),0,SUMPRODUCT((('Récaptitulatif Résa PARIS 2018'!#REF!:OFFSET($A$2,LastR2,0))='Analyse par appartement'!$A490)*(('Récaptitulatif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0" s="43">
        <f ca="1">IF(OR($A490="",$A490=0),0,SUMPRODUCT((('Récaptitulatif Résa PARIS 2018'!#REF!:OFFSET($A$2,LastR2,0))='Analyse par appartement'!$A490)*(('Récaptitulatif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0" s="43">
        <f ca="1">IF(OR($A490="",$A490=0),0,SUMPRODUCT((('Récaptitulatif Résa PARIS 2018'!#REF!:OFFSET($A$2,LastR2,0))='Analyse par appartement'!$A490)*(('Récaptitulatif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0" s="90">
        <f ca="1">IF(OR($A490="",$A490=0),0,SUMPRODUCT((('Récaptitulatif Résa PARIS 2018'!#REF!:OFFSET($A$2,LastR2,0))='Analyse par appartement'!$A490)*(('Récaptitulatif Résa PARIS 2018'!#REF!:OFFSET($F$2,LastR2,0))='Analyse par appartement'!$A$1)*(('Récaptitulatif Résa PARIS 2018'!#REF!:OFFSET($I$2,LastR2,0)))))</f>
        <v>0</v>
      </c>
      <c r="G490" s="43">
        <f ca="1">IFERROR(IF(A490="",0,INDIRECT("'Récaptitulatif Loyer Paris'!"&amp;ADDRESS(MATCH(A490,'Récaptitulatif Loyer PARIS 2018'!$A:$A,0),MATCH($A$1,'Récaptitulatif Loyer PARIS 2018'!$1:$1,0)+1,4))),0)</f>
        <v>0</v>
      </c>
      <c r="H490" s="90">
        <f ca="1">IFERROR(IF(A490="",0,INDIRECT("'Récaptitulatif Loyer Paris'!"&amp;ADDRESS(MATCH(A490,'Récaptitulatif Loyer PARIS 2018'!$A:$A,0),MATCH($A$1,'Récaptitulatif Loyer PARIS 2018'!$1:$1,0),4))),0)</f>
        <v>0</v>
      </c>
      <c r="I490" s="43">
        <f t="shared" ca="1" si="30"/>
        <v>0</v>
      </c>
      <c r="J490" s="44" t="str">
        <f t="shared" ca="1" si="31"/>
        <v/>
      </c>
      <c r="K490" s="45" t="str">
        <f t="shared" ca="1" si="32"/>
        <v/>
      </c>
    </row>
    <row r="491" spans="1:11" ht="20.149999999999999" customHeight="1" x14ac:dyDescent="0.35">
      <c r="A491" s="12" t="str">
        <f t="array" aca="1" ref="A491" ca="1">IFERROR(INDEX('Récaptitulatif Résa PARIS 2018'!#REF!:OFFSET($A$2,LastR2,0), MATCH(0, IF($A$1='Récaptitulatif Résa PARIS 2018'!#REF!:OFFSET($F$2,LastR2,0), COUNTIF($A$2:$A490, 'Récaptitulatif Résa PARIS 2018'!#REF!:OFFSET($A$2,LastR2,0)), ""), 0)),"")</f>
        <v/>
      </c>
      <c r="B491" s="43">
        <f ca="1">IF(OR($A491="",$A491=0),0,SUMPRODUCT((('Récaptitulatif Résa PARIS 2018'!#REF!:OFFSET($A$2,LastR2,0))='Analyse par appartement'!$A491)*(('Récaptitulatif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1" s="43">
        <f ca="1">IF(OR($A491="",$A491=0),0,SUMPRODUCT((('Récaptitulatif Résa PARIS 2018'!#REF!:OFFSET($A$2,LastR2,0))='Analyse par appartement'!$A491)*(('Récaptitulatif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1" s="43">
        <f ca="1">IF(OR($A491="",$A491=0),0,SUMPRODUCT((('Récaptitulatif Résa PARIS 2018'!#REF!:OFFSET($A$2,LastR2,0))='Analyse par appartement'!$A491)*(('Récaptitulatif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1" s="43">
        <f ca="1">IF(OR($A491="",$A491=0),0,SUMPRODUCT((('Récaptitulatif Résa PARIS 2018'!#REF!:OFFSET($A$2,LastR2,0))='Analyse par appartement'!$A491)*(('Récaptitulatif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1" s="90">
        <f ca="1">IF(OR($A491="",$A491=0),0,SUMPRODUCT((('Récaptitulatif Résa PARIS 2018'!#REF!:OFFSET($A$2,LastR2,0))='Analyse par appartement'!$A491)*(('Récaptitulatif Résa PARIS 2018'!#REF!:OFFSET($F$2,LastR2,0))='Analyse par appartement'!$A$1)*(('Récaptitulatif Résa PARIS 2018'!#REF!:OFFSET($I$2,LastR2,0)))))</f>
        <v>0</v>
      </c>
      <c r="G491" s="43">
        <f ca="1">IFERROR(IF(A491="",0,INDIRECT("'Récaptitulatif Loyer Paris'!"&amp;ADDRESS(MATCH(A491,'Récaptitulatif Loyer PARIS 2018'!$A:$A,0),MATCH($A$1,'Récaptitulatif Loyer PARIS 2018'!$1:$1,0)+1,4))),0)</f>
        <v>0</v>
      </c>
      <c r="H491" s="90">
        <f ca="1">IFERROR(IF(A491="",0,INDIRECT("'Récaptitulatif Loyer Paris'!"&amp;ADDRESS(MATCH(A491,'Récaptitulatif Loyer PARIS 2018'!$A:$A,0),MATCH($A$1,'Récaptitulatif Loyer PARIS 2018'!$1:$1,0),4))),0)</f>
        <v>0</v>
      </c>
      <c r="I491" s="43">
        <f t="shared" ca="1" si="30"/>
        <v>0</v>
      </c>
      <c r="J491" s="44" t="str">
        <f t="shared" ca="1" si="31"/>
        <v/>
      </c>
      <c r="K491" s="45" t="str">
        <f t="shared" ca="1" si="32"/>
        <v/>
      </c>
    </row>
    <row r="492" spans="1:11" ht="20.149999999999999" customHeight="1" x14ac:dyDescent="0.35">
      <c r="A492" s="12" t="str">
        <f t="array" aca="1" ref="A492" ca="1">IFERROR(INDEX('Récaptitulatif Résa PARIS 2018'!#REF!:OFFSET($A$2,LastR2,0), MATCH(0, IF($A$1='Récaptitulatif Résa PARIS 2018'!#REF!:OFFSET($F$2,LastR2,0), COUNTIF($A$2:$A491, 'Récaptitulatif Résa PARIS 2018'!#REF!:OFFSET($A$2,LastR2,0)), ""), 0)),"")</f>
        <v/>
      </c>
      <c r="B492" s="43">
        <f ca="1">IF(OR($A492="",$A492=0),0,SUMPRODUCT((('Récaptitulatif Résa PARIS 2018'!#REF!:OFFSET($A$2,LastR2,0))='Analyse par appartement'!$A492)*(('Récaptitulatif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2" s="43">
        <f ca="1">IF(OR($A492="",$A492=0),0,SUMPRODUCT((('Récaptitulatif Résa PARIS 2018'!#REF!:OFFSET($A$2,LastR2,0))='Analyse par appartement'!$A492)*(('Récaptitulatif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2" s="43">
        <f ca="1">IF(OR($A492="",$A492=0),0,SUMPRODUCT((('Récaptitulatif Résa PARIS 2018'!#REF!:OFFSET($A$2,LastR2,0))='Analyse par appartement'!$A492)*(('Récaptitulatif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2" s="43">
        <f ca="1">IF(OR($A492="",$A492=0),0,SUMPRODUCT((('Récaptitulatif Résa PARIS 2018'!#REF!:OFFSET($A$2,LastR2,0))='Analyse par appartement'!$A492)*(('Récaptitulatif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2" s="90">
        <f ca="1">IF(OR($A492="",$A492=0),0,SUMPRODUCT((('Récaptitulatif Résa PARIS 2018'!#REF!:OFFSET($A$2,LastR2,0))='Analyse par appartement'!$A492)*(('Récaptitulatif Résa PARIS 2018'!#REF!:OFFSET($F$2,LastR2,0))='Analyse par appartement'!$A$1)*(('Récaptitulatif Résa PARIS 2018'!#REF!:OFFSET($I$2,LastR2,0)))))</f>
        <v>0</v>
      </c>
      <c r="G492" s="43">
        <f ca="1">IFERROR(IF(A492="",0,INDIRECT("'Récaptitulatif Loyer Paris'!"&amp;ADDRESS(MATCH(A492,'Récaptitulatif Loyer PARIS 2018'!$A:$A,0),MATCH($A$1,'Récaptitulatif Loyer PARIS 2018'!$1:$1,0)+1,4))),0)</f>
        <v>0</v>
      </c>
      <c r="H492" s="90">
        <f ca="1">IFERROR(IF(A492="",0,INDIRECT("'Récaptitulatif Loyer Paris'!"&amp;ADDRESS(MATCH(A492,'Récaptitulatif Loyer PARIS 2018'!$A:$A,0),MATCH($A$1,'Récaptitulatif Loyer PARIS 2018'!$1:$1,0),4))),0)</f>
        <v>0</v>
      </c>
      <c r="I492" s="43">
        <f t="shared" ca="1" si="30"/>
        <v>0</v>
      </c>
      <c r="J492" s="44" t="str">
        <f t="shared" ca="1" si="31"/>
        <v/>
      </c>
      <c r="K492" s="45" t="str">
        <f t="shared" ca="1" si="32"/>
        <v/>
      </c>
    </row>
    <row r="493" spans="1:11" ht="20.149999999999999" customHeight="1" x14ac:dyDescent="0.35">
      <c r="A493" s="12" t="str">
        <f t="array" aca="1" ref="A493" ca="1">IFERROR(INDEX('Récaptitulatif Résa PARIS 2018'!#REF!:OFFSET($A$2,LastR2,0), MATCH(0, IF($A$1='Récaptitulatif Résa PARIS 2018'!#REF!:OFFSET($F$2,LastR2,0), COUNTIF($A$2:$A492, 'Récaptitulatif Résa PARIS 2018'!#REF!:OFFSET($A$2,LastR2,0)), ""), 0)),"")</f>
        <v/>
      </c>
      <c r="B493" s="43">
        <f ca="1">IF(OR($A493="",$A493=0),0,SUMPRODUCT((('Récaptitulatif Résa PARIS 2018'!#REF!:OFFSET($A$2,LastR2,0))='Analyse par appartement'!$A493)*(('Récaptitulatif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3" s="43">
        <f ca="1">IF(OR($A493="",$A493=0),0,SUMPRODUCT((('Récaptitulatif Résa PARIS 2018'!#REF!:OFFSET($A$2,LastR2,0))='Analyse par appartement'!$A493)*(('Récaptitulatif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3" s="43">
        <f ca="1">IF(OR($A493="",$A493=0),0,SUMPRODUCT((('Récaptitulatif Résa PARIS 2018'!#REF!:OFFSET($A$2,LastR2,0))='Analyse par appartement'!$A493)*(('Récaptitulatif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3" s="43">
        <f ca="1">IF(OR($A493="",$A493=0),0,SUMPRODUCT((('Récaptitulatif Résa PARIS 2018'!#REF!:OFFSET($A$2,LastR2,0))='Analyse par appartement'!$A493)*(('Récaptitulatif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3" s="90">
        <f ca="1">IF(OR($A493="",$A493=0),0,SUMPRODUCT((('Récaptitulatif Résa PARIS 2018'!#REF!:OFFSET($A$2,LastR2,0))='Analyse par appartement'!$A493)*(('Récaptitulatif Résa PARIS 2018'!#REF!:OFFSET($F$2,LastR2,0))='Analyse par appartement'!$A$1)*(('Récaptitulatif Résa PARIS 2018'!#REF!:OFFSET($I$2,LastR2,0)))))</f>
        <v>0</v>
      </c>
      <c r="G493" s="43">
        <f ca="1">IFERROR(IF(A493="",0,INDIRECT("'Récaptitulatif Loyer Paris'!"&amp;ADDRESS(MATCH(A493,'Récaptitulatif Loyer PARIS 2018'!$A:$A,0),MATCH($A$1,'Récaptitulatif Loyer PARIS 2018'!$1:$1,0)+1,4))),0)</f>
        <v>0</v>
      </c>
      <c r="H493" s="90">
        <f ca="1">IFERROR(IF(A493="",0,INDIRECT("'Récaptitulatif Loyer Paris'!"&amp;ADDRESS(MATCH(A493,'Récaptitulatif Loyer PARIS 2018'!$A:$A,0),MATCH($A$1,'Récaptitulatif Loyer PARIS 2018'!$1:$1,0),4))),0)</f>
        <v>0</v>
      </c>
      <c r="I493" s="43">
        <f t="shared" ca="1" si="30"/>
        <v>0</v>
      </c>
      <c r="J493" s="44" t="str">
        <f t="shared" ca="1" si="31"/>
        <v/>
      </c>
      <c r="K493" s="45" t="str">
        <f t="shared" ca="1" si="32"/>
        <v/>
      </c>
    </row>
    <row r="494" spans="1:11" ht="20.149999999999999" customHeight="1" x14ac:dyDescent="0.35">
      <c r="A494" s="12" t="str">
        <f t="array" aca="1" ref="A494" ca="1">IFERROR(INDEX('Récaptitulatif Résa PARIS 2018'!#REF!:OFFSET($A$2,LastR2,0), MATCH(0, IF($A$1='Récaptitulatif Résa PARIS 2018'!#REF!:OFFSET($F$2,LastR2,0), COUNTIF($A$2:$A493, 'Récaptitulatif Résa PARIS 2018'!#REF!:OFFSET($A$2,LastR2,0)), ""), 0)),"")</f>
        <v/>
      </c>
      <c r="B494" s="43">
        <f ca="1">IF(OR($A494="",$A494=0),0,SUMPRODUCT((('Récaptitulatif Résa PARIS 2018'!#REF!:OFFSET($A$2,LastR2,0))='Analyse par appartement'!$A494)*(('Récaptitulatif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4" s="43">
        <f ca="1">IF(OR($A494="",$A494=0),0,SUMPRODUCT((('Récaptitulatif Résa PARIS 2018'!#REF!:OFFSET($A$2,LastR2,0))='Analyse par appartement'!$A494)*(('Récaptitulatif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4" s="43">
        <f ca="1">IF(OR($A494="",$A494=0),0,SUMPRODUCT((('Récaptitulatif Résa PARIS 2018'!#REF!:OFFSET($A$2,LastR2,0))='Analyse par appartement'!$A494)*(('Récaptitulatif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4" s="43">
        <f ca="1">IF(OR($A494="",$A494=0),0,SUMPRODUCT((('Récaptitulatif Résa PARIS 2018'!#REF!:OFFSET($A$2,LastR2,0))='Analyse par appartement'!$A494)*(('Récaptitulatif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4" s="90">
        <f ca="1">IF(OR($A494="",$A494=0),0,SUMPRODUCT((('Récaptitulatif Résa PARIS 2018'!#REF!:OFFSET($A$2,LastR2,0))='Analyse par appartement'!$A494)*(('Récaptitulatif Résa PARIS 2018'!#REF!:OFFSET($F$2,LastR2,0))='Analyse par appartement'!$A$1)*(('Récaptitulatif Résa PARIS 2018'!#REF!:OFFSET($I$2,LastR2,0)))))</f>
        <v>0</v>
      </c>
      <c r="G494" s="43">
        <f ca="1">IFERROR(IF(A494="",0,INDIRECT("'Récaptitulatif Loyer Paris'!"&amp;ADDRESS(MATCH(A494,'Récaptitulatif Loyer PARIS 2018'!$A:$A,0),MATCH($A$1,'Récaptitulatif Loyer PARIS 2018'!$1:$1,0)+1,4))),0)</f>
        <v>0</v>
      </c>
      <c r="H494" s="90">
        <f ca="1">IFERROR(IF(A494="",0,INDIRECT("'Récaptitulatif Loyer Paris'!"&amp;ADDRESS(MATCH(A494,'Récaptitulatif Loyer PARIS 2018'!$A:$A,0),MATCH($A$1,'Récaptitulatif Loyer PARIS 2018'!$1:$1,0),4))),0)</f>
        <v>0</v>
      </c>
      <c r="I494" s="43">
        <f t="shared" ca="1" si="30"/>
        <v>0</v>
      </c>
      <c r="J494" s="44" t="str">
        <f t="shared" ca="1" si="31"/>
        <v/>
      </c>
      <c r="K494" s="45" t="str">
        <f t="shared" ca="1" si="32"/>
        <v/>
      </c>
    </row>
    <row r="495" spans="1:11" ht="20.149999999999999" customHeight="1" x14ac:dyDescent="0.35">
      <c r="A495" s="12" t="str">
        <f t="array" aca="1" ref="A495" ca="1">IFERROR(INDEX('Récaptitulatif Résa PARIS 2018'!#REF!:OFFSET($A$2,LastR2,0), MATCH(0, IF($A$1='Récaptitulatif Résa PARIS 2018'!#REF!:OFFSET($F$2,LastR2,0), COUNTIF($A$2:$A494, 'Récaptitulatif Résa PARIS 2018'!#REF!:OFFSET($A$2,LastR2,0)), ""), 0)),"")</f>
        <v/>
      </c>
      <c r="B495" s="43">
        <f ca="1">IF(OR($A495="",$A495=0),0,SUMPRODUCT((('Récaptitulatif Résa PARIS 2018'!#REF!:OFFSET($A$2,LastR2,0))='Analyse par appartement'!$A495)*(('Récaptitulatif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5" s="43">
        <f ca="1">IF(OR($A495="",$A495=0),0,SUMPRODUCT((('Récaptitulatif Résa PARIS 2018'!#REF!:OFFSET($A$2,LastR2,0))='Analyse par appartement'!$A495)*(('Récaptitulatif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5" s="43">
        <f ca="1">IF(OR($A495="",$A495=0),0,SUMPRODUCT((('Récaptitulatif Résa PARIS 2018'!#REF!:OFFSET($A$2,LastR2,0))='Analyse par appartement'!$A495)*(('Récaptitulatif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5" s="43">
        <f ca="1">IF(OR($A495="",$A495=0),0,SUMPRODUCT((('Récaptitulatif Résa PARIS 2018'!#REF!:OFFSET($A$2,LastR2,0))='Analyse par appartement'!$A495)*(('Récaptitulatif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5" s="90">
        <f ca="1">IF(OR($A495="",$A495=0),0,SUMPRODUCT((('Récaptitulatif Résa PARIS 2018'!#REF!:OFFSET($A$2,LastR2,0))='Analyse par appartement'!$A495)*(('Récaptitulatif Résa PARIS 2018'!#REF!:OFFSET($F$2,LastR2,0))='Analyse par appartement'!$A$1)*(('Récaptitulatif Résa PARIS 2018'!#REF!:OFFSET($I$2,LastR2,0)))))</f>
        <v>0</v>
      </c>
      <c r="G495" s="43">
        <f ca="1">IFERROR(IF(A495="",0,INDIRECT("'Récaptitulatif Loyer Paris'!"&amp;ADDRESS(MATCH(A495,'Récaptitulatif Loyer PARIS 2018'!$A:$A,0),MATCH($A$1,'Récaptitulatif Loyer PARIS 2018'!$1:$1,0)+1,4))),0)</f>
        <v>0</v>
      </c>
      <c r="H495" s="90">
        <f ca="1">IFERROR(IF(A495="",0,INDIRECT("'Récaptitulatif Loyer Paris'!"&amp;ADDRESS(MATCH(A495,'Récaptitulatif Loyer PARIS 2018'!$A:$A,0),MATCH($A$1,'Récaptitulatif Loyer PARIS 2018'!$1:$1,0),4))),0)</f>
        <v>0</v>
      </c>
      <c r="I495" s="43">
        <f t="shared" ca="1" si="30"/>
        <v>0</v>
      </c>
      <c r="J495" s="44" t="str">
        <f t="shared" ca="1" si="31"/>
        <v/>
      </c>
      <c r="K495" s="45" t="str">
        <f t="shared" ca="1" si="32"/>
        <v/>
      </c>
    </row>
    <row r="496" spans="1:11" ht="20.149999999999999" customHeight="1" x14ac:dyDescent="0.35">
      <c r="A496" s="12" t="str">
        <f t="array" aca="1" ref="A496" ca="1">IFERROR(INDEX('Récaptitulatif Résa PARIS 2018'!#REF!:OFFSET($A$2,LastR2,0), MATCH(0, IF($A$1='Récaptitulatif Résa PARIS 2018'!#REF!:OFFSET($F$2,LastR2,0), COUNTIF($A$2:$A495, 'Récaptitulatif Résa PARIS 2018'!#REF!:OFFSET($A$2,LastR2,0)), ""), 0)),"")</f>
        <v/>
      </c>
      <c r="B496" s="43">
        <f ca="1">IF(OR($A496="",$A496=0),0,SUMPRODUCT((('Récaptitulatif Résa PARIS 2018'!#REF!:OFFSET($A$2,LastR2,0))='Analyse par appartement'!$A496)*(('Récaptitulatif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6" s="43">
        <f ca="1">IF(OR($A496="",$A496=0),0,SUMPRODUCT((('Récaptitulatif Résa PARIS 2018'!#REF!:OFFSET($A$2,LastR2,0))='Analyse par appartement'!$A496)*(('Récaptitulatif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6" s="43">
        <f ca="1">IF(OR($A496="",$A496=0),0,SUMPRODUCT((('Récaptitulatif Résa PARIS 2018'!#REF!:OFFSET($A$2,LastR2,0))='Analyse par appartement'!$A496)*(('Récaptitulatif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6" s="43">
        <f ca="1">IF(OR($A496="",$A496=0),0,SUMPRODUCT((('Récaptitulatif Résa PARIS 2018'!#REF!:OFFSET($A$2,LastR2,0))='Analyse par appartement'!$A496)*(('Récaptitulatif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6" s="90">
        <f ca="1">IF(OR($A496="",$A496=0),0,SUMPRODUCT((('Récaptitulatif Résa PARIS 2018'!#REF!:OFFSET($A$2,LastR2,0))='Analyse par appartement'!$A496)*(('Récaptitulatif Résa PARIS 2018'!#REF!:OFFSET($F$2,LastR2,0))='Analyse par appartement'!$A$1)*(('Récaptitulatif Résa PARIS 2018'!#REF!:OFFSET($I$2,LastR2,0)))))</f>
        <v>0</v>
      </c>
      <c r="G496" s="43">
        <f ca="1">IFERROR(IF(A496="",0,INDIRECT("'Récaptitulatif Loyer Paris'!"&amp;ADDRESS(MATCH(A496,'Récaptitulatif Loyer PARIS 2018'!$A:$A,0),MATCH($A$1,'Récaptitulatif Loyer PARIS 2018'!$1:$1,0)+1,4))),0)</f>
        <v>0</v>
      </c>
      <c r="H496" s="90">
        <f ca="1">IFERROR(IF(A496="",0,INDIRECT("'Récaptitulatif Loyer Paris'!"&amp;ADDRESS(MATCH(A496,'Récaptitulatif Loyer PARIS 2018'!$A:$A,0),MATCH($A$1,'Récaptitulatif Loyer PARIS 2018'!$1:$1,0),4))),0)</f>
        <v>0</v>
      </c>
      <c r="I496" s="43">
        <f t="shared" ca="1" si="30"/>
        <v>0</v>
      </c>
      <c r="J496" s="44" t="str">
        <f t="shared" ca="1" si="31"/>
        <v/>
      </c>
      <c r="K496" s="45" t="str">
        <f t="shared" ca="1" si="32"/>
        <v/>
      </c>
    </row>
    <row r="497" spans="1:11" ht="20.149999999999999" customHeight="1" x14ac:dyDescent="0.35">
      <c r="A497" s="12" t="str">
        <f t="array" aca="1" ref="A497" ca="1">IFERROR(INDEX('Récaptitulatif Résa PARIS 2018'!#REF!:OFFSET($A$2,LastR2,0), MATCH(0, IF($A$1='Récaptitulatif Résa PARIS 2018'!#REF!:OFFSET($F$2,LastR2,0), COUNTIF($A$2:$A496, 'Récaptitulatif Résa PARIS 2018'!#REF!:OFFSET($A$2,LastR2,0)), ""), 0)),"")</f>
        <v/>
      </c>
      <c r="B497" s="43">
        <f ca="1">IF(OR($A497="",$A497=0),0,SUMPRODUCT((('Récaptitulatif Résa PARIS 2018'!#REF!:OFFSET($A$2,LastR2,0))='Analyse par appartement'!$A497)*(('Récaptitulatif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7" s="43">
        <f ca="1">IF(OR($A497="",$A497=0),0,SUMPRODUCT((('Récaptitulatif Résa PARIS 2018'!#REF!:OFFSET($A$2,LastR2,0))='Analyse par appartement'!$A497)*(('Récaptitulatif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7" s="43">
        <f ca="1">IF(OR($A497="",$A497=0),0,SUMPRODUCT((('Récaptitulatif Résa PARIS 2018'!#REF!:OFFSET($A$2,LastR2,0))='Analyse par appartement'!$A497)*(('Récaptitulatif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7" s="43">
        <f ca="1">IF(OR($A497="",$A497=0),0,SUMPRODUCT((('Récaptitulatif Résa PARIS 2018'!#REF!:OFFSET($A$2,LastR2,0))='Analyse par appartement'!$A497)*(('Récaptitulatif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7" s="90">
        <f ca="1">IF(OR($A497="",$A497=0),0,SUMPRODUCT((('Récaptitulatif Résa PARIS 2018'!#REF!:OFFSET($A$2,LastR2,0))='Analyse par appartement'!$A497)*(('Récaptitulatif Résa PARIS 2018'!#REF!:OFFSET($F$2,LastR2,0))='Analyse par appartement'!$A$1)*(('Récaptitulatif Résa PARIS 2018'!#REF!:OFFSET($I$2,LastR2,0)))))</f>
        <v>0</v>
      </c>
      <c r="G497" s="43">
        <f ca="1">IFERROR(IF(A497="",0,INDIRECT("'Récaptitulatif Loyer Paris'!"&amp;ADDRESS(MATCH(A497,'Récaptitulatif Loyer PARIS 2018'!$A:$A,0),MATCH($A$1,'Récaptitulatif Loyer PARIS 2018'!$1:$1,0)+1,4))),0)</f>
        <v>0</v>
      </c>
      <c r="H497" s="90">
        <f ca="1">IFERROR(IF(A497="",0,INDIRECT("'Récaptitulatif Loyer Paris'!"&amp;ADDRESS(MATCH(A497,'Récaptitulatif Loyer PARIS 2018'!$A:$A,0),MATCH($A$1,'Récaptitulatif Loyer PARIS 2018'!$1:$1,0),4))),0)</f>
        <v>0</v>
      </c>
      <c r="I497" s="43">
        <f t="shared" ca="1" si="30"/>
        <v>0</v>
      </c>
      <c r="J497" s="44" t="str">
        <f t="shared" ca="1" si="31"/>
        <v/>
      </c>
      <c r="K497" s="45" t="str">
        <f t="shared" ca="1" si="32"/>
        <v/>
      </c>
    </row>
    <row r="498" spans="1:11" ht="20.149999999999999" customHeight="1" x14ac:dyDescent="0.35">
      <c r="A498" s="12" t="str">
        <f t="array" aca="1" ref="A498" ca="1">IFERROR(INDEX('Récaptitulatif Résa PARIS 2018'!#REF!:OFFSET($A$2,LastR2,0), MATCH(0, IF($A$1='Récaptitulatif Résa PARIS 2018'!#REF!:OFFSET($F$2,LastR2,0), COUNTIF($A$2:$A497, 'Récaptitulatif Résa PARIS 2018'!#REF!:OFFSET($A$2,LastR2,0)), ""), 0)),"")</f>
        <v/>
      </c>
      <c r="B498" s="43">
        <f ca="1">IF(OR($A498="",$A498=0),0,SUMPRODUCT((('Récaptitulatif Résa PARIS 2018'!#REF!:OFFSET($A$2,LastR2,0))='Analyse par appartement'!$A498)*(('Récaptitulatif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8" s="43">
        <f ca="1">IF(OR($A498="",$A498=0),0,SUMPRODUCT((('Récaptitulatif Résa PARIS 2018'!#REF!:OFFSET($A$2,LastR2,0))='Analyse par appartement'!$A498)*(('Récaptitulatif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8" s="43">
        <f ca="1">IF(OR($A498="",$A498=0),0,SUMPRODUCT((('Récaptitulatif Résa PARIS 2018'!#REF!:OFFSET($A$2,LastR2,0))='Analyse par appartement'!$A498)*(('Récaptitulatif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8" s="43">
        <f ca="1">IF(OR($A498="",$A498=0),0,SUMPRODUCT((('Récaptitulatif Résa PARIS 2018'!#REF!:OFFSET($A$2,LastR2,0))='Analyse par appartement'!$A498)*(('Récaptitulatif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8" s="90">
        <f ca="1">IF(OR($A498="",$A498=0),0,SUMPRODUCT((('Récaptitulatif Résa PARIS 2018'!#REF!:OFFSET($A$2,LastR2,0))='Analyse par appartement'!$A498)*(('Récaptitulatif Résa PARIS 2018'!#REF!:OFFSET($F$2,LastR2,0))='Analyse par appartement'!$A$1)*(('Récaptitulatif Résa PARIS 2018'!#REF!:OFFSET($I$2,LastR2,0)))))</f>
        <v>0</v>
      </c>
      <c r="G498" s="43">
        <f ca="1">IFERROR(IF(A498="",0,INDIRECT("'Récaptitulatif Loyer Paris'!"&amp;ADDRESS(MATCH(A498,'Récaptitulatif Loyer PARIS 2018'!$A:$A,0),MATCH($A$1,'Récaptitulatif Loyer PARIS 2018'!$1:$1,0)+1,4))),0)</f>
        <v>0</v>
      </c>
      <c r="H498" s="90">
        <f ca="1">IFERROR(IF(A498="",0,INDIRECT("'Récaptitulatif Loyer Paris'!"&amp;ADDRESS(MATCH(A498,'Récaptitulatif Loyer PARIS 2018'!$A:$A,0),MATCH($A$1,'Récaptitulatif Loyer PARIS 2018'!$1:$1,0),4))),0)</f>
        <v>0</v>
      </c>
      <c r="I498" s="43">
        <f t="shared" ca="1" si="30"/>
        <v>0</v>
      </c>
      <c r="J498" s="44" t="str">
        <f t="shared" ca="1" si="31"/>
        <v/>
      </c>
      <c r="K498" s="45" t="str">
        <f t="shared" ca="1" si="32"/>
        <v/>
      </c>
    </row>
    <row r="499" spans="1:11" ht="20.149999999999999" customHeight="1" x14ac:dyDescent="0.35">
      <c r="A499" s="12" t="str">
        <f t="array" aca="1" ref="A499" ca="1">IFERROR(INDEX('Récaptitulatif Résa PARIS 2018'!#REF!:OFFSET($A$2,LastR2,0), MATCH(0, IF($A$1='Récaptitulatif Résa PARIS 2018'!#REF!:OFFSET($F$2,LastR2,0), COUNTIF($A$2:$A498, 'Récaptitulatif Résa PARIS 2018'!#REF!:OFFSET($A$2,LastR2,0)), ""), 0)),"")</f>
        <v/>
      </c>
      <c r="B499" s="43">
        <f ca="1">IF(OR($A499="",$A499=0),0,SUMPRODUCT((('Récaptitulatif Résa PARIS 2018'!#REF!:OFFSET($A$2,LastR2,0))='Analyse par appartement'!$A499)*(('Récaptitulatif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499" s="43">
        <f ca="1">IF(OR($A499="",$A499=0),0,SUMPRODUCT((('Récaptitulatif Résa PARIS 2018'!#REF!:OFFSET($A$2,LastR2,0))='Analyse par appartement'!$A499)*(('Récaptitulatif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499" s="43">
        <f ca="1">IF(OR($A499="",$A499=0),0,SUMPRODUCT((('Récaptitulatif Résa PARIS 2018'!#REF!:OFFSET($A$2,LastR2,0))='Analyse par appartement'!$A499)*(('Récaptitulatif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499" s="43">
        <f ca="1">IF(OR($A499="",$A499=0),0,SUMPRODUCT((('Récaptitulatif Résa PARIS 2018'!#REF!:OFFSET($A$2,LastR2,0))='Analyse par appartement'!$A499)*(('Récaptitulatif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499" s="90">
        <f ca="1">IF(OR($A499="",$A499=0),0,SUMPRODUCT((('Récaptitulatif Résa PARIS 2018'!#REF!:OFFSET($A$2,LastR2,0))='Analyse par appartement'!$A499)*(('Récaptitulatif Résa PARIS 2018'!#REF!:OFFSET($F$2,LastR2,0))='Analyse par appartement'!$A$1)*(('Récaptitulatif Résa PARIS 2018'!#REF!:OFFSET($I$2,LastR2,0)))))</f>
        <v>0</v>
      </c>
      <c r="G499" s="43">
        <f ca="1">IFERROR(IF(A499="",0,INDIRECT("'Récaptitulatif Loyer Paris'!"&amp;ADDRESS(MATCH(A499,'Récaptitulatif Loyer PARIS 2018'!$A:$A,0),MATCH($A$1,'Récaptitulatif Loyer PARIS 2018'!$1:$1,0)+1,4))),0)</f>
        <v>0</v>
      </c>
      <c r="H499" s="90">
        <f ca="1">IFERROR(IF(A499="",0,INDIRECT("'Récaptitulatif Loyer Paris'!"&amp;ADDRESS(MATCH(A499,'Récaptitulatif Loyer PARIS 2018'!$A:$A,0),MATCH($A$1,'Récaptitulatif Loyer PARIS 2018'!$1:$1,0),4))),0)</f>
        <v>0</v>
      </c>
      <c r="I499" s="43">
        <f t="shared" ca="1" si="30"/>
        <v>0</v>
      </c>
      <c r="J499" s="44" t="str">
        <f t="shared" ca="1" si="31"/>
        <v/>
      </c>
      <c r="K499" s="45" t="str">
        <f t="shared" ca="1" si="32"/>
        <v/>
      </c>
    </row>
    <row r="500" spans="1:11" ht="20.149999999999999" customHeight="1" x14ac:dyDescent="0.35">
      <c r="A500" s="12" t="str">
        <f t="array" aca="1" ref="A500" ca="1">IFERROR(INDEX('Récaptitulatif Résa PARIS 2018'!#REF!:OFFSET($A$2,LastR2,0), MATCH(0, IF($A$1='Récaptitulatif Résa PARIS 2018'!#REF!:OFFSET($F$2,LastR2,0), COUNTIF($A$2:$A499, 'Récaptitulatif Résa PARIS 2018'!#REF!:OFFSET($A$2,LastR2,0)), ""), 0)),"")</f>
        <v/>
      </c>
      <c r="B500" s="43">
        <f ca="1">IF(OR($A500="",$A500=0),0,SUMPRODUCT((('Récaptitulatif Résa PARIS 2018'!#REF!:OFFSET($A$2,LastR2,0))='Analyse par appartement'!$A500)*(('Récaptitulatif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00" s="43">
        <f ca="1">IF(OR($A500="",$A500=0),0,SUMPRODUCT((('Récaptitulatif Résa PARIS 2018'!#REF!:OFFSET($A$2,LastR2,0))='Analyse par appartement'!$A500)*(('Récaptitulatif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00" s="43">
        <f ca="1">IF(OR($A500="",$A500=0),0,SUMPRODUCT((('Récaptitulatif Résa PARIS 2018'!#REF!:OFFSET($A$2,LastR2,0))='Analyse par appartement'!$A500)*(('Récaptitulatif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00" s="43">
        <f ca="1">IF(OR($A500="",$A500=0),0,SUMPRODUCT((('Récaptitulatif Résa PARIS 2018'!#REF!:OFFSET($A$2,LastR2,0))='Analyse par appartement'!$A500)*(('Récaptitulatif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00" s="90">
        <f ca="1">IF(OR($A500="",$A500=0),0,SUMPRODUCT((('Récaptitulatif Résa PARIS 2018'!#REF!:OFFSET($A$2,LastR2,0))='Analyse par appartement'!$A500)*(('Récaptitulatif Résa PARIS 2018'!#REF!:OFFSET($F$2,LastR2,0))='Analyse par appartement'!$A$1)*(('Récaptitulatif Résa PARIS 2018'!#REF!:OFFSET($I$2,LastR2,0)))))</f>
        <v>0</v>
      </c>
      <c r="G500" s="43">
        <f ca="1">IFERROR(IF(A500="",0,INDIRECT("'Récaptitulatif Loyer Paris'!"&amp;ADDRESS(MATCH(A500,'Récaptitulatif Loyer PARIS 2018'!$A:$A,0),MATCH($A$1,'Récaptitulatif Loyer PARIS 2018'!$1:$1,0)+1,4))),0)</f>
        <v>0</v>
      </c>
      <c r="H500" s="90">
        <f ca="1">IFERROR(IF(A500="",0,INDIRECT("'Récaptitulatif Loyer Paris'!"&amp;ADDRESS(MATCH(A500,'Récaptitulatif Loyer PARIS 2018'!$A:$A,0),MATCH($A$1,'Récaptitulatif Loyer PARIS 2018'!$1:$1,0),4))),0)</f>
        <v>0</v>
      </c>
      <c r="I500" s="43">
        <f t="shared" ca="1" si="30"/>
        <v>0</v>
      </c>
      <c r="J500" s="44" t="str">
        <f t="shared" ca="1" si="31"/>
        <v/>
      </c>
      <c r="K500" s="45" t="str">
        <f t="shared" ca="1" si="32"/>
        <v/>
      </c>
    </row>
    <row r="501" spans="1:11" ht="20.149999999999999" customHeight="1" x14ac:dyDescent="0.35">
      <c r="A501" s="12" t="str">
        <f t="array" aca="1" ref="A501" ca="1">IFERROR(INDEX('Récaptitulatif Résa PARIS 2018'!#REF!:OFFSET($A$2,LastR2,0), MATCH(0, IF($A$1='Récaptitulatif Résa PARIS 2018'!#REF!:OFFSET($F$2,LastR2,0), COUNTIF($A$2:$A500, 'Récaptitulatif Résa PARIS 2018'!#REF!:OFFSET($A$2,LastR2,0)), ""), 0)),"")</f>
        <v/>
      </c>
      <c r="B501" s="43">
        <f ca="1">IF(OR($A501="",$A501=0),0,SUMPRODUCT((('Récaptitulatif Résa PARIS 2018'!#REF!:OFFSET($A$2,LastR2,0))='Analyse par appartement'!$A501)*(('Récaptitulatif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01" s="43">
        <f ca="1">IF(OR($A501="",$A501=0),0,SUMPRODUCT((('Récaptitulatif Résa PARIS 2018'!#REF!:OFFSET($A$2,LastR2,0))='Analyse par appartement'!$A501)*(('Récaptitulatif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01" s="43">
        <f ca="1">IF(OR($A501="",$A501=0),0,SUMPRODUCT((('Récaptitulatif Résa PARIS 2018'!#REF!:OFFSET($A$2,LastR2,0))='Analyse par appartement'!$A501)*(('Récaptitulatif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01" s="43">
        <f ca="1">IF(OR($A501="",$A501=0),0,SUMPRODUCT((('Récaptitulatif Résa PARIS 2018'!#REF!:OFFSET($A$2,LastR2,0))='Analyse par appartement'!$A501)*(('Récaptitulatif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01" s="90">
        <f ca="1">IF(OR($A501="",$A501=0),0,SUMPRODUCT((('Récaptitulatif Résa PARIS 2018'!#REF!:OFFSET($A$2,LastR2,0))='Analyse par appartement'!$A501)*(('Récaptitulatif Résa PARIS 2018'!#REF!:OFFSET($F$2,LastR2,0))='Analyse par appartement'!$A$1)*(('Récaptitulatif Résa PARIS 2018'!#REF!:OFFSET($I$2,LastR2,0)))))</f>
        <v>0</v>
      </c>
      <c r="G501" s="43">
        <f ca="1">IFERROR(IF(A501="",0,INDIRECT("'Récaptitulatif Loyer Paris'!"&amp;ADDRESS(MATCH(A501,'Récaptitulatif Loyer PARIS 2018'!$A:$A,0),MATCH($A$1,'Récaptitulatif Loyer PARIS 2018'!$1:$1,0)+1,4))),0)</f>
        <v>0</v>
      </c>
      <c r="H501" s="90">
        <f ca="1">IFERROR(IF(A501="",0,INDIRECT("'Récaptitulatif Loyer Paris'!"&amp;ADDRESS(MATCH(A501,'Récaptitulatif Loyer PARIS 2018'!$A:$A,0),MATCH($A$1,'Récaptitulatif Loyer PARIS 2018'!$1:$1,0),4))),0)</f>
        <v>0</v>
      </c>
      <c r="I501" s="43">
        <f t="shared" ca="1" si="30"/>
        <v>0</v>
      </c>
      <c r="J501" s="44" t="str">
        <f t="shared" ca="1" si="31"/>
        <v/>
      </c>
      <c r="K501" s="45" t="str">
        <f t="shared" ca="1" si="32"/>
        <v/>
      </c>
    </row>
    <row r="502" spans="1:11" ht="20.149999999999999" customHeight="1" x14ac:dyDescent="0.35">
      <c r="A502" s="12" t="str">
        <f t="array" aca="1" ref="A502" ca="1">IFERROR(INDEX('Récaptitulatif Résa PARIS 2018'!#REF!:OFFSET($A$2,LastR2,0), MATCH(0, IF($A$1='Récaptitulatif Résa PARIS 2018'!#REF!:OFFSET($F$2,LastR2,0), COUNTIF($A$2:$A501, 'Récaptitulatif Résa PARIS 2018'!#REF!:OFFSET($A$2,LastR2,0)), ""), 0)),"")</f>
        <v/>
      </c>
      <c r="B502" s="43">
        <f ca="1">IF(OR($A502="",$A502=0),0,SUMPRODUCT((('Récaptitulatif Résa PARIS 2018'!#REF!:OFFSET($A$2,LastR2,0))='Analyse par appartement'!$A502)*(('Récaptitulatif Résa PARIS 2018'!#REF!:OFFSET($F$2,LastR2,0))='Analyse par appartement'!$A$1)*(('Récaptitulatif Résa PARIS 2018'!#REF!:OFFSET($B$2,LastR2,0))='Analyse par appartement'!B$1)*(('Récaptitulatif Résa PARIS 2018'!#REF!:OFFSET($J$2,LastR2,0)))))</f>
        <v>0</v>
      </c>
      <c r="C502" s="43">
        <f ca="1">IF(OR($A502="",$A502=0),0,SUMPRODUCT((('Récaptitulatif Résa PARIS 2018'!#REF!:OFFSET($A$2,LastR2,0))='Analyse par appartement'!$A502)*(('Récaptitulatif Résa PARIS 2018'!#REF!:OFFSET($F$2,LastR2,0))='Analyse par appartement'!$A$1)*(('Récaptitulatif Résa PARIS 2018'!#REF!:OFFSET($B$2,LastR2,0))='Analyse par appartement'!C$1)*(('Récaptitulatif Résa PARIS 2018'!#REF!:OFFSET($J$2,LastR2,0)))))</f>
        <v>0</v>
      </c>
      <c r="D502" s="43">
        <f ca="1">IF(OR($A502="",$A502=0),0,SUMPRODUCT((('Récaptitulatif Résa PARIS 2018'!#REF!:OFFSET($A$2,LastR2,0))='Analyse par appartement'!$A502)*(('Récaptitulatif Résa PARIS 2018'!#REF!:OFFSET($F$2,LastR2,0))='Analyse par appartement'!$A$1)*(('Récaptitulatif Résa PARIS 2018'!#REF!:OFFSET($B$2,LastR2,0))='Analyse par appartement'!D$1)*(('Récaptitulatif Résa PARIS 2018'!#REF!:OFFSET($J$2,LastR2,0)))))</f>
        <v>0</v>
      </c>
      <c r="E502" s="43">
        <f ca="1">IF(OR($A502="",$A502=0),0,SUMPRODUCT((('Récaptitulatif Résa PARIS 2018'!#REF!:OFFSET($A$2,LastR2,0))='Analyse par appartement'!$A502)*(('Récaptitulatif Résa PARIS 2018'!#REF!:OFFSET($F$2,LastR2,0))='Analyse par appartement'!$A$1)*(('Récaptitulatif Résa PARIS 2018'!#REF!:OFFSET($B$2,LastR2,0))='Analyse par appartement'!E$1)*(('Récaptitulatif Résa PARIS 2018'!#REF!:OFFSET($J$2,LastR2,0)))))</f>
        <v>0</v>
      </c>
      <c r="F502" s="90">
        <f ca="1">IF(OR($A502="",$A502=0),0,SUMPRODUCT((('Récaptitulatif Résa PARIS 2018'!#REF!:OFFSET($A$2,LastR2,0))='Analyse par appartement'!$A502)*(('Récaptitulatif Résa PARIS 2018'!#REF!:OFFSET($F$2,LastR2,0))='Analyse par appartement'!$A$1)*(('Récaptitulatif Résa PARIS 2018'!#REF!:OFFSET($I$2,LastR2,0)))))</f>
        <v>0</v>
      </c>
      <c r="G502" s="43">
        <f ca="1">IFERROR(IF(A502="",0,INDIRECT("'Récaptitulatif Loyer Paris'!"&amp;ADDRESS(MATCH(A502,'Récaptitulatif Loyer PARIS 2018'!$A:$A,0),MATCH($A$1,'Récaptitulatif Loyer PARIS 2018'!$1:$1,0)+1,4))),0)</f>
        <v>0</v>
      </c>
      <c r="H502" s="90">
        <f ca="1">IFERROR(IF(A502="",0,INDIRECT("'Récaptitulatif Loyer Paris'!"&amp;ADDRESS(MATCH(A502,'Récaptitulatif Loyer PARIS 2018'!$A:$A,0),MATCH($A$1,'Récaptitulatif Loyer PARIS 2018'!$1:$1,0),4))),0)</f>
        <v>0</v>
      </c>
      <c r="I502" s="43">
        <f t="shared" ca="1" si="30"/>
        <v>0</v>
      </c>
      <c r="J502" s="44" t="str">
        <f t="shared" ca="1" si="31"/>
        <v/>
      </c>
      <c r="K502" s="45" t="str">
        <f t="shared" ca="1" si="32"/>
        <v/>
      </c>
    </row>
  </sheetData>
  <conditionalFormatting sqref="I1:I1048576">
    <cfRule type="cellIs" dxfId="6" priority="7" operator="between">
      <formula>200</formula>
      <formula>0</formula>
    </cfRule>
    <cfRule type="cellIs" dxfId="5" priority="8" operator="lessThan">
      <formula>0</formula>
    </cfRule>
  </conditionalFormatting>
  <conditionalFormatting sqref="I2:I502">
    <cfRule type="cellIs" dxfId="4" priority="6" operator="greaterThan">
      <formula>1000</formula>
    </cfRule>
  </conditionalFormatting>
  <conditionalFormatting sqref="I2:I502">
    <cfRule type="cellIs" dxfId="3" priority="5" operator="between">
      <formula>201</formula>
      <formula>1000</formula>
    </cfRule>
  </conditionalFormatting>
  <conditionalFormatting sqref="K1:K1048576">
    <cfRule type="cellIs" dxfId="2" priority="3" operator="between">
      <formula>0.51</formula>
      <formula>0.8</formula>
    </cfRule>
    <cfRule type="cellIs" dxfId="1" priority="4" operator="lessThan">
      <formula>50.01%</formula>
    </cfRule>
  </conditionalFormatting>
  <conditionalFormatting sqref="K2:K502">
    <cfRule type="cellIs" dxfId="0" priority="2" operator="greaterThan">
      <formula>0.805</formula>
    </cfRule>
  </conditionalFormatting>
  <dataValidations count="1">
    <dataValidation type="list" allowBlank="1" showInputMessage="1" showErrorMessage="1" sqref="A1" xr:uid="{00000000-0002-0000-0400-000000000000}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Récaptitulatif Loyer PARIS 2018</vt:lpstr>
      <vt:lpstr>Récaptitulatif Résa PARIS 2018</vt:lpstr>
      <vt:lpstr>Comptabilité PARIS 2018</vt:lpstr>
      <vt:lpstr>Analyse Globale PARIS 2018 </vt:lpstr>
      <vt:lpstr>Analyse par appartement</vt:lpstr>
      <vt:lpstr>Mois</vt:lpstr>
      <vt:lpstr>Types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Smart Renting </dc:title>
  <dc:subject>KPI</dc:subject>
  <dc:creator>Vassoux Théo</dc:creator>
  <cp:lastModifiedBy>Thibault Martin</cp:lastModifiedBy>
  <dcterms:created xsi:type="dcterms:W3CDTF">2016-09-14T15:49:27Z</dcterms:created>
  <dcterms:modified xsi:type="dcterms:W3CDTF">2018-01-29T18:01:52Z</dcterms:modified>
  <cp:contentStatus>V1</cp:contentStatus>
</cp:coreProperties>
</file>