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530" activeTab="3"/>
  </bookViews>
  <sheets>
    <sheet name="Recette" sheetId="4" r:id="rId1"/>
    <sheet name="Matiere Premiere" sheetId="2" r:id="rId2"/>
    <sheet name="Production" sheetId="3" r:id="rId3"/>
    <sheet name="Gestion Stock" sheetId="5" r:id="rId4"/>
  </sheets>
  <externalReferences>
    <externalReference r:id="rId5"/>
  </externalReferences>
  <definedNames>
    <definedName name="Catégories1">'[1]Catégories '!$A$1:$A$3</definedName>
    <definedName name="Catégories2">'[1]Catégories '!$C$1:$C$9</definedName>
    <definedName name="recherche1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4"/>
  <c r="J8"/>
  <c r="H8"/>
  <c r="K8"/>
  <c r="G3" i="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2"/>
  <c r="F45"/>
  <c r="F46"/>
  <c r="F47"/>
  <c r="F48"/>
  <c r="F49"/>
  <c r="F50"/>
  <c r="C3"/>
  <c r="F3" s="1"/>
  <c r="C4"/>
  <c r="F4" s="1"/>
  <c r="C5"/>
  <c r="F5" s="1"/>
  <c r="C6"/>
  <c r="F6" s="1"/>
  <c r="C7"/>
  <c r="F7" s="1"/>
  <c r="C8"/>
  <c r="F8" s="1"/>
  <c r="C9"/>
  <c r="F9" s="1"/>
  <c r="C10"/>
  <c r="F10" s="1"/>
  <c r="C11"/>
  <c r="F11" s="1"/>
  <c r="C12"/>
  <c r="F12" s="1"/>
  <c r="C13"/>
  <c r="F13" s="1"/>
  <c r="C14"/>
  <c r="F14" s="1"/>
  <c r="C15"/>
  <c r="F15" s="1"/>
  <c r="C16"/>
  <c r="F16" s="1"/>
  <c r="C17"/>
  <c r="F17" s="1"/>
  <c r="C18"/>
  <c r="F18" s="1"/>
  <c r="C19"/>
  <c r="F19" s="1"/>
  <c r="C20"/>
  <c r="F20" s="1"/>
  <c r="C21"/>
  <c r="F21" s="1"/>
  <c r="C22"/>
  <c r="F22" s="1"/>
  <c r="C23"/>
  <c r="F23" s="1"/>
  <c r="C24"/>
  <c r="F24" s="1"/>
  <c r="C25"/>
  <c r="F25" s="1"/>
  <c r="C26"/>
  <c r="F26" s="1"/>
  <c r="C27"/>
  <c r="F27" s="1"/>
  <c r="C28"/>
  <c r="F28" s="1"/>
  <c r="C29"/>
  <c r="F29" s="1"/>
  <c r="C30"/>
  <c r="F30" s="1"/>
  <c r="C31"/>
  <c r="F31" s="1"/>
  <c r="C32"/>
  <c r="F32" s="1"/>
  <c r="C33"/>
  <c r="F33" s="1"/>
  <c r="C34"/>
  <c r="F34" s="1"/>
  <c r="C35"/>
  <c r="F35" s="1"/>
  <c r="C36"/>
  <c r="F36" s="1"/>
  <c r="C37"/>
  <c r="F37" s="1"/>
  <c r="C38"/>
  <c r="F38" s="1"/>
  <c r="C39"/>
  <c r="F39" s="1"/>
  <c r="C40"/>
  <c r="F40" s="1"/>
  <c r="C41"/>
  <c r="F41" s="1"/>
  <c r="C42"/>
  <c r="F42" s="1"/>
  <c r="C43"/>
  <c r="F43" s="1"/>
  <c r="C44"/>
  <c r="F44" s="1"/>
  <c r="C2"/>
  <c r="F2" s="1"/>
  <c r="C3" i="5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"/>
  <c r="D3" s="1"/>
  <c r="F3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2"/>
  <c r="D5" i="5" s="1"/>
  <c r="D4" l="1"/>
  <c r="D8"/>
  <c r="D6"/>
  <c r="D34"/>
  <c r="D26"/>
  <c r="D22"/>
  <c r="D14"/>
  <c r="D31"/>
  <c r="D23"/>
  <c r="D15"/>
  <c r="D7"/>
  <c r="D32"/>
  <c r="D24"/>
  <c r="D33"/>
  <c r="D29"/>
  <c r="D25"/>
  <c r="D21"/>
  <c r="D17"/>
  <c r="D13"/>
  <c r="D9"/>
  <c r="D30"/>
  <c r="D18"/>
  <c r="D10"/>
  <c r="D27"/>
  <c r="D19"/>
  <c r="D11"/>
  <c r="D28"/>
  <c r="D20"/>
  <c r="D16"/>
  <c r="D12"/>
</calcChain>
</file>

<file path=xl/comments1.xml><?xml version="1.0" encoding="utf-8"?>
<comments xmlns="http://schemas.openxmlformats.org/spreadsheetml/2006/main">
  <authors>
    <author>BOS Jeremy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 xml:space="preserve">Format de la date 
</t>
        </r>
        <r>
          <rPr>
            <sz val="9"/>
            <color indexed="81"/>
            <rFont val="Tahoma"/>
            <family val="2"/>
          </rPr>
          <t xml:space="preserve">jj/mm/aaaa </t>
        </r>
        <r>
          <rPr>
            <b/>
            <sz val="9"/>
            <color indexed="81"/>
            <rFont val="Tahoma"/>
            <family val="2"/>
          </rPr>
          <t xml:space="preserve">
exemple:
</t>
        </r>
        <r>
          <rPr>
            <sz val="9"/>
            <color indexed="81"/>
            <rFont val="Tahoma"/>
            <family val="2"/>
          </rPr>
          <t>24/10/2012</t>
        </r>
      </text>
    </comment>
  </commentList>
</comments>
</file>

<file path=xl/comments2.xml><?xml version="1.0" encoding="utf-8"?>
<comments xmlns="http://schemas.openxmlformats.org/spreadsheetml/2006/main">
  <authors>
    <author>BOS Jeremy</author>
  </authors>
  <commentList>
    <comment ref="B1" authorId="0">
      <text>
        <r>
          <rPr>
            <sz val="9"/>
            <color indexed="81"/>
            <rFont val="Tahoma"/>
            <family val="2"/>
          </rPr>
          <t>Saisie manuelle</t>
        </r>
      </text>
    </comment>
    <comment ref="C1" authorId="0">
      <text>
        <r>
          <rPr>
            <sz val="9"/>
            <color indexed="81"/>
            <rFont val="Tahoma"/>
            <family val="2"/>
          </rPr>
          <t>Saisie automatique quand on tape le nom recette</t>
        </r>
      </text>
    </comment>
    <comment ref="D1" authorId="0">
      <text>
        <r>
          <rPr>
            <sz val="9"/>
            <color indexed="81"/>
            <rFont val="Tahoma"/>
            <family val="2"/>
          </rPr>
          <t>Automatique</t>
        </r>
      </text>
    </comment>
    <comment ref="E1" authorId="0">
      <text>
        <r>
          <rPr>
            <sz val="9"/>
            <color indexed="81"/>
            <rFont val="Tahoma"/>
            <family val="2"/>
          </rPr>
          <t xml:space="preserve">Saisie manuelle
</t>
        </r>
      </text>
    </comment>
    <comment ref="F1" authorId="0">
      <text>
        <r>
          <rPr>
            <sz val="9"/>
            <color indexed="81"/>
            <rFont val="Tahoma"/>
            <family val="2"/>
          </rPr>
          <t xml:space="preserve">Automatique code recette + date de prod </t>
        </r>
      </text>
    </comment>
    <comment ref="G1" authorId="0">
      <text>
        <r>
          <rPr>
            <sz val="9"/>
            <color indexed="81"/>
            <rFont val="Tahoma"/>
            <family val="2"/>
          </rPr>
          <t>Date de Production + 2 mois</t>
        </r>
      </text>
    </comment>
  </commentList>
</comments>
</file>

<file path=xl/sharedStrings.xml><?xml version="1.0" encoding="utf-8"?>
<sst xmlns="http://schemas.openxmlformats.org/spreadsheetml/2006/main" count="43" uniqueCount="34">
  <si>
    <t>Type d'ingrédients</t>
  </si>
  <si>
    <t>Date réception</t>
  </si>
  <si>
    <t>Fournisseur</t>
  </si>
  <si>
    <t>Conformité</t>
  </si>
  <si>
    <t>DDM</t>
  </si>
  <si>
    <t>Poids</t>
  </si>
  <si>
    <t>Nom Recette</t>
  </si>
  <si>
    <t>Date production</t>
  </si>
  <si>
    <t>Numéro de lot</t>
  </si>
  <si>
    <t>Facture</t>
  </si>
  <si>
    <t>Incrémenté automatiquement</t>
  </si>
  <si>
    <t>Code recette</t>
  </si>
  <si>
    <t>Code Recette</t>
  </si>
  <si>
    <t>Saisie manuelle</t>
  </si>
  <si>
    <t>ingrédients utilisés pour 1 kg</t>
  </si>
  <si>
    <t>Quantité produite en kg</t>
  </si>
  <si>
    <t>N° de lot ingrédient</t>
  </si>
  <si>
    <t>Stock restant</t>
  </si>
  <si>
    <t>Calcul automatique</t>
  </si>
  <si>
    <t>Alerte réappro</t>
  </si>
  <si>
    <t>1 kg</t>
  </si>
  <si>
    <t>Quantité utilisée ingrédient</t>
  </si>
  <si>
    <t>Saisie automatique incrémenté lors de la saisie des réceptions</t>
  </si>
  <si>
    <t xml:space="preserve">Calcul automatique par rapport à la quantité produite, en fonction du fichier recette </t>
  </si>
  <si>
    <t>Sucre</t>
  </si>
  <si>
    <t>Eau</t>
  </si>
  <si>
    <t>Farine</t>
  </si>
  <si>
    <t>Resultat</t>
  </si>
  <si>
    <t>colonne</t>
  </si>
  <si>
    <t>Ligne</t>
  </si>
  <si>
    <t>croisement</t>
  </si>
  <si>
    <t>Amidon</t>
  </si>
  <si>
    <t>Cookie</t>
  </si>
  <si>
    <t>CodeCookie</t>
  </si>
</sst>
</file>

<file path=xl/styles.xml><?xml version="1.0" encoding="utf-8"?>
<styleSheet xmlns="http://schemas.openxmlformats.org/spreadsheetml/2006/main">
  <fonts count="9">
    <font>
      <sz val="10"/>
      <color theme="4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2" borderId="0"/>
    <xf numFmtId="0" fontId="3" fillId="4" borderId="0" applyNumberFormat="0" applyBorder="0" applyAlignment="0" applyProtection="0"/>
  </cellStyleXfs>
  <cellXfs count="28">
    <xf numFmtId="0" fontId="0" fillId="2" borderId="0" xfId="0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8" fillId="0" borderId="0" xfId="0" applyFont="1" applyFill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7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3" fillId="0" borderId="0" xfId="1" applyFill="1"/>
    <xf numFmtId="0" fontId="3" fillId="0" borderId="1" xfId="1" applyFill="1" applyBorder="1"/>
    <xf numFmtId="14" fontId="3" fillId="0" borderId="1" xfId="1" applyNumberFormat="1" applyFill="1" applyBorder="1"/>
    <xf numFmtId="0" fontId="7" fillId="9" borderId="1" xfId="1" applyFont="1" applyFill="1" applyBorder="1" applyAlignment="1">
      <alignment horizontal="center" vertical="center"/>
    </xf>
    <xf numFmtId="14" fontId="7" fillId="9" borderId="1" xfId="1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4" fillId="0" borderId="2" xfId="0" applyFont="1" applyFill="1" applyBorder="1" applyAlignment="1"/>
    <xf numFmtId="0" fontId="8" fillId="0" borderId="1" xfId="0" applyFont="1" applyFill="1" applyBorder="1"/>
    <xf numFmtId="0" fontId="2" fillId="0" borderId="1" xfId="1" applyFont="1" applyFill="1" applyBorder="1"/>
    <xf numFmtId="0" fontId="8" fillId="0" borderId="1" xfId="0" applyFont="1" applyFill="1" applyBorder="1" applyAlignment="1">
      <alignment horizontal="center"/>
    </xf>
    <xf numFmtId="14" fontId="8" fillId="0" borderId="1" xfId="0" applyNumberFormat="1" applyFont="1" applyFill="1" applyBorder="1" applyAlignment="1">
      <alignment horizontal="center"/>
    </xf>
    <xf numFmtId="0" fontId="7" fillId="9" borderId="2" xfId="1" applyFont="1" applyFill="1" applyBorder="1" applyAlignment="1">
      <alignment horizontal="center" vertical="center"/>
    </xf>
    <xf numFmtId="0" fontId="7" fillId="9" borderId="4" xfId="1" applyFont="1" applyFill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/>
    </xf>
    <xf numFmtId="0" fontId="1" fillId="0" borderId="1" xfId="1" applyFont="1" applyFill="1" applyBorder="1"/>
  </cellXfs>
  <cellStyles count="2">
    <cellStyle name="20 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&amp;Nico\Documents\Biscuiterie\Tableau%20suivi%20gestion\2017\Gestion%20entreprise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udget pour 18 périodes"/>
      <sheetName val="RECAP"/>
      <sheetName val="DECLARATION RSI"/>
      <sheetName val="BUDGET"/>
      <sheetName val="IMPOTS"/>
      <sheetName val="ventes année "/>
      <sheetName val="production et codif"/>
      <sheetName val="Stock Etiquettes"/>
      <sheetName val="STOCK MATIER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atégori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A1" t="str">
            <v>Biscuits</v>
          </cell>
          <cell r="C1" t="str">
            <v>Fournitures</v>
          </cell>
        </row>
        <row r="2">
          <cell r="A2" t="str">
            <v>Bijoux</v>
          </cell>
          <cell r="C2" t="str">
            <v>Emballages</v>
          </cell>
        </row>
        <row r="3">
          <cell r="A3" t="str">
            <v>Cuisine</v>
          </cell>
          <cell r="C3" t="str">
            <v>Marketing</v>
          </cell>
        </row>
        <row r="4">
          <cell r="C4" t="str">
            <v>Loyer</v>
          </cell>
        </row>
        <row r="5">
          <cell r="C5" t="str">
            <v>Charges Cotisations</v>
          </cell>
        </row>
        <row r="6">
          <cell r="C6" t="str">
            <v>Assurance</v>
          </cell>
        </row>
        <row r="7">
          <cell r="C7" t="str">
            <v>Déplacements</v>
          </cell>
        </row>
        <row r="8">
          <cell r="C8" t="str">
            <v>Salon/marchés</v>
          </cell>
        </row>
        <row r="9">
          <cell r="C9" t="str">
            <v>Autres Frais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2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2.75"/>
  <cols>
    <col min="1" max="1" width="11.42578125" style="10"/>
    <col min="2" max="2" width="15.140625" style="10" customWidth="1"/>
    <col min="3" max="3" width="23.7109375" style="10" customWidth="1"/>
    <col min="4" max="16384" width="11.42578125" style="10"/>
  </cols>
  <sheetData>
    <row r="1" spans="2:11" ht="29.25" customHeight="1">
      <c r="B1" s="16" t="s">
        <v>6</v>
      </c>
      <c r="C1" s="16" t="s">
        <v>12</v>
      </c>
      <c r="D1" s="24" t="s">
        <v>14</v>
      </c>
      <c r="E1" s="25"/>
      <c r="F1" s="26"/>
    </row>
    <row r="2" spans="2:11">
      <c r="B2" s="4" t="s">
        <v>13</v>
      </c>
      <c r="C2" s="18" t="s">
        <v>10</v>
      </c>
      <c r="D2" s="5" t="s">
        <v>26</v>
      </c>
      <c r="E2" s="5" t="s">
        <v>24</v>
      </c>
      <c r="F2" s="5" t="s">
        <v>25</v>
      </c>
    </row>
    <row r="3" spans="2:11">
      <c r="B3" s="11" t="s">
        <v>32</v>
      </c>
      <c r="C3" s="19" t="s">
        <v>33</v>
      </c>
      <c r="D3" s="12">
        <v>500</v>
      </c>
      <c r="E3" s="12">
        <v>200</v>
      </c>
      <c r="F3" s="12">
        <v>150</v>
      </c>
    </row>
    <row r="4" spans="2:11">
      <c r="B4" s="11"/>
      <c r="C4" s="19"/>
      <c r="D4" s="12"/>
      <c r="E4" s="12"/>
      <c r="F4" s="12"/>
    </row>
    <row r="5" spans="2:11">
      <c r="B5" s="11"/>
      <c r="C5" s="19"/>
      <c r="D5" s="12"/>
      <c r="E5" s="12"/>
      <c r="F5" s="12"/>
      <c r="G5" s="3"/>
      <c r="H5" s="3"/>
      <c r="I5" s="3"/>
      <c r="J5" s="3"/>
    </row>
    <row r="6" spans="2:11">
      <c r="B6" s="11"/>
      <c r="C6" s="19"/>
      <c r="D6" s="12"/>
      <c r="E6" s="12"/>
      <c r="F6" s="12"/>
      <c r="G6" s="3"/>
      <c r="H6" s="3"/>
      <c r="I6" s="3"/>
      <c r="J6" s="3"/>
    </row>
    <row r="7" spans="2:11">
      <c r="B7" s="11"/>
      <c r="C7" s="19"/>
      <c r="D7" s="12"/>
      <c r="E7" s="12"/>
      <c r="F7" s="12"/>
      <c r="G7" s="3"/>
      <c r="H7" s="3" t="s">
        <v>27</v>
      </c>
      <c r="I7" s="3"/>
      <c r="J7" s="3" t="s">
        <v>29</v>
      </c>
      <c r="K7" s="3" t="s">
        <v>28</v>
      </c>
    </row>
    <row r="8" spans="2:11">
      <c r="B8" s="11"/>
      <c r="C8" s="19"/>
      <c r="D8" s="12"/>
      <c r="E8" s="12"/>
      <c r="F8" s="12"/>
      <c r="G8" s="3"/>
      <c r="H8" s="3">
        <f>INDEX(B:F,3,K8)</f>
        <v>200</v>
      </c>
      <c r="I8" s="3"/>
      <c r="J8" s="3">
        <f>MATCH("Cookie",B:B,0)</f>
        <v>3</v>
      </c>
      <c r="K8" s="3">
        <f>MATCH("Sucre",D2:F2,0)+2</f>
        <v>4</v>
      </c>
    </row>
    <row r="9" spans="2:11">
      <c r="B9" s="11"/>
      <c r="C9" s="19"/>
      <c r="D9" s="12"/>
      <c r="E9" s="12"/>
      <c r="F9" s="12"/>
      <c r="G9" s="3"/>
      <c r="H9" s="3"/>
      <c r="I9" s="3"/>
    </row>
    <row r="10" spans="2:11">
      <c r="B10" s="11"/>
      <c r="C10" s="19"/>
      <c r="D10" s="12"/>
      <c r="E10" s="12"/>
      <c r="F10" s="12"/>
      <c r="G10" s="3"/>
      <c r="H10" s="3"/>
      <c r="I10" s="3"/>
      <c r="J10" s="3"/>
    </row>
    <row r="11" spans="2:11">
      <c r="B11" s="11"/>
      <c r="C11" s="19"/>
      <c r="D11" s="12"/>
      <c r="E11" s="12"/>
      <c r="F11" s="12"/>
      <c r="G11" s="3"/>
      <c r="H11" s="3" t="s">
        <v>30</v>
      </c>
      <c r="I11" s="3"/>
      <c r="J11" s="3"/>
    </row>
    <row r="12" spans="2:11">
      <c r="B12" s="11"/>
      <c r="C12" s="19"/>
      <c r="D12" s="12"/>
      <c r="E12" s="12"/>
      <c r="F12" s="12"/>
      <c r="G12" s="3"/>
      <c r="H12" s="3">
        <f>INDEX(B:F,MATCH("Cookie",B:B,0),MATCH("Sucre",D2:F2,0)+2)</f>
        <v>200</v>
      </c>
      <c r="I12" s="3"/>
      <c r="J12" s="3"/>
    </row>
    <row r="13" spans="2:11">
      <c r="B13" s="11"/>
      <c r="C13" s="19"/>
      <c r="D13" s="12"/>
      <c r="E13" s="12"/>
      <c r="F13" s="12"/>
      <c r="G13" s="3"/>
      <c r="H13" s="3"/>
      <c r="I13" s="3"/>
      <c r="J13" s="3"/>
    </row>
    <row r="14" spans="2:11">
      <c r="B14" s="11"/>
      <c r="C14" s="19"/>
      <c r="D14" s="12"/>
      <c r="E14" s="12"/>
      <c r="F14" s="12"/>
      <c r="G14" s="3"/>
      <c r="H14" s="3"/>
      <c r="I14" s="3"/>
      <c r="J14" s="3"/>
    </row>
    <row r="15" spans="2:11">
      <c r="B15" s="11"/>
      <c r="C15" s="19"/>
      <c r="D15" s="12"/>
      <c r="E15" s="12"/>
      <c r="F15" s="12"/>
      <c r="G15" s="3"/>
      <c r="H15" s="3"/>
      <c r="I15" s="3"/>
      <c r="J15" s="3"/>
    </row>
    <row r="16" spans="2:11">
      <c r="B16" s="11"/>
      <c r="C16" s="19"/>
      <c r="D16" s="12"/>
      <c r="E16" s="12"/>
      <c r="F16" s="12"/>
    </row>
    <row r="17" spans="2:6">
      <c r="B17" s="11"/>
      <c r="C17" s="19"/>
      <c r="D17" s="12"/>
      <c r="E17" s="12"/>
      <c r="F17" s="12"/>
    </row>
    <row r="18" spans="2:6">
      <c r="B18" s="11"/>
      <c r="C18" s="19"/>
      <c r="D18" s="12"/>
      <c r="E18" s="12"/>
      <c r="F18" s="12"/>
    </row>
    <row r="19" spans="2:6">
      <c r="B19" s="11"/>
      <c r="C19" s="19"/>
      <c r="D19" s="12"/>
      <c r="E19" s="12"/>
      <c r="F19" s="12"/>
    </row>
    <row r="20" spans="2:6">
      <c r="B20" s="11"/>
      <c r="C20" s="19"/>
      <c r="D20" s="12"/>
      <c r="E20" s="12"/>
      <c r="F20" s="12"/>
    </row>
    <row r="21" spans="2:6">
      <c r="B21" s="11"/>
      <c r="C21" s="19"/>
      <c r="D21" s="12"/>
      <c r="E21" s="12"/>
      <c r="F21" s="12"/>
    </row>
    <row r="22" spans="2:6">
      <c r="B22" s="11"/>
      <c r="C22" s="19"/>
      <c r="D22" s="12"/>
      <c r="E22" s="12"/>
      <c r="F22" s="12"/>
    </row>
  </sheetData>
  <mergeCells count="1"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40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/>
  <cols>
    <col min="1" max="1" width="11.42578125" style="13"/>
    <col min="2" max="2" width="62" style="14" bestFit="1" customWidth="1"/>
    <col min="3" max="3" width="18.28515625" style="15" customWidth="1"/>
    <col min="4" max="4" width="15.28515625" style="14" customWidth="1"/>
    <col min="5" max="5" width="14.140625" style="14" customWidth="1"/>
    <col min="6" max="6" width="14.28515625" style="14" customWidth="1"/>
    <col min="7" max="7" width="14.85546875" style="14" customWidth="1"/>
    <col min="8" max="8" width="15.28515625" style="14" customWidth="1"/>
    <col min="9" max="9" width="11.42578125" style="14"/>
    <col min="10" max="16384" width="11.42578125" style="13"/>
  </cols>
  <sheetData>
    <row r="1" spans="2:9" ht="29.25" customHeight="1">
      <c r="B1" s="16" t="s">
        <v>0</v>
      </c>
      <c r="C1" s="17" t="s">
        <v>1</v>
      </c>
      <c r="D1" s="16" t="s">
        <v>2</v>
      </c>
      <c r="E1" s="16" t="s">
        <v>3</v>
      </c>
      <c r="F1" s="16" t="s">
        <v>8</v>
      </c>
      <c r="G1" s="16" t="s">
        <v>4</v>
      </c>
      <c r="H1" s="16" t="s">
        <v>5</v>
      </c>
      <c r="I1" s="16" t="s">
        <v>9</v>
      </c>
    </row>
    <row r="2" spans="2:9">
      <c r="B2" s="27" t="s">
        <v>26</v>
      </c>
      <c r="C2" s="15">
        <v>30613</v>
      </c>
      <c r="F2" s="21" t="str">
        <f>IF(ISBLANK(B2),"","lot"&amp;ROW(F2))</f>
        <v>lot2</v>
      </c>
      <c r="H2" s="14">
        <v>50</v>
      </c>
    </row>
    <row r="3" spans="2:9">
      <c r="B3" s="21" t="s">
        <v>24</v>
      </c>
      <c r="F3" s="21" t="str">
        <f t="shared" ref="F3:F40" si="0">IF(ISBLANK(B3),"","lot"&amp;ROW(F3))</f>
        <v>lot3</v>
      </c>
      <c r="H3" s="14">
        <v>20</v>
      </c>
    </row>
    <row r="4" spans="2:9">
      <c r="B4" s="21" t="s">
        <v>25</v>
      </c>
      <c r="F4" s="21" t="str">
        <f t="shared" si="0"/>
        <v>lot4</v>
      </c>
      <c r="H4" s="14">
        <v>100</v>
      </c>
    </row>
    <row r="5" spans="2:9">
      <c r="B5" s="21" t="s">
        <v>31</v>
      </c>
      <c r="F5" s="21" t="str">
        <f t="shared" si="0"/>
        <v>lot5</v>
      </c>
      <c r="H5" s="14">
        <v>30</v>
      </c>
    </row>
    <row r="6" spans="2:9">
      <c r="F6" s="21" t="str">
        <f t="shared" si="0"/>
        <v/>
      </c>
    </row>
    <row r="7" spans="2:9">
      <c r="F7" s="21" t="str">
        <f t="shared" si="0"/>
        <v/>
      </c>
    </row>
    <row r="8" spans="2:9">
      <c r="F8" s="21" t="str">
        <f t="shared" si="0"/>
        <v/>
      </c>
    </row>
    <row r="9" spans="2:9">
      <c r="F9" s="21" t="str">
        <f t="shared" si="0"/>
        <v/>
      </c>
    </row>
    <row r="10" spans="2:9">
      <c r="F10" s="21" t="str">
        <f t="shared" si="0"/>
        <v/>
      </c>
    </row>
    <row r="11" spans="2:9">
      <c r="F11" s="21" t="str">
        <f t="shared" si="0"/>
        <v/>
      </c>
    </row>
    <row r="12" spans="2:9">
      <c r="F12" s="21" t="str">
        <f t="shared" si="0"/>
        <v/>
      </c>
    </row>
    <row r="13" spans="2:9">
      <c r="F13" s="21" t="str">
        <f t="shared" si="0"/>
        <v/>
      </c>
    </row>
    <row r="14" spans="2:9">
      <c r="F14" s="21" t="str">
        <f t="shared" si="0"/>
        <v/>
      </c>
    </row>
    <row r="15" spans="2:9">
      <c r="F15" s="21" t="str">
        <f t="shared" si="0"/>
        <v/>
      </c>
    </row>
    <row r="16" spans="2:9">
      <c r="F16" s="21" t="str">
        <f t="shared" si="0"/>
        <v/>
      </c>
    </row>
    <row r="17" spans="6:6">
      <c r="F17" s="21" t="str">
        <f t="shared" si="0"/>
        <v/>
      </c>
    </row>
    <row r="18" spans="6:6">
      <c r="F18" s="21" t="str">
        <f t="shared" si="0"/>
        <v/>
      </c>
    </row>
    <row r="19" spans="6:6">
      <c r="F19" s="21" t="str">
        <f t="shared" si="0"/>
        <v/>
      </c>
    </row>
    <row r="20" spans="6:6">
      <c r="F20" s="21" t="str">
        <f t="shared" si="0"/>
        <v/>
      </c>
    </row>
    <row r="21" spans="6:6">
      <c r="F21" s="21" t="str">
        <f t="shared" si="0"/>
        <v/>
      </c>
    </row>
    <row r="22" spans="6:6">
      <c r="F22" s="21" t="str">
        <f t="shared" si="0"/>
        <v/>
      </c>
    </row>
    <row r="23" spans="6:6">
      <c r="F23" s="21" t="str">
        <f t="shared" si="0"/>
        <v/>
      </c>
    </row>
    <row r="24" spans="6:6">
      <c r="F24" s="21" t="str">
        <f t="shared" si="0"/>
        <v/>
      </c>
    </row>
    <row r="25" spans="6:6">
      <c r="F25" s="21" t="str">
        <f t="shared" si="0"/>
        <v/>
      </c>
    </row>
    <row r="26" spans="6:6">
      <c r="F26" s="21" t="str">
        <f t="shared" si="0"/>
        <v/>
      </c>
    </row>
    <row r="27" spans="6:6">
      <c r="F27" s="21" t="str">
        <f t="shared" si="0"/>
        <v/>
      </c>
    </row>
    <row r="28" spans="6:6">
      <c r="F28" s="21" t="str">
        <f t="shared" si="0"/>
        <v/>
      </c>
    </row>
    <row r="29" spans="6:6">
      <c r="F29" s="21" t="str">
        <f t="shared" si="0"/>
        <v/>
      </c>
    </row>
    <row r="30" spans="6:6">
      <c r="F30" s="21" t="str">
        <f t="shared" si="0"/>
        <v/>
      </c>
    </row>
    <row r="31" spans="6:6">
      <c r="F31" s="21" t="str">
        <f t="shared" si="0"/>
        <v/>
      </c>
    </row>
    <row r="32" spans="6:6">
      <c r="F32" s="21" t="str">
        <f t="shared" si="0"/>
        <v/>
      </c>
    </row>
    <row r="33" spans="6:6">
      <c r="F33" s="21" t="str">
        <f t="shared" si="0"/>
        <v/>
      </c>
    </row>
    <row r="34" spans="6:6">
      <c r="F34" s="21" t="str">
        <f t="shared" si="0"/>
        <v/>
      </c>
    </row>
    <row r="35" spans="6:6">
      <c r="F35" s="21" t="str">
        <f t="shared" si="0"/>
        <v/>
      </c>
    </row>
    <row r="36" spans="6:6">
      <c r="F36" s="21" t="str">
        <f t="shared" si="0"/>
        <v/>
      </c>
    </row>
    <row r="37" spans="6:6">
      <c r="F37" s="21" t="str">
        <f t="shared" si="0"/>
        <v/>
      </c>
    </row>
    <row r="38" spans="6:6">
      <c r="F38" s="21" t="str">
        <f t="shared" si="0"/>
        <v/>
      </c>
    </row>
    <row r="39" spans="6:6">
      <c r="F39" s="21" t="str">
        <f t="shared" si="0"/>
        <v/>
      </c>
    </row>
    <row r="40" spans="6:6">
      <c r="F40" s="21" t="str">
        <f t="shared" si="0"/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50"/>
  <sheetViews>
    <sheetView workbookViewId="0">
      <pane ySplit="1" topLeftCell="A2" activePane="bottomLeft" state="frozen"/>
      <selection pane="bottomLeft" activeCell="B5" sqref="B5"/>
    </sheetView>
  </sheetViews>
  <sheetFormatPr baseColWidth="10" defaultRowHeight="12.75"/>
  <cols>
    <col min="1" max="1" width="11.42578125" style="3"/>
    <col min="2" max="2" width="20.85546875" style="22" customWidth="1"/>
    <col min="3" max="3" width="24.7109375" style="20" customWidth="1"/>
    <col min="4" max="4" width="15.28515625" style="22" bestFit="1" customWidth="1"/>
    <col min="5" max="5" width="22.42578125" style="20" bestFit="1" customWidth="1"/>
    <col min="6" max="6" width="25" style="20" customWidth="1"/>
    <col min="7" max="7" width="14.7109375" style="20" customWidth="1"/>
    <col min="8" max="16384" width="11.42578125" style="3"/>
  </cols>
  <sheetData>
    <row r="1" spans="2:7" ht="32.25" customHeight="1">
      <c r="B1" s="16" t="s">
        <v>6</v>
      </c>
      <c r="C1" s="16" t="s">
        <v>11</v>
      </c>
      <c r="D1" s="16" t="s">
        <v>7</v>
      </c>
      <c r="E1" s="16" t="s">
        <v>15</v>
      </c>
      <c r="F1" s="16" t="s">
        <v>8</v>
      </c>
      <c r="G1" s="16" t="s">
        <v>4</v>
      </c>
    </row>
    <row r="2" spans="2:7">
      <c r="B2" s="1" t="s">
        <v>32</v>
      </c>
      <c r="C2" s="1" t="str">
        <f>IF(ISBLANK(B2),"",VLOOKUP(B2,Recette!B:C,2,FALSE))</f>
        <v>CodeCookie</v>
      </c>
      <c r="D2" s="7">
        <v>43111</v>
      </c>
      <c r="E2" s="9">
        <v>2</v>
      </c>
      <c r="F2" s="7" t="str">
        <f>IF(OR(ISBLANK(C2),ISBLANK(D2)),"",(C2&amp;TEXT(D2,"jjmmaaaa")))</f>
        <v>CodeCookie11012018</v>
      </c>
      <c r="G2" s="7">
        <f>IF(ISBLANK(D2),"",EDATE(D2,2))</f>
        <v>43170</v>
      </c>
    </row>
    <row r="3" spans="2:7">
      <c r="B3" s="22" t="s">
        <v>32</v>
      </c>
      <c r="C3" s="1" t="str">
        <f>IF(ISBLANK(B3),"",VLOOKUP(B3,Recette!B:C,2,FALSE))</f>
        <v>CodeCookie</v>
      </c>
      <c r="D3" s="23">
        <v>43383</v>
      </c>
      <c r="F3" s="7" t="str">
        <f>IF(OR(ISBLANK(C3),ISBLANK(D3)),"",(C3&amp;TEXT(D3,"jjmmaaaa")))</f>
        <v>CodeCookie10102018</v>
      </c>
      <c r="G3" s="7">
        <f t="shared" ref="G3:G45" si="0">IF(ISBLANK(D3),"",EDATE(D3,2))</f>
        <v>43444</v>
      </c>
    </row>
    <row r="4" spans="2:7">
      <c r="B4" s="22" t="s">
        <v>32</v>
      </c>
      <c r="C4" s="1" t="str">
        <f>IF(ISBLANK(B4),"",VLOOKUP(B4,Recette!B:C,2,FALSE))</f>
        <v>CodeCookie</v>
      </c>
      <c r="D4" s="23">
        <v>43396</v>
      </c>
      <c r="F4" s="7" t="str">
        <f t="shared" ref="F4:F50" si="1">IF(OR(ISBLANK(C4),ISBLANK(D4)),"",(C4&amp;TEXT(D4,"jjmmaaaa")))</f>
        <v>CodeCookie23102018</v>
      </c>
      <c r="G4" s="7">
        <f t="shared" si="0"/>
        <v>43457</v>
      </c>
    </row>
    <row r="5" spans="2:7">
      <c r="C5" s="1" t="str">
        <f>IF(ISBLANK(B5),"",VLOOKUP(B5,Recette!B:C,2,FALSE))</f>
        <v/>
      </c>
      <c r="F5" s="7" t="str">
        <f t="shared" si="1"/>
        <v/>
      </c>
      <c r="G5" s="7" t="str">
        <f t="shared" si="0"/>
        <v/>
      </c>
    </row>
    <row r="6" spans="2:7">
      <c r="C6" s="1" t="str">
        <f>IF(ISBLANK(B6),"",VLOOKUP(B6,Recette!B:C,2,FALSE))</f>
        <v/>
      </c>
      <c r="F6" s="7" t="str">
        <f t="shared" si="1"/>
        <v/>
      </c>
      <c r="G6" s="7" t="str">
        <f t="shared" si="0"/>
        <v/>
      </c>
    </row>
    <row r="7" spans="2:7">
      <c r="C7" s="1" t="str">
        <f>IF(ISBLANK(B7),"",VLOOKUP(B7,Recette!B:C,2,FALSE))</f>
        <v/>
      </c>
      <c r="F7" s="7" t="str">
        <f t="shared" si="1"/>
        <v/>
      </c>
      <c r="G7" s="7" t="str">
        <f t="shared" si="0"/>
        <v/>
      </c>
    </row>
    <row r="8" spans="2:7">
      <c r="C8" s="1" t="str">
        <f>IF(ISBLANK(B8),"",VLOOKUP(B8,Recette!B:C,2,FALSE))</f>
        <v/>
      </c>
      <c r="F8" s="7" t="str">
        <f t="shared" si="1"/>
        <v/>
      </c>
      <c r="G8" s="7" t="str">
        <f t="shared" si="0"/>
        <v/>
      </c>
    </row>
    <row r="9" spans="2:7">
      <c r="C9" s="1" t="str">
        <f>IF(ISBLANK(B9),"",VLOOKUP(B9,Recette!B:C,2,FALSE))</f>
        <v/>
      </c>
      <c r="F9" s="7" t="str">
        <f t="shared" si="1"/>
        <v/>
      </c>
      <c r="G9" s="7" t="str">
        <f t="shared" si="0"/>
        <v/>
      </c>
    </row>
    <row r="10" spans="2:7">
      <c r="C10" s="1" t="str">
        <f>IF(ISBLANK(B10),"",VLOOKUP(B10,Recette!B:C,2,FALSE))</f>
        <v/>
      </c>
      <c r="F10" s="7" t="str">
        <f t="shared" si="1"/>
        <v/>
      </c>
      <c r="G10" s="7" t="str">
        <f t="shared" si="0"/>
        <v/>
      </c>
    </row>
    <row r="11" spans="2:7">
      <c r="C11" s="1" t="str">
        <f>IF(ISBLANK(B11),"",VLOOKUP(B11,Recette!B:C,2,FALSE))</f>
        <v/>
      </c>
      <c r="F11" s="7" t="str">
        <f t="shared" si="1"/>
        <v/>
      </c>
      <c r="G11" s="7" t="str">
        <f t="shared" si="0"/>
        <v/>
      </c>
    </row>
    <row r="12" spans="2:7">
      <c r="C12" s="1" t="str">
        <f>IF(ISBLANK(B12),"",VLOOKUP(B12,Recette!B:C,2,FALSE))</f>
        <v/>
      </c>
      <c r="F12" s="7" t="str">
        <f t="shared" si="1"/>
        <v/>
      </c>
      <c r="G12" s="7" t="str">
        <f t="shared" si="0"/>
        <v/>
      </c>
    </row>
    <row r="13" spans="2:7">
      <c r="C13" s="1" t="str">
        <f>IF(ISBLANK(B13),"",VLOOKUP(B13,Recette!B:C,2,FALSE))</f>
        <v/>
      </c>
      <c r="F13" s="7" t="str">
        <f t="shared" si="1"/>
        <v/>
      </c>
      <c r="G13" s="7" t="str">
        <f t="shared" si="0"/>
        <v/>
      </c>
    </row>
    <row r="14" spans="2:7">
      <c r="C14" s="1" t="str">
        <f>IF(ISBLANK(B14),"",VLOOKUP(B14,Recette!B:C,2,FALSE))</f>
        <v/>
      </c>
      <c r="F14" s="7" t="str">
        <f t="shared" si="1"/>
        <v/>
      </c>
      <c r="G14" s="7" t="str">
        <f t="shared" si="0"/>
        <v/>
      </c>
    </row>
    <row r="15" spans="2:7">
      <c r="C15" s="1" t="str">
        <f>IF(ISBLANK(B15),"",VLOOKUP(B15,Recette!B:C,2,FALSE))</f>
        <v/>
      </c>
      <c r="F15" s="7" t="str">
        <f t="shared" si="1"/>
        <v/>
      </c>
      <c r="G15" s="7" t="str">
        <f t="shared" si="0"/>
        <v/>
      </c>
    </row>
    <row r="16" spans="2:7">
      <c r="C16" s="1" t="str">
        <f>IF(ISBLANK(B16),"",VLOOKUP(B16,Recette!B:C,2,FALSE))</f>
        <v/>
      </c>
      <c r="F16" s="7" t="str">
        <f t="shared" si="1"/>
        <v/>
      </c>
      <c r="G16" s="7" t="str">
        <f t="shared" si="0"/>
        <v/>
      </c>
    </row>
    <row r="17" spans="3:7">
      <c r="C17" s="1" t="str">
        <f>IF(ISBLANK(B17),"",VLOOKUP(B17,Recette!B:C,2,FALSE))</f>
        <v/>
      </c>
      <c r="F17" s="7" t="str">
        <f t="shared" si="1"/>
        <v/>
      </c>
      <c r="G17" s="7" t="str">
        <f t="shared" si="0"/>
        <v/>
      </c>
    </row>
    <row r="18" spans="3:7">
      <c r="C18" s="1" t="str">
        <f>IF(ISBLANK(B18),"",VLOOKUP(B18,Recette!B:C,2,FALSE))</f>
        <v/>
      </c>
      <c r="F18" s="7" t="str">
        <f t="shared" si="1"/>
        <v/>
      </c>
      <c r="G18" s="7" t="str">
        <f t="shared" si="0"/>
        <v/>
      </c>
    </row>
    <row r="19" spans="3:7">
      <c r="C19" s="1" t="str">
        <f>IF(ISBLANK(B19),"",VLOOKUP(B19,Recette!B:C,2,FALSE))</f>
        <v/>
      </c>
      <c r="F19" s="7" t="str">
        <f t="shared" si="1"/>
        <v/>
      </c>
      <c r="G19" s="7" t="str">
        <f t="shared" si="0"/>
        <v/>
      </c>
    </row>
    <row r="20" spans="3:7">
      <c r="C20" s="1" t="str">
        <f>IF(ISBLANK(B20),"",VLOOKUP(B20,Recette!B:C,2,FALSE))</f>
        <v/>
      </c>
      <c r="F20" s="7" t="str">
        <f t="shared" si="1"/>
        <v/>
      </c>
      <c r="G20" s="7" t="str">
        <f t="shared" si="0"/>
        <v/>
      </c>
    </row>
    <row r="21" spans="3:7">
      <c r="C21" s="1" t="str">
        <f>IF(ISBLANK(B21),"",VLOOKUP(B21,Recette!B:C,2,FALSE))</f>
        <v/>
      </c>
      <c r="F21" s="7" t="str">
        <f t="shared" si="1"/>
        <v/>
      </c>
      <c r="G21" s="7" t="str">
        <f t="shared" si="0"/>
        <v/>
      </c>
    </row>
    <row r="22" spans="3:7">
      <c r="C22" s="1" t="str">
        <f>IF(ISBLANK(B22),"",VLOOKUP(B22,Recette!B:C,2,FALSE))</f>
        <v/>
      </c>
      <c r="F22" s="7" t="str">
        <f t="shared" si="1"/>
        <v/>
      </c>
      <c r="G22" s="7" t="str">
        <f t="shared" si="0"/>
        <v/>
      </c>
    </row>
    <row r="23" spans="3:7">
      <c r="C23" s="1" t="str">
        <f>IF(ISBLANK(B23),"",VLOOKUP(B23,Recette!B:C,2,FALSE))</f>
        <v/>
      </c>
      <c r="F23" s="7" t="str">
        <f t="shared" si="1"/>
        <v/>
      </c>
      <c r="G23" s="7" t="str">
        <f t="shared" si="0"/>
        <v/>
      </c>
    </row>
    <row r="24" spans="3:7">
      <c r="C24" s="1" t="str">
        <f>IF(ISBLANK(B24),"",VLOOKUP(B24,Recette!B:C,2,FALSE))</f>
        <v/>
      </c>
      <c r="F24" s="7" t="str">
        <f t="shared" si="1"/>
        <v/>
      </c>
      <c r="G24" s="7" t="str">
        <f t="shared" si="0"/>
        <v/>
      </c>
    </row>
    <row r="25" spans="3:7">
      <c r="C25" s="1" t="str">
        <f>IF(ISBLANK(B25),"",VLOOKUP(B25,Recette!B:C,2,FALSE))</f>
        <v/>
      </c>
      <c r="F25" s="7" t="str">
        <f t="shared" si="1"/>
        <v/>
      </c>
      <c r="G25" s="7" t="str">
        <f t="shared" si="0"/>
        <v/>
      </c>
    </row>
    <row r="26" spans="3:7">
      <c r="C26" s="1" t="str">
        <f>IF(ISBLANK(B26),"",VLOOKUP(B26,Recette!B:C,2,FALSE))</f>
        <v/>
      </c>
      <c r="F26" s="7" t="str">
        <f t="shared" si="1"/>
        <v/>
      </c>
      <c r="G26" s="7" t="str">
        <f t="shared" si="0"/>
        <v/>
      </c>
    </row>
    <row r="27" spans="3:7">
      <c r="C27" s="1" t="str">
        <f>IF(ISBLANK(B27),"",VLOOKUP(B27,Recette!B:C,2,FALSE))</f>
        <v/>
      </c>
      <c r="F27" s="7" t="str">
        <f t="shared" si="1"/>
        <v/>
      </c>
      <c r="G27" s="7" t="str">
        <f t="shared" si="0"/>
        <v/>
      </c>
    </row>
    <row r="28" spans="3:7">
      <c r="C28" s="1" t="str">
        <f>IF(ISBLANK(B28),"",VLOOKUP(B28,Recette!B:C,2,FALSE))</f>
        <v/>
      </c>
      <c r="F28" s="7" t="str">
        <f t="shared" si="1"/>
        <v/>
      </c>
      <c r="G28" s="7" t="str">
        <f t="shared" si="0"/>
        <v/>
      </c>
    </row>
    <row r="29" spans="3:7">
      <c r="C29" s="1" t="str">
        <f>IF(ISBLANK(B29),"",VLOOKUP(B29,Recette!B:C,2,FALSE))</f>
        <v/>
      </c>
      <c r="F29" s="7" t="str">
        <f t="shared" si="1"/>
        <v/>
      </c>
      <c r="G29" s="7" t="str">
        <f t="shared" si="0"/>
        <v/>
      </c>
    </row>
    <row r="30" spans="3:7">
      <c r="C30" s="1" t="str">
        <f>IF(ISBLANK(B30),"",VLOOKUP(B30,Recette!B:C,2,FALSE))</f>
        <v/>
      </c>
      <c r="F30" s="7" t="str">
        <f t="shared" si="1"/>
        <v/>
      </c>
      <c r="G30" s="7" t="str">
        <f t="shared" si="0"/>
        <v/>
      </c>
    </row>
    <row r="31" spans="3:7">
      <c r="C31" s="1" t="str">
        <f>IF(ISBLANK(B31),"",VLOOKUP(B31,Recette!B:C,2,FALSE))</f>
        <v/>
      </c>
      <c r="F31" s="7" t="str">
        <f t="shared" si="1"/>
        <v/>
      </c>
      <c r="G31" s="7" t="str">
        <f t="shared" si="0"/>
        <v/>
      </c>
    </row>
    <row r="32" spans="3:7">
      <c r="C32" s="1" t="str">
        <f>IF(ISBLANK(B32),"",VLOOKUP(B32,Recette!B:C,2,FALSE))</f>
        <v/>
      </c>
      <c r="F32" s="7" t="str">
        <f t="shared" si="1"/>
        <v/>
      </c>
      <c r="G32" s="7" t="str">
        <f t="shared" si="0"/>
        <v/>
      </c>
    </row>
    <row r="33" spans="3:7">
      <c r="C33" s="1" t="str">
        <f>IF(ISBLANK(B33),"",VLOOKUP(B33,Recette!B:C,2,FALSE))</f>
        <v/>
      </c>
      <c r="F33" s="7" t="str">
        <f t="shared" si="1"/>
        <v/>
      </c>
      <c r="G33" s="7" t="str">
        <f t="shared" si="0"/>
        <v/>
      </c>
    </row>
    <row r="34" spans="3:7">
      <c r="C34" s="1" t="str">
        <f>IF(ISBLANK(B34),"",VLOOKUP(B34,Recette!B:C,2,FALSE))</f>
        <v/>
      </c>
      <c r="F34" s="7" t="str">
        <f t="shared" si="1"/>
        <v/>
      </c>
      <c r="G34" s="7" t="str">
        <f t="shared" si="0"/>
        <v/>
      </c>
    </row>
    <row r="35" spans="3:7">
      <c r="C35" s="1" t="str">
        <f>IF(ISBLANK(B35),"",VLOOKUP(B35,Recette!B:C,2,FALSE))</f>
        <v/>
      </c>
      <c r="F35" s="7" t="str">
        <f t="shared" si="1"/>
        <v/>
      </c>
      <c r="G35" s="7" t="str">
        <f t="shared" si="0"/>
        <v/>
      </c>
    </row>
    <row r="36" spans="3:7">
      <c r="C36" s="1" t="str">
        <f>IF(ISBLANK(B36),"",VLOOKUP(B36,Recette!B:C,2,FALSE))</f>
        <v/>
      </c>
      <c r="F36" s="7" t="str">
        <f t="shared" si="1"/>
        <v/>
      </c>
      <c r="G36" s="7" t="str">
        <f t="shared" si="0"/>
        <v/>
      </c>
    </row>
    <row r="37" spans="3:7">
      <c r="C37" s="1" t="str">
        <f>IF(ISBLANK(B37),"",VLOOKUP(B37,Recette!B:C,2,FALSE))</f>
        <v/>
      </c>
      <c r="F37" s="7" t="str">
        <f t="shared" si="1"/>
        <v/>
      </c>
      <c r="G37" s="7" t="str">
        <f t="shared" si="0"/>
        <v/>
      </c>
    </row>
    <row r="38" spans="3:7">
      <c r="C38" s="1" t="str">
        <f>IF(ISBLANK(B38),"",VLOOKUP(B38,Recette!B:C,2,FALSE))</f>
        <v/>
      </c>
      <c r="F38" s="7" t="str">
        <f t="shared" si="1"/>
        <v/>
      </c>
      <c r="G38" s="7" t="str">
        <f t="shared" si="0"/>
        <v/>
      </c>
    </row>
    <row r="39" spans="3:7">
      <c r="C39" s="1" t="str">
        <f>IF(ISBLANK(B39),"",VLOOKUP(B39,Recette!B:C,2,FALSE))</f>
        <v/>
      </c>
      <c r="F39" s="7" t="str">
        <f t="shared" si="1"/>
        <v/>
      </c>
      <c r="G39" s="7" t="str">
        <f t="shared" si="0"/>
        <v/>
      </c>
    </row>
    <row r="40" spans="3:7">
      <c r="C40" s="1" t="str">
        <f>IF(ISBLANK(B40),"",VLOOKUP(B40,Recette!B:C,2,FALSE))</f>
        <v/>
      </c>
      <c r="F40" s="7" t="str">
        <f t="shared" si="1"/>
        <v/>
      </c>
      <c r="G40" s="7" t="str">
        <f t="shared" si="0"/>
        <v/>
      </c>
    </row>
    <row r="41" spans="3:7">
      <c r="C41" s="1" t="str">
        <f>IF(ISBLANK(B41),"",VLOOKUP(B41,Recette!B:C,2,FALSE))</f>
        <v/>
      </c>
      <c r="F41" s="7" t="str">
        <f t="shared" si="1"/>
        <v/>
      </c>
      <c r="G41" s="7" t="str">
        <f t="shared" si="0"/>
        <v/>
      </c>
    </row>
    <row r="42" spans="3:7">
      <c r="C42" s="1" t="str">
        <f>IF(ISBLANK(B42),"",VLOOKUP(B42,Recette!B:C,2,FALSE))</f>
        <v/>
      </c>
      <c r="F42" s="7" t="str">
        <f t="shared" si="1"/>
        <v/>
      </c>
      <c r="G42" s="7" t="str">
        <f t="shared" si="0"/>
        <v/>
      </c>
    </row>
    <row r="43" spans="3:7">
      <c r="C43" s="1" t="str">
        <f>IF(ISBLANK(B43),"",VLOOKUP(B43,Recette!B:C,2,FALSE))</f>
        <v/>
      </c>
      <c r="F43" s="7" t="str">
        <f t="shared" si="1"/>
        <v/>
      </c>
      <c r="G43" s="7" t="str">
        <f t="shared" si="0"/>
        <v/>
      </c>
    </row>
    <row r="44" spans="3:7">
      <c r="C44" s="1" t="str">
        <f>IF(ISBLANK(B44),"",VLOOKUP(B44,Recette!B:C,2,FALSE))</f>
        <v/>
      </c>
      <c r="F44" s="7" t="str">
        <f t="shared" si="1"/>
        <v/>
      </c>
      <c r="G44" s="7" t="str">
        <f t="shared" si="0"/>
        <v/>
      </c>
    </row>
    <row r="45" spans="3:7">
      <c r="F45" s="7" t="str">
        <f t="shared" si="1"/>
        <v/>
      </c>
      <c r="G45" s="7" t="str">
        <f t="shared" si="0"/>
        <v/>
      </c>
    </row>
    <row r="46" spans="3:7">
      <c r="F46" s="7" t="str">
        <f t="shared" si="1"/>
        <v/>
      </c>
    </row>
    <row r="47" spans="3:7">
      <c r="F47" s="7" t="str">
        <f t="shared" si="1"/>
        <v/>
      </c>
    </row>
    <row r="48" spans="3:7">
      <c r="F48" s="7" t="str">
        <f t="shared" si="1"/>
        <v/>
      </c>
    </row>
    <row r="49" spans="6:6">
      <c r="F49" s="7" t="str">
        <f t="shared" si="1"/>
        <v/>
      </c>
    </row>
    <row r="50" spans="6:6">
      <c r="F50" s="7" t="str">
        <f t="shared" si="1"/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E34"/>
  <sheetViews>
    <sheetView tabSelected="1" workbookViewId="0">
      <pane ySplit="1" topLeftCell="A2" activePane="bottomLeft" state="frozen"/>
      <selection pane="bottomLeft" activeCell="C3" sqref="C3"/>
    </sheetView>
  </sheetViews>
  <sheetFormatPr baseColWidth="10" defaultRowHeight="12.75"/>
  <cols>
    <col min="1" max="1" width="11.42578125" style="10"/>
    <col min="2" max="2" width="25.7109375" style="10" bestFit="1" customWidth="1"/>
    <col min="3" max="3" width="37.140625" style="10" bestFit="1" customWidth="1"/>
    <col min="4" max="4" width="16.5703125" style="10" bestFit="1" customWidth="1"/>
    <col min="5" max="5" width="14" style="10" bestFit="1" customWidth="1"/>
    <col min="6" max="16384" width="11.42578125" style="10"/>
  </cols>
  <sheetData>
    <row r="1" spans="2:5" ht="28.5" customHeight="1">
      <c r="B1" s="16" t="s">
        <v>16</v>
      </c>
      <c r="C1" s="16" t="s">
        <v>21</v>
      </c>
      <c r="D1" s="16" t="s">
        <v>17</v>
      </c>
      <c r="E1" s="16" t="s">
        <v>19</v>
      </c>
    </row>
    <row r="2" spans="2:5" ht="35.25" customHeight="1">
      <c r="B2" s="6" t="s">
        <v>22</v>
      </c>
      <c r="C2" s="8" t="s">
        <v>23</v>
      </c>
      <c r="D2" s="2" t="s">
        <v>18</v>
      </c>
      <c r="E2" s="2" t="s">
        <v>20</v>
      </c>
    </row>
    <row r="3" spans="2:5">
      <c r="B3" s="12" t="str">
        <f>IF(ISBLANK('Matiere Premiere'!B2),"","lot"&amp;ROW('Matiere Premiere'!F2))</f>
        <v>lot2</v>
      </c>
      <c r="C3" s="12">
        <f>SUMIF(Production!E:E,"lot2",Production!E:E)</f>
        <v>0</v>
      </c>
      <c r="D3" s="12">
        <f>IF(ISBLANK(VLOOKUP(B3,'Matiere Premiere'!F:H,3,FALSE)),"",VLOOKUP(B3,'Matiere Premiere'!F:H,3,FALSE))</f>
        <v>50</v>
      </c>
      <c r="E3" s="12"/>
    </row>
    <row r="4" spans="2:5">
      <c r="B4" s="12" t="str">
        <f>IF(ISBLANK('Matiere Premiere'!B3),"","lot"&amp;ROW('Matiere Premiere'!F3))</f>
        <v>lot3</v>
      </c>
      <c r="C4" s="12"/>
      <c r="D4" s="12">
        <f>IF(ISBLANK(VLOOKUP(B4,'Matiere Premiere'!F:H,3,FALSE)),"",VLOOKUP(B4,'Matiere Premiere'!F:H,3,FALSE))</f>
        <v>20</v>
      </c>
      <c r="E4" s="12"/>
    </row>
    <row r="5" spans="2:5">
      <c r="B5" s="12" t="str">
        <f>IF(ISBLANK('Matiere Premiere'!B4),"","lot"&amp;ROW('Matiere Premiere'!F4))</f>
        <v>lot4</v>
      </c>
      <c r="C5" s="12"/>
      <c r="D5" s="12">
        <f>IF(ISBLANK(VLOOKUP(B5,'Matiere Premiere'!F:H,3,FALSE)),"",VLOOKUP(B5,'Matiere Premiere'!F:H,3,FALSE))</f>
        <v>100</v>
      </c>
      <c r="E5" s="12"/>
    </row>
    <row r="6" spans="2:5">
      <c r="B6" s="12" t="str">
        <f>IF(ISBLANK('Matiere Premiere'!B5),"","lot"&amp;ROW('Matiere Premiere'!F5))</f>
        <v>lot5</v>
      </c>
      <c r="C6" s="12"/>
      <c r="D6" s="12">
        <f>IF(ISBLANK(VLOOKUP(B6,'Matiere Premiere'!F:H,3,FALSE)),"",VLOOKUP(B6,'Matiere Premiere'!F:H,3,FALSE))</f>
        <v>30</v>
      </c>
      <c r="E6" s="12"/>
    </row>
    <row r="7" spans="2:5">
      <c r="B7" s="12" t="str">
        <f>IF(ISBLANK('Matiere Premiere'!B6),"","lot"&amp;ROW('Matiere Premiere'!F6))</f>
        <v/>
      </c>
      <c r="C7" s="12"/>
      <c r="D7" s="12" t="str">
        <f>IF(ISBLANK(VLOOKUP(B7,'Matiere Premiere'!F:H,3,FALSE)),"",VLOOKUP(B7,'Matiere Premiere'!F:H,3,FALSE))</f>
        <v/>
      </c>
      <c r="E7" s="12"/>
    </row>
    <row r="8" spans="2:5">
      <c r="B8" s="12" t="str">
        <f>IF(ISBLANK('Matiere Premiere'!B7),"","lot"&amp;ROW('Matiere Premiere'!F7))</f>
        <v/>
      </c>
      <c r="C8" s="12"/>
      <c r="D8" s="12" t="str">
        <f>IF(ISBLANK(VLOOKUP(B8,'Matiere Premiere'!F:H,3,FALSE)),"",VLOOKUP(B8,'Matiere Premiere'!F:H,3,FALSE))</f>
        <v/>
      </c>
      <c r="E8" s="12"/>
    </row>
    <row r="9" spans="2:5">
      <c r="B9" s="12" t="str">
        <f>IF(ISBLANK('Matiere Premiere'!B8),"","lot"&amp;ROW('Matiere Premiere'!F8))</f>
        <v/>
      </c>
      <c r="C9" s="12"/>
      <c r="D9" s="12" t="str">
        <f>IF(ISBLANK(VLOOKUP(B9,'Matiere Premiere'!F:H,3,FALSE)),"",VLOOKUP(B9,'Matiere Premiere'!F:H,3,FALSE))</f>
        <v/>
      </c>
      <c r="E9" s="12"/>
    </row>
    <row r="10" spans="2:5">
      <c r="B10" s="12" t="str">
        <f>IF(ISBLANK('Matiere Premiere'!B9),"","lot"&amp;ROW('Matiere Premiere'!F9))</f>
        <v/>
      </c>
      <c r="C10" s="12"/>
      <c r="D10" s="12" t="str">
        <f>IF(ISBLANK(VLOOKUP(B10,'Matiere Premiere'!F:H,3,FALSE)),"",VLOOKUP(B10,'Matiere Premiere'!F:H,3,FALSE))</f>
        <v/>
      </c>
      <c r="E10" s="12"/>
    </row>
    <row r="11" spans="2:5">
      <c r="B11" s="12" t="str">
        <f>IF(ISBLANK('Matiere Premiere'!B10),"","lot"&amp;ROW('Matiere Premiere'!F10))</f>
        <v/>
      </c>
      <c r="C11" s="12"/>
      <c r="D11" s="12" t="str">
        <f>IF(ISBLANK(VLOOKUP(B11,'Matiere Premiere'!F:H,3,FALSE)),"",VLOOKUP(B11,'Matiere Premiere'!F:H,3,FALSE))</f>
        <v/>
      </c>
      <c r="E11" s="12"/>
    </row>
    <row r="12" spans="2:5">
      <c r="B12" s="12" t="str">
        <f>IF(ISBLANK('Matiere Premiere'!B11),"","lot"&amp;ROW('Matiere Premiere'!F11))</f>
        <v/>
      </c>
      <c r="C12" s="12"/>
      <c r="D12" s="12" t="str">
        <f>IF(ISBLANK(VLOOKUP(B12,'Matiere Premiere'!F:H,3,FALSE)),"",VLOOKUP(B12,'Matiere Premiere'!F:H,3,FALSE))</f>
        <v/>
      </c>
      <c r="E12" s="12"/>
    </row>
    <row r="13" spans="2:5">
      <c r="B13" s="12" t="str">
        <f>IF(ISBLANK('Matiere Premiere'!B12),"","lot"&amp;ROW('Matiere Premiere'!F12))</f>
        <v/>
      </c>
      <c r="C13" s="12"/>
      <c r="D13" s="12" t="str">
        <f>IF(ISBLANK(VLOOKUP(B13,'Matiere Premiere'!F:H,3,FALSE)),"",VLOOKUP(B13,'Matiere Premiere'!F:H,3,FALSE))</f>
        <v/>
      </c>
      <c r="E13" s="12"/>
    </row>
    <row r="14" spans="2:5">
      <c r="B14" s="12" t="str">
        <f>IF(ISBLANK('Matiere Premiere'!B13),"","lot"&amp;ROW('Matiere Premiere'!F13))</f>
        <v/>
      </c>
      <c r="C14" s="12"/>
      <c r="D14" s="12" t="str">
        <f>IF(ISBLANK(VLOOKUP(B14,'Matiere Premiere'!F:H,3,FALSE)),"",VLOOKUP(B14,'Matiere Premiere'!F:H,3,FALSE))</f>
        <v/>
      </c>
      <c r="E14" s="12"/>
    </row>
    <row r="15" spans="2:5">
      <c r="B15" s="12" t="str">
        <f>IF(ISBLANK('Matiere Premiere'!B14),"","lot"&amp;ROW('Matiere Premiere'!F14))</f>
        <v/>
      </c>
      <c r="C15" s="12"/>
      <c r="D15" s="12" t="str">
        <f>IF(ISBLANK(VLOOKUP(B15,'Matiere Premiere'!F:H,3,FALSE)),"",VLOOKUP(B15,'Matiere Premiere'!F:H,3,FALSE))</f>
        <v/>
      </c>
      <c r="E15" s="12"/>
    </row>
    <row r="16" spans="2:5">
      <c r="B16" s="12" t="str">
        <f>IF(ISBLANK('Matiere Premiere'!B15),"","lot"&amp;ROW('Matiere Premiere'!F15))</f>
        <v/>
      </c>
      <c r="C16" s="12"/>
      <c r="D16" s="12" t="str">
        <f>IF(ISBLANK(VLOOKUP(B16,'Matiere Premiere'!F:H,3,FALSE)),"",VLOOKUP(B16,'Matiere Premiere'!F:H,3,FALSE))</f>
        <v/>
      </c>
      <c r="E16" s="12"/>
    </row>
    <row r="17" spans="2:5">
      <c r="B17" s="12" t="str">
        <f>IF(ISBLANK('Matiere Premiere'!B16),"","lot"&amp;ROW('Matiere Premiere'!F16))</f>
        <v/>
      </c>
      <c r="C17" s="12"/>
      <c r="D17" s="12" t="str">
        <f>IF(ISBLANK(VLOOKUP(B17,'Matiere Premiere'!F:H,3,FALSE)),"",VLOOKUP(B17,'Matiere Premiere'!F:H,3,FALSE))</f>
        <v/>
      </c>
      <c r="E17" s="12"/>
    </row>
    <row r="18" spans="2:5">
      <c r="B18" s="12" t="str">
        <f>IF(ISBLANK('Matiere Premiere'!B17),"","lot"&amp;ROW('Matiere Premiere'!F17))</f>
        <v/>
      </c>
      <c r="C18" s="12"/>
      <c r="D18" s="12" t="str">
        <f>IF(ISBLANK(VLOOKUP(B18,'Matiere Premiere'!F:H,3,FALSE)),"",VLOOKUP(B18,'Matiere Premiere'!F:H,3,FALSE))</f>
        <v/>
      </c>
      <c r="E18" s="12"/>
    </row>
    <row r="19" spans="2:5">
      <c r="B19" s="12" t="str">
        <f>IF(ISBLANK('Matiere Premiere'!B18),"","lot"&amp;ROW('Matiere Premiere'!F18))</f>
        <v/>
      </c>
      <c r="C19" s="12"/>
      <c r="D19" s="12" t="str">
        <f>IF(ISBLANK(VLOOKUP(B19,'Matiere Premiere'!F:H,3,FALSE)),"",VLOOKUP(B19,'Matiere Premiere'!F:H,3,FALSE))</f>
        <v/>
      </c>
      <c r="E19" s="12"/>
    </row>
    <row r="20" spans="2:5">
      <c r="B20" s="12" t="str">
        <f>IF(ISBLANK('Matiere Premiere'!B19),"","lot"&amp;ROW('Matiere Premiere'!F19))</f>
        <v/>
      </c>
      <c r="C20" s="12"/>
      <c r="D20" s="12" t="str">
        <f>IF(ISBLANK(VLOOKUP(B20,'Matiere Premiere'!F:H,3,FALSE)),"",VLOOKUP(B20,'Matiere Premiere'!F:H,3,FALSE))</f>
        <v/>
      </c>
      <c r="E20" s="12"/>
    </row>
    <row r="21" spans="2:5">
      <c r="B21" s="12" t="str">
        <f>IF(ISBLANK('Matiere Premiere'!B20),"","lot"&amp;ROW('Matiere Premiere'!F20))</f>
        <v/>
      </c>
      <c r="C21" s="12"/>
      <c r="D21" s="12" t="str">
        <f>IF(ISBLANK(VLOOKUP(B21,'Matiere Premiere'!F:H,3,FALSE)),"",VLOOKUP(B21,'Matiere Premiere'!F:H,3,FALSE))</f>
        <v/>
      </c>
      <c r="E21" s="12"/>
    </row>
    <row r="22" spans="2:5">
      <c r="B22" s="12" t="str">
        <f>IF(ISBLANK('Matiere Premiere'!B21),"","lot"&amp;ROW('Matiere Premiere'!F21))</f>
        <v/>
      </c>
      <c r="C22" s="12"/>
      <c r="D22" s="12" t="str">
        <f>IF(ISBLANK(VLOOKUP(B22,'Matiere Premiere'!F:H,3,FALSE)),"",VLOOKUP(B22,'Matiere Premiere'!F:H,3,FALSE))</f>
        <v/>
      </c>
      <c r="E22" s="12"/>
    </row>
    <row r="23" spans="2:5">
      <c r="B23" s="12" t="str">
        <f>IF(ISBLANK('Matiere Premiere'!B22),"","lot"&amp;ROW('Matiere Premiere'!F22))</f>
        <v/>
      </c>
      <c r="C23" s="12"/>
      <c r="D23" s="12" t="str">
        <f>IF(ISBLANK(VLOOKUP(B23,'Matiere Premiere'!F:H,3,FALSE)),"",VLOOKUP(B23,'Matiere Premiere'!F:H,3,FALSE))</f>
        <v/>
      </c>
      <c r="E23" s="12"/>
    </row>
    <row r="24" spans="2:5">
      <c r="B24" s="12" t="str">
        <f>IF(ISBLANK('Matiere Premiere'!B23),"","lot"&amp;ROW('Matiere Premiere'!F23))</f>
        <v/>
      </c>
      <c r="C24" s="12"/>
      <c r="D24" s="12" t="str">
        <f>IF(ISBLANK(VLOOKUP(B24,'Matiere Premiere'!F:H,3,FALSE)),"",VLOOKUP(B24,'Matiere Premiere'!F:H,3,FALSE))</f>
        <v/>
      </c>
      <c r="E24" s="12"/>
    </row>
    <row r="25" spans="2:5">
      <c r="B25" s="12" t="str">
        <f>IF(ISBLANK('Matiere Premiere'!B24),"","lot"&amp;ROW('Matiere Premiere'!F24))</f>
        <v/>
      </c>
      <c r="C25" s="12"/>
      <c r="D25" s="12" t="str">
        <f>IF(ISBLANK(VLOOKUP(B25,'Matiere Premiere'!F:H,3,FALSE)),"",VLOOKUP(B25,'Matiere Premiere'!F:H,3,FALSE))</f>
        <v/>
      </c>
      <c r="E25" s="12"/>
    </row>
    <row r="26" spans="2:5">
      <c r="B26" s="12" t="str">
        <f>IF(ISBLANK('Matiere Premiere'!B25),"","lot"&amp;ROW('Matiere Premiere'!F25))</f>
        <v/>
      </c>
      <c r="C26" s="12"/>
      <c r="D26" s="12" t="str">
        <f>IF(ISBLANK(VLOOKUP(B26,'Matiere Premiere'!F:H,3,FALSE)),"",VLOOKUP(B26,'Matiere Premiere'!F:H,3,FALSE))</f>
        <v/>
      </c>
      <c r="E26" s="12"/>
    </row>
    <row r="27" spans="2:5">
      <c r="B27" s="12" t="str">
        <f>IF(ISBLANK('Matiere Premiere'!B26),"","lot"&amp;ROW('Matiere Premiere'!F26))</f>
        <v/>
      </c>
      <c r="C27" s="12"/>
      <c r="D27" s="12" t="str">
        <f>IF(ISBLANK(VLOOKUP(B27,'Matiere Premiere'!F:H,3,FALSE)),"",VLOOKUP(B27,'Matiere Premiere'!F:H,3,FALSE))</f>
        <v/>
      </c>
      <c r="E27" s="12"/>
    </row>
    <row r="28" spans="2:5">
      <c r="B28" s="12" t="str">
        <f>IF(ISBLANK('Matiere Premiere'!B27),"","lot"&amp;ROW('Matiere Premiere'!F27))</f>
        <v/>
      </c>
      <c r="C28" s="12"/>
      <c r="D28" s="12" t="str">
        <f>IF(ISBLANK(VLOOKUP(B28,'Matiere Premiere'!F:H,3,FALSE)),"",VLOOKUP(B28,'Matiere Premiere'!F:H,3,FALSE))</f>
        <v/>
      </c>
      <c r="E28" s="12"/>
    </row>
    <row r="29" spans="2:5">
      <c r="B29" s="12" t="str">
        <f>IF(ISBLANK('Matiere Premiere'!B28),"","lot"&amp;ROW('Matiere Premiere'!F28))</f>
        <v/>
      </c>
      <c r="C29" s="12"/>
      <c r="D29" s="12" t="str">
        <f>IF(ISBLANK(VLOOKUP(B29,'Matiere Premiere'!F:H,3,FALSE)),"",VLOOKUP(B29,'Matiere Premiere'!F:H,3,FALSE))</f>
        <v/>
      </c>
      <c r="E29" s="12"/>
    </row>
    <row r="30" spans="2:5">
      <c r="B30" s="12" t="str">
        <f>IF(ISBLANK('Matiere Premiere'!B29),"","lot"&amp;ROW('Matiere Premiere'!F29))</f>
        <v/>
      </c>
      <c r="C30" s="12"/>
      <c r="D30" s="12" t="str">
        <f>IF(ISBLANK(VLOOKUP(B30,'Matiere Premiere'!F:H,3,FALSE)),"",VLOOKUP(B30,'Matiere Premiere'!F:H,3,FALSE))</f>
        <v/>
      </c>
      <c r="E30" s="12"/>
    </row>
    <row r="31" spans="2:5">
      <c r="B31" s="12" t="str">
        <f>IF(ISBLANK('Matiere Premiere'!B30),"","lot"&amp;ROW('Matiere Premiere'!F30))</f>
        <v/>
      </c>
      <c r="C31" s="12"/>
      <c r="D31" s="12" t="str">
        <f>IF(ISBLANK(VLOOKUP(B31,'Matiere Premiere'!F:H,3,FALSE)),"",VLOOKUP(B31,'Matiere Premiere'!F:H,3,FALSE))</f>
        <v/>
      </c>
      <c r="E31" s="12"/>
    </row>
    <row r="32" spans="2:5">
      <c r="B32" s="12" t="str">
        <f>IF(ISBLANK('Matiere Premiere'!B31),"","lot"&amp;ROW('Matiere Premiere'!F31))</f>
        <v/>
      </c>
      <c r="C32" s="12"/>
      <c r="D32" s="12" t="str">
        <f>IF(ISBLANK(VLOOKUP(B32,'Matiere Premiere'!F:H,3,FALSE)),"",VLOOKUP(B32,'Matiere Premiere'!F:H,3,FALSE))</f>
        <v/>
      </c>
      <c r="E32" s="12"/>
    </row>
    <row r="33" spans="2:5">
      <c r="B33" s="12" t="str">
        <f>IF(ISBLANK('Matiere Premiere'!B32),"","lot"&amp;ROW('Matiere Premiere'!F32))</f>
        <v/>
      </c>
      <c r="C33" s="12"/>
      <c r="D33" s="12" t="str">
        <f>IF(ISBLANK(VLOOKUP(B33,'Matiere Premiere'!F:H,3,FALSE)),"",VLOOKUP(B33,'Matiere Premiere'!F:H,3,FALSE))</f>
        <v/>
      </c>
      <c r="E33" s="12"/>
    </row>
    <row r="34" spans="2:5">
      <c r="B34" s="12" t="str">
        <f>IF(ISBLANK('Matiere Premiere'!B33),"","lot"&amp;ROW('Matiere Premiere'!F33))</f>
        <v/>
      </c>
      <c r="C34" s="12"/>
      <c r="D34" s="12" t="str">
        <f>IF(ISBLANK(VLOOKUP(B34,'Matiere Premiere'!F:H,3,FALSE)),"",VLOOKUP(B34,'Matiere Premiere'!F:H,3,FALSE))</f>
        <v/>
      </c>
      <c r="E3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</vt:lpstr>
      <vt:lpstr>Matiere Premiere</vt:lpstr>
      <vt:lpstr>Production</vt:lpstr>
      <vt:lpstr>Gestion Stock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Chris&amp;Nico</dc:creator>
  <cp:lastModifiedBy>BOS Jeremy</cp:lastModifiedBy>
  <dcterms:created xsi:type="dcterms:W3CDTF">2018-01-11T20:13:46Z</dcterms:created>
  <dcterms:modified xsi:type="dcterms:W3CDTF">2018-01-16T09:01:45Z</dcterms:modified>
</cp:coreProperties>
</file>