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1840" windowHeight="12300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C8" i="1" l="1"/>
  <c r="AC7" i="1"/>
  <c r="AC6" i="1"/>
  <c r="AC5" i="1"/>
  <c r="AC4" i="1"/>
  <c r="AD4" i="1"/>
  <c r="AE8" i="1" l="1"/>
  <c r="AE7" i="1"/>
  <c r="AE6" i="1"/>
  <c r="AE5" i="1"/>
  <c r="AE4" i="1"/>
  <c r="AD8" i="1"/>
  <c r="AD7" i="1"/>
  <c r="AB8" i="1" l="1"/>
  <c r="R8" i="1"/>
  <c r="N8" i="1"/>
  <c r="AB7" i="1"/>
  <c r="R7" i="1"/>
  <c r="N7" i="1"/>
  <c r="AB6" i="1"/>
  <c r="AD6" i="1" s="1"/>
  <c r="R6" i="1"/>
  <c r="N6" i="1"/>
  <c r="AB5" i="1"/>
  <c r="AD5" i="1" s="1"/>
  <c r="R5" i="1"/>
  <c r="N5" i="1"/>
  <c r="AB4" i="1"/>
  <c r="R4" i="1"/>
  <c r="N4" i="1"/>
</calcChain>
</file>

<file path=xl/sharedStrings.xml><?xml version="1.0" encoding="utf-8"?>
<sst xmlns="http://schemas.openxmlformats.org/spreadsheetml/2006/main" count="62" uniqueCount="46">
  <si>
    <t>FIRST ISSUE
 DATE</t>
  </si>
  <si>
    <t>HPC DAY REMAINING</t>
  </si>
  <si>
    <t>PURPOSE</t>
  </si>
  <si>
    <t>DOCUMENT
STATUS</t>
  </si>
  <si>
    <t>TRS NUMBER</t>
  </si>
  <si>
    <t>CRS N°</t>
  </si>
  <si>
    <t>FINAL 
STATUS</t>
  </si>
  <si>
    <t>TODAY</t>
  </si>
  <si>
    <t>FR</t>
  </si>
  <si>
    <t>TRS-00002</t>
  </si>
  <si>
    <t>TRS_00002</t>
  </si>
  <si>
    <t>A</t>
  </si>
  <si>
    <t>C</t>
  </si>
  <si>
    <t>TRS-00006</t>
  </si>
  <si>
    <t>TRS-00008</t>
  </si>
  <si>
    <t>TRS_0010</t>
  </si>
  <si>
    <t>TRS-00016</t>
  </si>
  <si>
    <t>TRS-0018</t>
  </si>
  <si>
    <t>TRS-00001</t>
  </si>
  <si>
    <t>TRS_00001</t>
  </si>
  <si>
    <t>TRS-00004</t>
  </si>
  <si>
    <t>TRS-00009</t>
  </si>
  <si>
    <t>TRS-00015</t>
  </si>
  <si>
    <t>TRS-0022</t>
  </si>
  <si>
    <t>PAUL
 TRS Num.</t>
  </si>
  <si>
    <t>MICHEL 
CRS Num.</t>
  </si>
  <si>
    <t xml:space="preserve">DATE DE RETOUR PREVU PAR MICHEL </t>
  </si>
  <si>
    <t>MICHEL REPOND LE:</t>
  </si>
  <si>
    <t>PAUL 
REPOND LE :</t>
  </si>
  <si>
    <t>MICHEL 
RE-REPOND LE:</t>
  </si>
  <si>
    <t>MICHEL 
STATUS</t>
  </si>
  <si>
    <t xml:space="preserve">PAUL
DOIT REPONDRE LE </t>
  </si>
  <si>
    <t>RETARD DE PAUL</t>
  </si>
  <si>
    <t>RETARD DE MICHEL</t>
  </si>
  <si>
    <t xml:space="preserve">PAUL TRANSMET A LA DATE </t>
  </si>
  <si>
    <t>1 - quand Paul envoi : Q3=date donc R3= Q3+7 et AE=nbr de jours AB3;R3</t>
  </si>
  <si>
    <t>3 - quand Michel répond :t3=date avec U3=B ou C alors AC3=T3+7 et AD3=nbre je jours AB3;AC3</t>
  </si>
  <si>
    <t>2 - quand Michel répond :t3=date avec U3=A alors AC3 et AD3=0</t>
  </si>
  <si>
    <t>4 - quand Paul répond car U3=B ou C ou D - V3=date alors AC3=0; AD3=0 et AE3=nbre de jours AB3;V3+7</t>
  </si>
  <si>
    <t>5 - Michel répond si Z=A; AC3 et AD3 et AE3=0, si Z=B,C,D alors AC3 et AC3=X3+7 et AD3=nbre de jours AB3;AC3 et AE=0</t>
  </si>
  <si>
    <t>AC3 change de date si T3; V3; X3 une date est inlus</t>
  </si>
  <si>
    <t>ETAPE 1</t>
  </si>
  <si>
    <t>ETAPE 2</t>
  </si>
  <si>
    <t>ETAPE 3</t>
  </si>
  <si>
    <t>ETAPE 4</t>
  </si>
  <si>
    <t>EX : POUR ac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</si>
</sst>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dd/mm/yyyy;;"/>
  </numFmts>
  <fonts count="7" x14ac:knownFonts="1">
    <font>
      <sz val="11"/>
      <color theme="1"/>
      <name val="Calibri"/>
      <family val="2"/>
      <scheme val="minor"/>
    </font>
    <font>
      <b/>
      <sz val="8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11"/>
      <color theme="2" tint="-0.89999084444715716"/>
      <name val="Calibri"/>
      <family val="2"/>
      <scheme val="minor"/>
    </font>
    <font>
      <b/>
      <sz val="8"/>
      <color rgb="FFFF0000"/>
      <name val="Calibri"/>
      <family val="2"/>
      <scheme val="minor"/>
    </font>
    <font>
      <b/>
      <sz val="8"/>
      <color theme="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CCFF66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55">
    <xf numFmtId="0" fontId="0" fillId="0" borderId="0" xfId="0"/>
    <xf numFmtId="14" fontId="3" fillId="10" borderId="12" xfId="0" applyNumberFormat="1" applyFont="1" applyFill="1" applyBorder="1" applyAlignment="1">
      <alignment horizontal="center" vertical="center" wrapText="1"/>
    </xf>
    <xf numFmtId="0" fontId="4" fillId="10" borderId="13" xfId="0" applyNumberFormat="1" applyFont="1" applyFill="1" applyBorder="1" applyAlignment="1">
      <alignment horizontal="center" vertical="center" wrapText="1"/>
    </xf>
    <xf numFmtId="0" fontId="4" fillId="10" borderId="12" xfId="0" applyFont="1" applyFill="1" applyBorder="1" applyAlignment="1">
      <alignment horizontal="center" vertical="center" wrapText="1"/>
    </xf>
    <xf numFmtId="0" fontId="4" fillId="3" borderId="13" xfId="0" applyFont="1" applyFill="1" applyBorder="1" applyAlignment="1">
      <alignment horizontal="center" vertical="center" wrapText="1"/>
    </xf>
    <xf numFmtId="14" fontId="4" fillId="3" borderId="13" xfId="0" applyNumberFormat="1" applyFont="1" applyFill="1" applyBorder="1" applyAlignment="1">
      <alignment horizontal="center" vertical="center" wrapText="1"/>
    </xf>
    <xf numFmtId="14" fontId="4" fillId="4" borderId="13" xfId="0" applyNumberFormat="1" applyFont="1" applyFill="1" applyBorder="1" applyAlignment="1">
      <alignment horizontal="center" vertical="center" wrapText="1"/>
    </xf>
    <xf numFmtId="0" fontId="4" fillId="5" borderId="13" xfId="0" applyFont="1" applyFill="1" applyBorder="1" applyAlignment="1">
      <alignment horizontal="center" vertical="center" wrapText="1"/>
    </xf>
    <xf numFmtId="14" fontId="4" fillId="5" borderId="13" xfId="0" applyNumberFormat="1" applyFont="1" applyFill="1" applyBorder="1" applyAlignment="1">
      <alignment horizontal="center" vertical="center" wrapText="1"/>
    </xf>
    <xf numFmtId="0" fontId="4" fillId="5" borderId="14" xfId="0" applyFont="1" applyFill="1" applyBorder="1" applyAlignment="1">
      <alignment horizontal="center" vertical="center" wrapText="1"/>
    </xf>
    <xf numFmtId="0" fontId="4" fillId="3" borderId="15" xfId="0" applyFont="1" applyFill="1" applyBorder="1" applyAlignment="1">
      <alignment horizontal="center" vertical="center" wrapText="1"/>
    </xf>
    <xf numFmtId="0" fontId="4" fillId="3" borderId="12" xfId="0" applyFont="1" applyFill="1" applyBorder="1" applyAlignment="1">
      <alignment horizontal="center" vertical="center" wrapText="1"/>
    </xf>
    <xf numFmtId="0" fontId="4" fillId="5" borderId="16" xfId="0" applyFont="1" applyFill="1" applyBorder="1" applyAlignment="1">
      <alignment horizontal="center" vertical="center" wrapText="1"/>
    </xf>
    <xf numFmtId="0" fontId="4" fillId="5" borderId="17" xfId="0" applyFont="1" applyFill="1" applyBorder="1" applyAlignment="1">
      <alignment horizontal="center" vertical="center" wrapText="1"/>
    </xf>
    <xf numFmtId="0" fontId="4" fillId="5" borderId="15" xfId="0" applyFont="1" applyFill="1" applyBorder="1" applyAlignment="1">
      <alignment horizontal="center" vertical="center" wrapText="1"/>
    </xf>
    <xf numFmtId="0" fontId="4" fillId="6" borderId="18" xfId="0" applyFont="1" applyFill="1" applyBorder="1" applyAlignment="1">
      <alignment horizontal="center" vertical="center" wrapText="1"/>
    </xf>
    <xf numFmtId="14" fontId="0" fillId="7" borderId="6" xfId="0" applyNumberFormat="1" applyFont="1" applyFill="1" applyBorder="1" applyAlignment="1">
      <alignment horizontal="center"/>
    </xf>
    <xf numFmtId="0" fontId="2" fillId="9" borderId="13" xfId="0" applyFont="1" applyFill="1" applyBorder="1" applyAlignment="1">
      <alignment horizontal="center" vertical="center"/>
    </xf>
    <xf numFmtId="0" fontId="2" fillId="4" borderId="13" xfId="0" applyFont="1" applyFill="1" applyBorder="1" applyAlignment="1">
      <alignment horizontal="center" vertical="center"/>
    </xf>
    <xf numFmtId="14" fontId="3" fillId="10" borderId="13" xfId="0" applyNumberFormat="1" applyFont="1" applyFill="1" applyBorder="1" applyAlignment="1">
      <alignment horizontal="center" vertical="center" wrapText="1"/>
    </xf>
    <xf numFmtId="0" fontId="4" fillId="5" borderId="19" xfId="0" applyFont="1" applyFill="1" applyBorder="1" applyAlignment="1">
      <alignment horizontal="center" vertical="center" wrapText="1"/>
    </xf>
    <xf numFmtId="0" fontId="4" fillId="6" borderId="5" xfId="0" applyFont="1" applyFill="1" applyBorder="1" applyAlignment="1">
      <alignment horizontal="center" vertical="center" wrapText="1"/>
    </xf>
    <xf numFmtId="14" fontId="4" fillId="5" borderId="19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left"/>
    </xf>
    <xf numFmtId="0" fontId="0" fillId="9" borderId="20" xfId="0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0" fillId="9" borderId="0" xfId="0" applyFill="1" applyAlignment="1">
      <alignment horizontal="left"/>
    </xf>
    <xf numFmtId="0" fontId="5" fillId="9" borderId="7" xfId="0" applyFont="1" applyFill="1" applyBorder="1" applyAlignment="1">
      <alignment horizontal="center" vertical="center" wrapText="1"/>
    </xf>
    <xf numFmtId="0" fontId="5" fillId="9" borderId="12" xfId="0" applyFont="1" applyFill="1" applyBorder="1" applyAlignment="1">
      <alignment horizontal="center" vertical="center" wrapText="1"/>
    </xf>
    <xf numFmtId="0" fontId="1" fillId="5" borderId="1" xfId="0" applyFont="1" applyFill="1" applyBorder="1" applyAlignment="1">
      <alignment horizontal="center" vertical="center" wrapText="1"/>
    </xf>
    <xf numFmtId="0" fontId="1" fillId="5" borderId="8" xfId="0" applyFont="1" applyFill="1" applyBorder="1" applyAlignment="1">
      <alignment horizontal="center" vertical="center" wrapText="1"/>
    </xf>
    <xf numFmtId="14" fontId="1" fillId="5" borderId="1" xfId="0" applyNumberFormat="1" applyFont="1" applyFill="1" applyBorder="1" applyAlignment="1">
      <alignment horizontal="center" vertical="center" wrapText="1"/>
    </xf>
    <xf numFmtId="14" fontId="1" fillId="5" borderId="8" xfId="0" applyNumberFormat="1" applyFont="1" applyFill="1" applyBorder="1" applyAlignment="1">
      <alignment horizontal="center" vertical="center" wrapText="1"/>
    </xf>
    <xf numFmtId="14" fontId="1" fillId="5" borderId="2" xfId="0" applyNumberFormat="1" applyFont="1" applyFill="1" applyBorder="1" applyAlignment="1">
      <alignment horizontal="center" vertical="center" wrapText="1"/>
    </xf>
    <xf numFmtId="14" fontId="1" fillId="5" borderId="9" xfId="0" applyNumberFormat="1" applyFont="1" applyFill="1" applyBorder="1" applyAlignment="1">
      <alignment horizontal="center" vertical="center" wrapText="1"/>
    </xf>
    <xf numFmtId="14" fontId="1" fillId="5" borderId="4" xfId="0" applyNumberFormat="1" applyFont="1" applyFill="1" applyBorder="1" applyAlignment="1">
      <alignment horizontal="center" vertical="center" wrapText="1"/>
    </xf>
    <xf numFmtId="14" fontId="1" fillId="5" borderId="11" xfId="0" applyNumberFormat="1" applyFont="1" applyFill="1" applyBorder="1" applyAlignment="1">
      <alignment horizontal="center" vertical="center" wrapText="1"/>
    </xf>
    <xf numFmtId="14" fontId="5" fillId="6" borderId="5" xfId="0" applyNumberFormat="1" applyFont="1" applyFill="1" applyBorder="1" applyAlignment="1">
      <alignment horizontal="center" vertical="center" wrapText="1"/>
    </xf>
    <xf numFmtId="0" fontId="6" fillId="7" borderId="6" xfId="0" applyFont="1" applyFill="1" applyBorder="1" applyAlignment="1">
      <alignment horizontal="center" vertical="center"/>
    </xf>
    <xf numFmtId="0" fontId="6" fillId="8" borderId="7" xfId="0" applyFont="1" applyFill="1" applyBorder="1" applyAlignment="1">
      <alignment horizontal="center" vertical="center" wrapText="1"/>
    </xf>
    <xf numFmtId="0" fontId="6" fillId="8" borderId="12" xfId="0" applyFont="1" applyFill="1" applyBorder="1" applyAlignment="1">
      <alignment horizontal="center" vertical="center" wrapText="1"/>
    </xf>
    <xf numFmtId="14" fontId="1" fillId="3" borderId="3" xfId="0" applyNumberFormat="1" applyFont="1" applyFill="1" applyBorder="1" applyAlignment="1">
      <alignment horizontal="center" vertical="center" wrapText="1"/>
    </xf>
    <xf numFmtId="14" fontId="1" fillId="3" borderId="10" xfId="0" applyNumberFormat="1" applyFont="1" applyFill="1" applyBorder="1" applyAlignment="1">
      <alignment horizontal="center" vertical="center" wrapText="1"/>
    </xf>
    <xf numFmtId="0" fontId="5" fillId="4" borderId="7" xfId="0" applyFont="1" applyFill="1" applyBorder="1" applyAlignment="1">
      <alignment horizontal="center" vertical="center" wrapText="1"/>
    </xf>
    <xf numFmtId="0" fontId="5" fillId="4" borderId="12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1" fillId="4" borderId="8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14" fontId="1" fillId="2" borderId="1" xfId="0" applyNumberFormat="1" applyFont="1" applyFill="1" applyBorder="1" applyAlignment="1">
      <alignment horizontal="center" vertical="center" wrapText="1"/>
    </xf>
    <xf numFmtId="14" fontId="1" fillId="2" borderId="8" xfId="0" applyNumberFormat="1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3" borderId="8" xfId="0" applyFont="1" applyFill="1" applyBorder="1" applyAlignment="1">
      <alignment horizontal="center" vertical="center" wrapText="1"/>
    </xf>
    <xf numFmtId="165" fontId="0" fillId="8" borderId="13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M1:AW20"/>
  <sheetViews>
    <sheetView tabSelected="1" topLeftCell="N1" workbookViewId="0">
      <selection activeCell="AD6" sqref="AD6"/>
    </sheetView>
  </sheetViews>
  <sheetFormatPr baseColWidth="10" defaultRowHeight="15" x14ac:dyDescent="0.25"/>
  <sheetData>
    <row r="1" spans="13:49" ht="15.75" thickBot="1" x14ac:dyDescent="0.3">
      <c r="P1" s="24" t="s">
        <v>41</v>
      </c>
      <c r="Q1" s="24"/>
      <c r="S1" s="24" t="s">
        <v>42</v>
      </c>
      <c r="T1" s="24"/>
      <c r="U1" s="24"/>
      <c r="V1" s="24" t="s">
        <v>43</v>
      </c>
      <c r="W1" s="24"/>
      <c r="X1" s="24" t="s">
        <v>44</v>
      </c>
      <c r="Y1" s="24"/>
      <c r="Z1" s="24"/>
    </row>
    <row r="2" spans="13:49" x14ac:dyDescent="0.25">
      <c r="M2" s="48" t="s">
        <v>0</v>
      </c>
      <c r="N2" s="50" t="s">
        <v>1</v>
      </c>
      <c r="O2" s="50" t="s">
        <v>2</v>
      </c>
      <c r="P2" s="52" t="s">
        <v>24</v>
      </c>
      <c r="Q2" s="52" t="s">
        <v>34</v>
      </c>
      <c r="R2" s="46" t="s">
        <v>26</v>
      </c>
      <c r="S2" s="30" t="s">
        <v>25</v>
      </c>
      <c r="T2" s="32" t="s">
        <v>27</v>
      </c>
      <c r="U2" s="34" t="s">
        <v>3</v>
      </c>
      <c r="V2" s="42" t="s">
        <v>28</v>
      </c>
      <c r="W2" s="42" t="s">
        <v>4</v>
      </c>
      <c r="X2" s="32" t="s">
        <v>29</v>
      </c>
      <c r="Y2" s="36" t="s">
        <v>5</v>
      </c>
      <c r="Z2" s="36" t="s">
        <v>30</v>
      </c>
      <c r="AA2" s="38" t="s">
        <v>6</v>
      </c>
      <c r="AB2" s="39" t="s">
        <v>7</v>
      </c>
      <c r="AC2" s="40" t="s">
        <v>31</v>
      </c>
      <c r="AD2" s="28" t="s">
        <v>32</v>
      </c>
      <c r="AE2" s="44" t="s">
        <v>33</v>
      </c>
    </row>
    <row r="3" spans="13:49" ht="35.25" customHeight="1" thickBot="1" x14ac:dyDescent="0.3">
      <c r="M3" s="49"/>
      <c r="N3" s="51"/>
      <c r="O3" s="51"/>
      <c r="P3" s="53"/>
      <c r="Q3" s="53"/>
      <c r="R3" s="47"/>
      <c r="S3" s="31"/>
      <c r="T3" s="33"/>
      <c r="U3" s="35"/>
      <c r="V3" s="43"/>
      <c r="W3" s="43"/>
      <c r="X3" s="33"/>
      <c r="Y3" s="37"/>
      <c r="Z3" s="37"/>
      <c r="AA3" s="38"/>
      <c r="AB3" s="39"/>
      <c r="AC3" s="41"/>
      <c r="AD3" s="29"/>
      <c r="AE3" s="45"/>
    </row>
    <row r="4" spans="13:49" x14ac:dyDescent="0.25">
      <c r="M4" s="1">
        <v>43472</v>
      </c>
      <c r="N4" s="2">
        <f>IF((Q4&lt;&gt;0),0,NETWORKDAYS(AB4,M4)-(1))</f>
        <v>0</v>
      </c>
      <c r="O4" s="3" t="s">
        <v>8</v>
      </c>
      <c r="P4" s="4" t="s">
        <v>9</v>
      </c>
      <c r="Q4" s="5">
        <v>43472</v>
      </c>
      <c r="R4" s="6">
        <f>Q4+7</f>
        <v>43479</v>
      </c>
      <c r="S4" s="7" t="s">
        <v>10</v>
      </c>
      <c r="T4" s="8">
        <v>43479</v>
      </c>
      <c r="U4" s="9" t="s">
        <v>11</v>
      </c>
      <c r="V4" s="10"/>
      <c r="W4" s="11"/>
      <c r="X4" s="12"/>
      <c r="Y4" s="13"/>
      <c r="Z4" s="14"/>
      <c r="AA4" s="15" t="s">
        <v>11</v>
      </c>
      <c r="AB4" s="16">
        <f t="shared" ref="AB4:AB8" ca="1" si="0">TODAY()</f>
        <v>43517</v>
      </c>
      <c r="AC4" s="54">
        <f>IF(AND(X4&lt;&gt;"",Z4="A"),0,IF(AND(X4&lt;&gt;"",OR(X4="B",X4="C",X4="D")),X4+7,IF(AND(V4&lt;&gt;"",OR(U4="B",U4="C",U4="D")),0,IF(AND(T4&lt;&gt;"",OR(U4="B",U4="C")),T4+7,IF(AND(T4&lt;&gt;"",U4="A"),0,0)))))</f>
        <v>0</v>
      </c>
      <c r="AD4" s="17">
        <f>IF(U4="A",0,IF(OR(U4="B",U4="C",U4="D"),IF(V4=Q4,0,IF(Z4="A",0,IF(OR(Z4="B",Z4="C",Z4="D"),NETWORKDAYS(X4,AB4),NETWORKDAYS(AC4,AB4)))),0))</f>
        <v>0</v>
      </c>
      <c r="AE4" s="18">
        <f>IF(U4="A",0,IF(AND(OR(U4="B",U4="C",U4="D"),V4=X4),NETWORKDAYS(V4,AB4),0))</f>
        <v>0</v>
      </c>
    </row>
    <row r="5" spans="13:49" x14ac:dyDescent="0.25">
      <c r="M5" s="19">
        <v>43472</v>
      </c>
      <c r="N5" s="2">
        <f>IF((Q5&lt;&gt;0),0,NETWORKDAYS(AB5,M5)-(1))</f>
        <v>0</v>
      </c>
      <c r="O5" s="3" t="s">
        <v>8</v>
      </c>
      <c r="P5" s="4" t="s">
        <v>9</v>
      </c>
      <c r="Q5" s="5">
        <v>43472</v>
      </c>
      <c r="R5" s="6">
        <f>Q5+7</f>
        <v>43479</v>
      </c>
      <c r="S5" s="7" t="s">
        <v>10</v>
      </c>
      <c r="T5" s="8">
        <v>43479</v>
      </c>
      <c r="U5" s="9" t="s">
        <v>12</v>
      </c>
      <c r="V5" s="5">
        <v>43483</v>
      </c>
      <c r="W5" s="4" t="s">
        <v>13</v>
      </c>
      <c r="X5" s="20"/>
      <c r="Y5" s="9"/>
      <c r="Z5" s="7"/>
      <c r="AA5" s="21"/>
      <c r="AB5" s="16">
        <f t="shared" ca="1" si="0"/>
        <v>43517</v>
      </c>
      <c r="AC5" s="54">
        <f t="shared" ref="AC5:AC8" si="1">IF(AND(X5&lt;&gt;"",Z5="A"),0,IF(AND(X5&lt;&gt;"",OR(X5="B",X5="C",X5="D")),X5+7,IF(AND(V5&lt;&gt;"",OR(U5="B",U5="C",U5="D")),0,IF(AND(T5&lt;&gt;"",OR(U5="B",U5="C")),T5+7,IF(AND(T5&lt;&gt;"",U5="A"),0,0)))))</f>
        <v>0</v>
      </c>
      <c r="AD5" s="17">
        <f ca="1">IF(U5="A",0,IF(OR(U5="B",U5="C",U5="D"),IF(V5=Q5,0,IF(Z5="A",0,IF(OR(Z5="B",Z5="C",Z5="D"),NETWORKDAYS(X5,AB5),NETWORKDAYS(AC5,AB5)))),0))</f>
        <v>31084</v>
      </c>
      <c r="AE5" s="18">
        <f t="shared" ref="AE5:AE8" si="2">IF(U5="A",0,IF(AND(OR(U5="B",U5="C",U5="D"),V5=X5),NETWORKDAYS(V5,AB5),0))</f>
        <v>0</v>
      </c>
    </row>
    <row r="6" spans="13:49" x14ac:dyDescent="0.25">
      <c r="M6" s="19">
        <v>43472</v>
      </c>
      <c r="N6" s="2">
        <f>IF((Q6&lt;&gt;0),0,NETWORKDAYS(AB6,M6)-(1))</f>
        <v>0</v>
      </c>
      <c r="O6" s="3" t="s">
        <v>8</v>
      </c>
      <c r="P6" s="4" t="s">
        <v>14</v>
      </c>
      <c r="Q6" s="5">
        <v>43486</v>
      </c>
      <c r="R6" s="6">
        <f>Q6+7</f>
        <v>43493</v>
      </c>
      <c r="S6" s="7" t="s">
        <v>15</v>
      </c>
      <c r="T6" s="8">
        <v>43493</v>
      </c>
      <c r="U6" s="9" t="s">
        <v>12</v>
      </c>
      <c r="V6" s="5">
        <v>43501</v>
      </c>
      <c r="W6" s="5" t="s">
        <v>16</v>
      </c>
      <c r="X6" s="22">
        <v>43507</v>
      </c>
      <c r="Y6" s="9" t="s">
        <v>17</v>
      </c>
      <c r="Z6" s="7" t="s">
        <v>12</v>
      </c>
      <c r="AA6" s="21"/>
      <c r="AB6" s="16">
        <f t="shared" ca="1" si="0"/>
        <v>43517</v>
      </c>
      <c r="AC6" s="54">
        <f t="shared" si="1"/>
        <v>0</v>
      </c>
      <c r="AD6" s="17">
        <f t="shared" ref="AD5:AD8" ca="1" si="3">IF(U6="A",0,IF(OR(U6="B",U6="C",U6="D"),IF(V6=Q6,0,IF(Z6="A",0,IF(OR(Z6="B",Z6="C",Z6="D"),NETWORKDAYS(X6,AB6),NETWORKDAYS(AC6,AB6)))),0))</f>
        <v>9</v>
      </c>
      <c r="AE6" s="18">
        <f t="shared" si="2"/>
        <v>0</v>
      </c>
    </row>
    <row r="7" spans="13:49" x14ac:dyDescent="0.25">
      <c r="M7" s="19">
        <v>43469</v>
      </c>
      <c r="N7" s="2">
        <f>IF((Q7&lt;&gt;0),0,NETWORKDAYS(AB7,M7)-(1))</f>
        <v>0</v>
      </c>
      <c r="O7" s="3" t="s">
        <v>8</v>
      </c>
      <c r="P7" s="4" t="s">
        <v>18</v>
      </c>
      <c r="Q7" s="5">
        <v>43469</v>
      </c>
      <c r="R7" s="6">
        <f>Q7+7</f>
        <v>43476</v>
      </c>
      <c r="S7" s="7" t="s">
        <v>19</v>
      </c>
      <c r="T7" s="8">
        <v>43476</v>
      </c>
      <c r="U7" s="9" t="s">
        <v>12</v>
      </c>
      <c r="V7" s="5">
        <v>43480</v>
      </c>
      <c r="W7" s="4" t="s">
        <v>20</v>
      </c>
      <c r="X7" s="22">
        <v>43488</v>
      </c>
      <c r="Y7" s="9" t="s">
        <v>21</v>
      </c>
      <c r="Z7" s="7" t="s">
        <v>11</v>
      </c>
      <c r="AA7" s="21"/>
      <c r="AB7" s="16">
        <f t="shared" ca="1" si="0"/>
        <v>43517</v>
      </c>
      <c r="AC7" s="54">
        <f t="shared" si="1"/>
        <v>0</v>
      </c>
      <c r="AD7" s="17">
        <f t="shared" si="3"/>
        <v>0</v>
      </c>
      <c r="AE7" s="18">
        <f t="shared" si="2"/>
        <v>0</v>
      </c>
    </row>
    <row r="8" spans="13:49" x14ac:dyDescent="0.25">
      <c r="M8" s="19">
        <v>43469</v>
      </c>
      <c r="N8" s="2">
        <f>IF((Q8&lt;&gt;0),0,NETWORKDAYS(AB8,M8)-(1))</f>
        <v>0</v>
      </c>
      <c r="O8" s="3" t="s">
        <v>8</v>
      </c>
      <c r="P8" s="4" t="s">
        <v>14</v>
      </c>
      <c r="Q8" s="5">
        <v>43486</v>
      </c>
      <c r="R8" s="6">
        <f>Q8+7</f>
        <v>43493</v>
      </c>
      <c r="S8" s="7" t="s">
        <v>15</v>
      </c>
      <c r="T8" s="8">
        <v>43493</v>
      </c>
      <c r="U8" s="9" t="s">
        <v>12</v>
      </c>
      <c r="V8" s="5">
        <v>43496</v>
      </c>
      <c r="W8" s="5" t="s">
        <v>22</v>
      </c>
      <c r="X8" s="22">
        <v>43510</v>
      </c>
      <c r="Y8" s="9" t="s">
        <v>23</v>
      </c>
      <c r="Z8" s="7" t="s">
        <v>11</v>
      </c>
      <c r="AA8" s="21" t="s">
        <v>11</v>
      </c>
      <c r="AB8" s="16">
        <f t="shared" ca="1" si="0"/>
        <v>43517</v>
      </c>
      <c r="AC8" s="54">
        <f t="shared" si="1"/>
        <v>0</v>
      </c>
      <c r="AD8" s="17">
        <f t="shared" si="3"/>
        <v>0</v>
      </c>
      <c r="AE8" s="18">
        <f t="shared" si="2"/>
        <v>0</v>
      </c>
    </row>
    <row r="10" spans="13:49" x14ac:dyDescent="0.25">
      <c r="AE10" s="26"/>
      <c r="AF10" s="26"/>
      <c r="AG10" s="26"/>
      <c r="AH10" s="26"/>
      <c r="AI10" s="26"/>
      <c r="AJ10" s="26"/>
      <c r="AK10" s="26"/>
      <c r="AL10" s="26"/>
      <c r="AM10" s="26"/>
      <c r="AN10" s="26"/>
      <c r="AO10" s="26"/>
      <c r="AP10" s="26"/>
      <c r="AQ10" s="26"/>
      <c r="AR10" s="26"/>
      <c r="AS10" s="26"/>
      <c r="AT10" s="26"/>
      <c r="AU10" s="26"/>
      <c r="AV10" s="26"/>
      <c r="AW10" s="26"/>
    </row>
    <row r="11" spans="13:49" x14ac:dyDescent="0.25">
      <c r="O11" s="26" t="s">
        <v>35</v>
      </c>
      <c r="P11" s="26"/>
      <c r="Q11" s="26"/>
      <c r="R11" s="26"/>
      <c r="S11" s="26"/>
      <c r="T11" s="26"/>
      <c r="U11" s="26"/>
      <c r="V11" s="26"/>
      <c r="W11" s="26"/>
      <c r="X11" s="26"/>
      <c r="Y11" s="26"/>
      <c r="Z11" s="26"/>
      <c r="AA11" s="26"/>
      <c r="AE11" s="26"/>
      <c r="AF11" s="26"/>
      <c r="AG11" s="26"/>
      <c r="AH11" s="26"/>
      <c r="AI11" s="26"/>
      <c r="AJ11" s="26"/>
      <c r="AK11" s="26"/>
      <c r="AL11" s="26"/>
      <c r="AM11" s="26"/>
      <c r="AN11" s="26"/>
      <c r="AO11" s="26"/>
      <c r="AP11" s="26"/>
      <c r="AQ11" s="26"/>
      <c r="AR11" s="26"/>
      <c r="AS11" s="26"/>
      <c r="AT11" s="26"/>
      <c r="AU11" s="26"/>
      <c r="AV11" s="26"/>
      <c r="AW11" s="26"/>
    </row>
    <row r="12" spans="13:49" x14ac:dyDescent="0.25">
      <c r="O12" s="26" t="s">
        <v>37</v>
      </c>
      <c r="P12" s="26"/>
      <c r="Q12" s="26"/>
      <c r="R12" s="26"/>
      <c r="S12" s="26"/>
      <c r="T12" s="26"/>
      <c r="U12" s="26"/>
      <c r="V12" s="26"/>
      <c r="W12" s="26"/>
      <c r="X12" s="26"/>
      <c r="Y12" s="26"/>
      <c r="Z12" s="26"/>
      <c r="AA12" s="26"/>
      <c r="AE12" s="23"/>
      <c r="AF12" s="23"/>
      <c r="AG12" s="23"/>
      <c r="AH12" s="23"/>
      <c r="AI12" s="23"/>
      <c r="AJ12" s="23"/>
      <c r="AK12" s="23"/>
      <c r="AL12" s="23"/>
      <c r="AM12" s="23"/>
      <c r="AN12" s="23"/>
      <c r="AO12" s="23"/>
      <c r="AP12" s="23"/>
      <c r="AQ12" s="23"/>
      <c r="AR12" s="23"/>
      <c r="AS12" s="23"/>
      <c r="AT12" s="23"/>
      <c r="AU12" s="23"/>
      <c r="AV12" s="23"/>
      <c r="AW12" s="23"/>
    </row>
    <row r="13" spans="13:49" x14ac:dyDescent="0.25">
      <c r="O13" s="26" t="s">
        <v>36</v>
      </c>
      <c r="P13" s="26"/>
      <c r="Q13" s="26"/>
      <c r="R13" s="26"/>
      <c r="S13" s="26"/>
      <c r="T13" s="26"/>
      <c r="U13" s="26"/>
      <c r="V13" s="26"/>
      <c r="W13" s="26"/>
      <c r="X13" s="26"/>
      <c r="Y13" s="26"/>
      <c r="Z13" s="26"/>
      <c r="AE13" s="26"/>
      <c r="AF13" s="26"/>
      <c r="AG13" s="26"/>
      <c r="AH13" s="26"/>
      <c r="AI13" s="26"/>
      <c r="AJ13" s="26"/>
      <c r="AK13" s="26"/>
      <c r="AL13" s="26"/>
      <c r="AM13" s="26"/>
      <c r="AN13" s="26"/>
      <c r="AO13" s="26"/>
      <c r="AP13" s="26"/>
      <c r="AQ13" s="26"/>
      <c r="AR13" s="26"/>
      <c r="AS13" s="26"/>
      <c r="AT13" s="26"/>
      <c r="AU13" s="26"/>
      <c r="AV13" s="26"/>
      <c r="AW13" s="26"/>
    </row>
    <row r="14" spans="13:49" x14ac:dyDescent="0.25">
      <c r="O14" s="26" t="s">
        <v>38</v>
      </c>
      <c r="P14" s="26"/>
      <c r="Q14" s="26"/>
      <c r="R14" s="26"/>
      <c r="S14" s="26"/>
      <c r="T14" s="26"/>
      <c r="U14" s="26"/>
      <c r="V14" s="26"/>
      <c r="W14" s="26"/>
      <c r="X14" s="26"/>
      <c r="Y14" s="26"/>
      <c r="Z14" s="26"/>
      <c r="AE14" s="26"/>
      <c r="AF14" s="26"/>
      <c r="AG14" s="26"/>
      <c r="AH14" s="26"/>
      <c r="AI14" s="26"/>
      <c r="AJ14" s="26"/>
      <c r="AK14" s="26"/>
      <c r="AL14" s="26"/>
      <c r="AM14" s="26"/>
      <c r="AN14" s="26"/>
      <c r="AO14" s="26"/>
      <c r="AP14" s="26"/>
      <c r="AQ14" s="26"/>
      <c r="AR14" s="26"/>
      <c r="AS14" s="26"/>
      <c r="AT14" s="26"/>
      <c r="AU14" s="26"/>
      <c r="AV14" s="26"/>
      <c r="AW14" s="26"/>
    </row>
    <row r="15" spans="13:49" x14ac:dyDescent="0.25">
      <c r="O15" s="26" t="s">
        <v>39</v>
      </c>
      <c r="P15" s="26"/>
      <c r="Q15" s="26"/>
      <c r="R15" s="26"/>
      <c r="S15" s="26"/>
      <c r="T15" s="26"/>
      <c r="U15" s="26"/>
      <c r="V15" s="26"/>
      <c r="W15" s="26"/>
      <c r="X15" s="26"/>
      <c r="Y15" s="26"/>
      <c r="Z15" s="26"/>
      <c r="AE15" s="26"/>
      <c r="AF15" s="26"/>
      <c r="AG15" s="26"/>
      <c r="AH15" s="26"/>
      <c r="AI15" s="26"/>
      <c r="AJ15" s="26"/>
      <c r="AK15" s="26"/>
      <c r="AL15" s="26"/>
      <c r="AM15" s="26"/>
      <c r="AN15" s="26"/>
      <c r="AO15" s="26"/>
      <c r="AP15" s="26"/>
      <c r="AQ15" s="26"/>
      <c r="AR15" s="26"/>
      <c r="AS15" s="26"/>
      <c r="AT15" s="26"/>
      <c r="AU15" s="26"/>
      <c r="AV15" s="26"/>
      <c r="AW15" s="26"/>
    </row>
    <row r="16" spans="13:49" x14ac:dyDescent="0.25">
      <c r="O16" s="26"/>
      <c r="P16" s="26"/>
      <c r="Q16" s="26"/>
      <c r="R16" s="26"/>
      <c r="S16" s="26"/>
      <c r="T16" s="26"/>
      <c r="U16" s="26"/>
      <c r="V16" s="26"/>
      <c r="W16" s="26"/>
      <c r="X16" s="26"/>
      <c r="Y16" s="26"/>
      <c r="Z16" s="26"/>
    </row>
    <row r="17" spans="15:48" x14ac:dyDescent="0.25">
      <c r="O17" s="27" t="s">
        <v>40</v>
      </c>
      <c r="P17" s="27"/>
      <c r="Q17" s="27"/>
      <c r="R17" s="27"/>
      <c r="S17" s="27"/>
      <c r="T17" s="27"/>
      <c r="U17" s="27"/>
      <c r="V17" s="27"/>
      <c r="W17" s="27"/>
      <c r="X17" s="27"/>
      <c r="Y17" s="27"/>
      <c r="Z17" s="27"/>
      <c r="AE17" s="26"/>
      <c r="AF17" s="26"/>
      <c r="AG17" s="26"/>
      <c r="AH17" s="26"/>
      <c r="AI17" s="26"/>
      <c r="AJ17" s="26"/>
      <c r="AK17" s="26"/>
      <c r="AL17" s="26"/>
      <c r="AM17" s="26"/>
      <c r="AN17" s="26"/>
      <c r="AO17" s="26"/>
      <c r="AP17" s="26"/>
      <c r="AQ17" s="26"/>
      <c r="AR17" s="26"/>
      <c r="AS17" s="26"/>
      <c r="AT17" s="26"/>
      <c r="AU17" s="26"/>
      <c r="AV17" s="26"/>
    </row>
    <row r="18" spans="15:48" x14ac:dyDescent="0.25">
      <c r="O18" s="26"/>
      <c r="P18" s="26"/>
      <c r="Q18" s="26"/>
      <c r="R18" s="26"/>
      <c r="S18" s="26"/>
      <c r="T18" s="26"/>
      <c r="U18" s="26"/>
      <c r="V18" s="26"/>
      <c r="W18" s="26"/>
      <c r="X18" s="26"/>
      <c r="Y18" s="26"/>
      <c r="Z18" s="26"/>
    </row>
    <row r="19" spans="15:48" x14ac:dyDescent="0.25">
      <c r="O19" s="25" t="s">
        <v>45</v>
      </c>
      <c r="P19" s="25"/>
      <c r="Q19" s="25"/>
      <c r="R19" s="25"/>
      <c r="S19" s="25"/>
      <c r="T19" s="25"/>
      <c r="U19" s="25"/>
      <c r="V19" s="25"/>
      <c r="W19" s="25"/>
      <c r="X19" s="25"/>
      <c r="Y19" s="25"/>
    </row>
    <row r="20" spans="15:48" x14ac:dyDescent="0.25">
      <c r="O20" s="25"/>
      <c r="P20" s="25"/>
      <c r="Q20" s="25"/>
      <c r="R20" s="25"/>
      <c r="S20" s="25"/>
      <c r="T20" s="25"/>
      <c r="U20" s="25"/>
      <c r="V20" s="25"/>
      <c r="W20" s="25"/>
      <c r="X20" s="25"/>
      <c r="Y20" s="25"/>
      <c r="Z20" s="25"/>
    </row>
  </sheetData>
  <mergeCells count="39">
    <mergeCell ref="M2:M3"/>
    <mergeCell ref="N2:N3"/>
    <mergeCell ref="O2:O3"/>
    <mergeCell ref="P2:P3"/>
    <mergeCell ref="Q2:Q3"/>
    <mergeCell ref="AE17:AV17"/>
    <mergeCell ref="AE2:AE3"/>
    <mergeCell ref="AE10:AW10"/>
    <mergeCell ref="AE11:AW11"/>
    <mergeCell ref="AE14:AW14"/>
    <mergeCell ref="AE13:AW13"/>
    <mergeCell ref="AE15:AW15"/>
    <mergeCell ref="AD2:AD3"/>
    <mergeCell ref="S2:S3"/>
    <mergeCell ref="T2:T3"/>
    <mergeCell ref="U2:U3"/>
    <mergeCell ref="Y2:Y3"/>
    <mergeCell ref="Z2:Z3"/>
    <mergeCell ref="AA2:AA3"/>
    <mergeCell ref="AB2:AB3"/>
    <mergeCell ref="AC2:AC3"/>
    <mergeCell ref="V2:V3"/>
    <mergeCell ref="W2:W3"/>
    <mergeCell ref="X2:X3"/>
    <mergeCell ref="O20:Z20"/>
    <mergeCell ref="O11:AA11"/>
    <mergeCell ref="O12:AA12"/>
    <mergeCell ref="O13:Z13"/>
    <mergeCell ref="O14:Z14"/>
    <mergeCell ref="O15:Z15"/>
    <mergeCell ref="O16:Z16"/>
    <mergeCell ref="O17:Z17"/>
    <mergeCell ref="P1:Q1"/>
    <mergeCell ref="S1:U1"/>
    <mergeCell ref="V1:W1"/>
    <mergeCell ref="X1:Z1"/>
    <mergeCell ref="O19:Y19"/>
    <mergeCell ref="O18:Z18"/>
    <mergeCell ref="R2:R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AXENS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ROOSSENS Jean-Claude</dc:creator>
  <cp:lastModifiedBy>Micot, Nicolas            UTC CCS</cp:lastModifiedBy>
  <dcterms:created xsi:type="dcterms:W3CDTF">2019-02-19T12:15:36Z</dcterms:created>
  <dcterms:modified xsi:type="dcterms:W3CDTF">2019-02-21T07:52:23Z</dcterms:modified>
</cp:coreProperties>
</file>