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ponse mferrand\"/>
    </mc:Choice>
  </mc:AlternateContent>
  <bookViews>
    <workbookView xWindow="0" yWindow="0" windowWidth="23040" windowHeight="9408"/>
  </bookViews>
  <sheets>
    <sheet name="Alain" sheetId="3" r:id="rId1"/>
    <sheet name="Antoine" sheetId="1" r:id="rId2"/>
    <sheet name="Eric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3" l="1"/>
  <c r="D8" i="3"/>
  <c r="B8" i="3"/>
  <c r="AX6" i="3"/>
  <c r="AX2" i="3" s="1"/>
  <c r="AW6" i="3"/>
  <c r="AT6" i="3"/>
  <c r="AS6" i="3"/>
  <c r="AR6" i="3"/>
  <c r="AQ6" i="3"/>
  <c r="AP6" i="3"/>
  <c r="AO6" i="3"/>
  <c r="AL6" i="3"/>
  <c r="AK6" i="3"/>
  <c r="AJ6" i="3"/>
  <c r="AH6" i="3"/>
  <c r="AG6" i="3"/>
  <c r="AQ2" i="3" s="1"/>
  <c r="AF6" i="3"/>
  <c r="AE6" i="3"/>
  <c r="AD6" i="3"/>
  <c r="AP2" i="3" s="1"/>
  <c r="AC6" i="3"/>
  <c r="AB6" i="3"/>
  <c r="AA6" i="3"/>
  <c r="Z6" i="3"/>
  <c r="V6" i="3"/>
  <c r="U6" i="3"/>
  <c r="T6" i="3"/>
  <c r="S6" i="3"/>
  <c r="R6" i="3"/>
  <c r="AV2" i="3" s="1"/>
  <c r="C5" i="3"/>
  <c r="C3" i="3"/>
  <c r="AW2" i="3"/>
  <c r="AT2" i="3"/>
  <c r="AO2" i="3" l="1"/>
  <c r="E8" i="2"/>
  <c r="D8" i="2"/>
  <c r="B8" i="2"/>
  <c r="AX6" i="2"/>
  <c r="AX2" i="2" s="1"/>
  <c r="AW6" i="2"/>
  <c r="AT6" i="2"/>
  <c r="AS6" i="2"/>
  <c r="AR6" i="2"/>
  <c r="AQ6" i="2"/>
  <c r="AP6" i="2"/>
  <c r="AO6" i="2"/>
  <c r="AL6" i="2"/>
  <c r="AK6" i="2"/>
  <c r="AJ6" i="2"/>
  <c r="AH6" i="2"/>
  <c r="AG6" i="2"/>
  <c r="AF6" i="2"/>
  <c r="AE6" i="2"/>
  <c r="AD6" i="2"/>
  <c r="AC6" i="2"/>
  <c r="AB6" i="2"/>
  <c r="AA6" i="2"/>
  <c r="Z6" i="2"/>
  <c r="V6" i="2"/>
  <c r="U6" i="2"/>
  <c r="T6" i="2"/>
  <c r="S6" i="2"/>
  <c r="R6" i="2"/>
  <c r="C5" i="2"/>
  <c r="C3" i="2"/>
  <c r="AW2" i="2"/>
  <c r="E8" i="1"/>
  <c r="D8" i="1"/>
  <c r="B8" i="1"/>
  <c r="AX6" i="1"/>
  <c r="AX2" i="1" s="1"/>
  <c r="AW6" i="1"/>
  <c r="AT6" i="1"/>
  <c r="AV2" i="1" s="1"/>
  <c r="AS6" i="1"/>
  <c r="AR6" i="1"/>
  <c r="AQ6" i="1"/>
  <c r="AP6" i="1"/>
  <c r="AP2" i="1" s="1"/>
  <c r="AO6" i="1"/>
  <c r="AL6" i="1"/>
  <c r="AK6" i="1"/>
  <c r="AJ6" i="1"/>
  <c r="AH6" i="1"/>
  <c r="AG6" i="1"/>
  <c r="AF6" i="1"/>
  <c r="AE6" i="1"/>
  <c r="AD6" i="1"/>
  <c r="AC6" i="1"/>
  <c r="AB6" i="1"/>
  <c r="AA6" i="1"/>
  <c r="AO2" i="1" s="1"/>
  <c r="Z6" i="1"/>
  <c r="V6" i="1"/>
  <c r="U6" i="1"/>
  <c r="T6" i="1"/>
  <c r="S6" i="1"/>
  <c r="R6" i="1"/>
  <c r="C5" i="1"/>
  <c r="C3" i="1"/>
  <c r="AW2" i="1"/>
  <c r="AO2" i="2" l="1"/>
  <c r="AP2" i="2"/>
  <c r="AV2" i="2"/>
  <c r="AT2" i="2"/>
  <c r="AQ2" i="2"/>
  <c r="AT2" i="1"/>
  <c r="AQ2" i="1"/>
</calcChain>
</file>

<file path=xl/sharedStrings.xml><?xml version="1.0" encoding="utf-8"?>
<sst xmlns="http://schemas.openxmlformats.org/spreadsheetml/2006/main" count="160" uniqueCount="45">
  <si>
    <t>Début</t>
  </si>
  <si>
    <t>R</t>
  </si>
  <si>
    <t>Formule</t>
  </si>
  <si>
    <t>Date :</t>
  </si>
  <si>
    <t>Société :</t>
  </si>
  <si>
    <t>XYZ</t>
  </si>
  <si>
    <t>Manager :</t>
  </si>
  <si>
    <t>Total :</t>
  </si>
  <si>
    <t>X</t>
  </si>
  <si>
    <t>Y</t>
  </si>
  <si>
    <t>Z</t>
  </si>
  <si>
    <t>AA</t>
  </si>
  <si>
    <t>x</t>
  </si>
  <si>
    <t>y</t>
  </si>
  <si>
    <t>Mat.</t>
  </si>
  <si>
    <t>Nom</t>
  </si>
  <si>
    <t>Prénom</t>
  </si>
  <si>
    <t>Age</t>
  </si>
  <si>
    <t>Anci.</t>
  </si>
  <si>
    <t>Emploi</t>
  </si>
  <si>
    <t>CSP</t>
  </si>
  <si>
    <t>Coeff.</t>
  </si>
  <si>
    <t>v</t>
  </si>
  <si>
    <t>Sexe</t>
  </si>
  <si>
    <t>Activité 1</t>
  </si>
  <si>
    <t>Activité 2</t>
  </si>
  <si>
    <t>Section</t>
  </si>
  <si>
    <t>CRITERE 1</t>
  </si>
  <si>
    <t>CRITERE 2</t>
  </si>
  <si>
    <t>Manager 3</t>
  </si>
  <si>
    <t>Vide</t>
  </si>
  <si>
    <t>HENRI</t>
  </si>
  <si>
    <t>SIBYLLE</t>
  </si>
  <si>
    <t>commercial</t>
  </si>
  <si>
    <t>Employé</t>
  </si>
  <si>
    <t>a</t>
  </si>
  <si>
    <t>F</t>
  </si>
  <si>
    <t>Alain</t>
  </si>
  <si>
    <t>Antoine</t>
  </si>
  <si>
    <t>-</t>
  </si>
  <si>
    <t>JACQUES</t>
  </si>
  <si>
    <t>DIDIER</t>
  </si>
  <si>
    <t>c</t>
  </si>
  <si>
    <t>M</t>
  </si>
  <si>
    <t>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</si>
</sst>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%"/>
    <numFmt numFmtId="165" formatCode=".00;\-.00"/>
    <numFmt numFmtId="166" formatCode="#,###"/>
    <numFmt numFmtId="167" formatCode="0.00;\-0.00"/>
    <numFmt numFmtId="168" formatCode="[$-40C]d\-mmm\-yy;@"/>
    <numFmt numFmtId="169" formatCode="0\ \p\."/>
    <numFmt numFmtId="170" formatCode="0;\-"/>
    <numFmt numFmtId="171" formatCode="#,###;\-#,###"/>
  </numFmts>
  <fonts count="16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12"/>
      <color theme="1"/>
      <name val="Calibri"/>
      <family val="2"/>
    </font>
    <font>
      <sz val="8"/>
      <name val="Arial"/>
      <family val="2"/>
    </font>
    <font>
      <b/>
      <sz val="9"/>
      <color indexed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7"/>
      <color indexed="9"/>
      <name val="Arial"/>
      <family val="2"/>
    </font>
    <font>
      <b/>
      <sz val="7"/>
      <color indexed="8"/>
      <name val="Arial"/>
      <family val="2"/>
    </font>
    <font>
      <b/>
      <sz val="8"/>
      <name val="Arial"/>
      <family val="2"/>
    </font>
    <font>
      <sz val="7"/>
      <color indexed="9"/>
      <name val="Arial"/>
      <family val="2"/>
    </font>
    <font>
      <sz val="7"/>
      <color indexed="8"/>
      <name val="Arial"/>
      <family val="2"/>
    </font>
    <font>
      <sz val="8"/>
      <color indexed="10"/>
      <name val="Arial"/>
      <family val="2"/>
    </font>
    <font>
      <b/>
      <sz val="8"/>
      <color indexed="58"/>
      <name val="Arial"/>
      <family val="2"/>
    </font>
    <font>
      <b/>
      <sz val="8"/>
      <color indexed="8"/>
      <name val="Arial"/>
      <family val="2"/>
    </font>
    <font>
      <b/>
      <sz val="7"/>
      <color indexed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</patternFill>
    </fill>
    <fill>
      <patternFill patternType="solid">
        <fgColor indexed="15"/>
        <bgColor indexed="64"/>
      </patternFill>
    </fill>
    <fill>
      <patternFill patternType="solid">
        <fgColor indexed="22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10"/>
      </left>
      <right/>
      <top style="medium">
        <color indexed="10"/>
      </top>
      <bottom style="thin">
        <color indexed="64"/>
      </bottom>
      <diagonal/>
    </border>
    <border>
      <left/>
      <right/>
      <top style="medium">
        <color indexed="10"/>
      </top>
      <bottom style="thin">
        <color indexed="64"/>
      </bottom>
      <diagonal/>
    </border>
    <border>
      <left/>
      <right/>
      <top style="thick">
        <color indexed="10"/>
      </top>
      <bottom style="thin">
        <color indexed="64"/>
      </bottom>
      <diagonal/>
    </border>
    <border>
      <left style="medium">
        <color indexed="10"/>
      </left>
      <right/>
      <top style="medium">
        <color indexed="12"/>
      </top>
      <bottom style="thin">
        <color indexed="64"/>
      </bottom>
      <diagonal/>
    </border>
    <border>
      <left/>
      <right/>
      <top style="medium">
        <color indexed="12"/>
      </top>
      <bottom style="thin">
        <color indexed="64"/>
      </bottom>
      <diagonal/>
    </border>
    <border>
      <left/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/>
      <top style="medium">
        <color indexed="17"/>
      </top>
      <bottom style="thin">
        <color indexed="64"/>
      </bottom>
      <diagonal/>
    </border>
    <border>
      <left/>
      <right/>
      <top style="medium">
        <color indexed="17"/>
      </top>
      <bottom style="thin">
        <color indexed="64"/>
      </bottom>
      <diagonal/>
    </border>
    <border>
      <left/>
      <right style="medium">
        <color indexed="17"/>
      </right>
      <top style="medium">
        <color indexed="17"/>
      </top>
      <bottom style="thin">
        <color indexed="64"/>
      </bottom>
      <diagonal/>
    </border>
    <border>
      <left style="medium">
        <color indexed="17"/>
      </left>
      <right/>
      <top style="medium">
        <color indexed="10"/>
      </top>
      <bottom style="thin">
        <color indexed="64"/>
      </bottom>
      <diagonal/>
    </border>
    <border>
      <left/>
      <right style="medium">
        <color indexed="10"/>
      </right>
      <top style="medium">
        <color indexed="10"/>
      </top>
      <bottom style="thin">
        <color indexed="64"/>
      </bottom>
      <diagonal/>
    </border>
    <border>
      <left style="thick">
        <color indexed="64"/>
      </left>
      <right/>
      <top style="thick">
        <color indexed="58"/>
      </top>
      <bottom style="thin">
        <color indexed="64"/>
      </bottom>
      <diagonal/>
    </border>
    <border>
      <left/>
      <right/>
      <top style="thick">
        <color indexed="58"/>
      </top>
      <bottom/>
      <diagonal/>
    </border>
    <border>
      <left/>
      <right style="thick">
        <color indexed="64"/>
      </right>
      <top style="thick">
        <color indexed="58"/>
      </top>
      <bottom/>
      <diagonal/>
    </border>
    <border>
      <left style="medium">
        <color indexed="53"/>
      </left>
      <right/>
      <top style="medium">
        <color indexed="53"/>
      </top>
      <bottom style="thin">
        <color indexed="64"/>
      </bottom>
      <diagonal/>
    </border>
    <border>
      <left/>
      <right/>
      <top style="medium">
        <color indexed="53"/>
      </top>
      <bottom style="thin">
        <color indexed="64"/>
      </bottom>
      <diagonal/>
    </border>
    <border>
      <left/>
      <right style="medium">
        <color indexed="53"/>
      </right>
      <top style="medium">
        <color indexed="5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10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3" fillId="0" borderId="0" xfId="1" applyFont="1" applyAlignment="1" applyProtection="1"/>
    <xf numFmtId="164" fontId="4" fillId="2" borderId="1" xfId="1" applyNumberFormat="1" applyFont="1" applyFill="1" applyBorder="1" applyAlignment="1" applyProtection="1">
      <alignment horizontal="centerContinuous" vertical="center" wrapText="1"/>
    </xf>
    <xf numFmtId="164" fontId="4" fillId="2" borderId="2" xfId="1" applyNumberFormat="1" applyFont="1" applyFill="1" applyBorder="1" applyAlignment="1" applyProtection="1">
      <alignment horizontal="centerContinuous" vertical="center"/>
    </xf>
    <xf numFmtId="164" fontId="4" fillId="2" borderId="3" xfId="1" applyNumberFormat="1" applyFont="1" applyFill="1" applyBorder="1" applyAlignment="1" applyProtection="1">
      <alignment horizontal="centerContinuous" vertical="center"/>
    </xf>
    <xf numFmtId="164" fontId="4" fillId="2" borderId="4" xfId="1" applyNumberFormat="1" applyFont="1" applyFill="1" applyBorder="1" applyAlignment="1" applyProtection="1">
      <alignment horizontal="centerContinuous" vertical="center"/>
    </xf>
    <xf numFmtId="0" fontId="5" fillId="0" borderId="0" xfId="1" applyFont="1" applyAlignment="1" applyProtection="1"/>
    <xf numFmtId="0" fontId="6" fillId="0" borderId="5" xfId="1" applyFont="1" applyFill="1" applyBorder="1" applyAlignment="1" applyProtection="1">
      <alignment horizontal="center" vertical="center" wrapText="1"/>
    </xf>
    <xf numFmtId="0" fontId="3" fillId="0" borderId="0" xfId="1" applyFont="1" applyFill="1" applyAlignment="1" applyProtection="1"/>
    <xf numFmtId="0" fontId="6" fillId="0" borderId="0" xfId="1" applyFont="1" applyFill="1" applyBorder="1" applyAlignment="1" applyProtection="1">
      <alignment horizontal="left" vertical="center" wrapText="1"/>
    </xf>
    <xf numFmtId="165" fontId="3" fillId="0" borderId="0" xfId="1" applyNumberFormat="1" applyFont="1" applyAlignment="1" applyProtection="1">
      <alignment horizontal="center" vertical="center"/>
    </xf>
    <xf numFmtId="0" fontId="3" fillId="0" borderId="0" xfId="1" applyFont="1" applyProtection="1"/>
    <xf numFmtId="10" fontId="7" fillId="3" borderId="6" xfId="2" applyNumberFormat="1" applyFont="1" applyFill="1" applyBorder="1" applyAlignment="1" applyProtection="1">
      <alignment horizontal="center"/>
    </xf>
    <xf numFmtId="0" fontId="6" fillId="0" borderId="0" xfId="1" applyFont="1" applyFill="1" applyBorder="1" applyAlignment="1" applyProtection="1">
      <alignment horizontal="left"/>
    </xf>
    <xf numFmtId="166" fontId="7" fillId="3" borderId="6" xfId="0" applyNumberFormat="1" applyFont="1" applyFill="1" applyBorder="1" applyAlignment="1" applyProtection="1">
      <alignment horizontal="center" vertical="center"/>
    </xf>
    <xf numFmtId="167" fontId="8" fillId="4" borderId="1" xfId="1" applyNumberFormat="1" applyFont="1" applyFill="1" applyBorder="1" applyAlignment="1" applyProtection="1">
      <alignment horizontal="left" vertical="center"/>
    </xf>
    <xf numFmtId="168" fontId="9" fillId="4" borderId="2" xfId="1" applyNumberFormat="1" applyFont="1" applyFill="1" applyBorder="1" applyAlignment="1" applyProtection="1">
      <alignment horizontal="left" vertical="center"/>
    </xf>
    <xf numFmtId="168" fontId="9" fillId="4" borderId="4" xfId="1" applyNumberFormat="1" applyFont="1" applyFill="1" applyBorder="1" applyAlignment="1" applyProtection="1">
      <alignment horizontal="left" vertical="center"/>
    </xf>
    <xf numFmtId="165" fontId="3" fillId="0" borderId="0" xfId="1" applyNumberFormat="1" applyFont="1" applyBorder="1" applyAlignment="1" applyProtection="1">
      <alignment horizontal="center" vertical="center"/>
    </xf>
    <xf numFmtId="2" fontId="3" fillId="0" borderId="0" xfId="1" applyNumberFormat="1" applyFont="1" applyAlignment="1" applyProtection="1">
      <alignment horizontal="center" vertical="center"/>
    </xf>
    <xf numFmtId="2" fontId="5" fillId="0" borderId="0" xfId="1" applyNumberFormat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/>
    </xf>
    <xf numFmtId="3" fontId="8" fillId="4" borderId="7" xfId="1" applyNumberFormat="1" applyFont="1" applyFill="1" applyBorder="1" applyAlignment="1" applyProtection="1">
      <alignment horizontal="center" vertical="center"/>
    </xf>
    <xf numFmtId="165" fontId="5" fillId="0" borderId="0" xfId="1" applyNumberFormat="1" applyFont="1" applyAlignment="1" applyProtection="1">
      <alignment horizontal="center" vertical="center"/>
    </xf>
    <xf numFmtId="165" fontId="10" fillId="0" borderId="0" xfId="1" applyNumberFormat="1" applyFont="1" applyFill="1" applyAlignment="1" applyProtection="1">
      <alignment horizontal="center" vertical="center"/>
    </xf>
    <xf numFmtId="1" fontId="3" fillId="0" borderId="0" xfId="1" applyNumberFormat="1" applyFont="1" applyAlignment="1" applyProtection="1">
      <alignment horizontal="center" vertical="center"/>
    </xf>
    <xf numFmtId="3" fontId="8" fillId="4" borderId="6" xfId="1" applyNumberFormat="1" applyFont="1" applyFill="1" applyBorder="1" applyAlignment="1" applyProtection="1">
      <alignment horizontal="center" vertical="center"/>
    </xf>
    <xf numFmtId="3" fontId="11" fillId="0" borderId="0" xfId="1" applyNumberFormat="1" applyFont="1" applyFill="1" applyBorder="1" applyAlignment="1" applyProtection="1">
      <alignment horizontal="center" vertical="center"/>
    </xf>
    <xf numFmtId="169" fontId="11" fillId="5" borderId="6" xfId="1" applyNumberFormat="1" applyFont="1" applyFill="1" applyBorder="1" applyAlignment="1" applyProtection="1">
      <alignment horizontal="center" vertical="center"/>
    </xf>
    <xf numFmtId="3" fontId="11" fillId="6" borderId="0" xfId="1" applyNumberFormat="1" applyFont="1" applyFill="1" applyBorder="1" applyAlignment="1" applyProtection="1">
      <alignment horizontal="center" vertical="center"/>
    </xf>
    <xf numFmtId="169" fontId="8" fillId="5" borderId="6" xfId="1" applyNumberFormat="1" applyFont="1" applyFill="1" applyBorder="1" applyAlignment="1" applyProtection="1">
      <alignment horizontal="center" vertical="center"/>
    </xf>
    <xf numFmtId="10" fontId="8" fillId="5" borderId="6" xfId="2" applyNumberFormat="1" applyFont="1" applyFill="1" applyBorder="1" applyAlignment="1" applyProtection="1">
      <alignment horizontal="center" vertical="center"/>
    </xf>
    <xf numFmtId="0" fontId="3" fillId="0" borderId="0" xfId="1" applyFont="1" applyBorder="1" applyAlignment="1" applyProtection="1"/>
    <xf numFmtId="2" fontId="3" fillId="0" borderId="0" xfId="1" applyNumberFormat="1" applyFont="1" applyFill="1" applyBorder="1" applyAlignment="1" applyProtection="1">
      <alignment horizontal="center" vertical="center"/>
    </xf>
    <xf numFmtId="169" fontId="11" fillId="0" borderId="0" xfId="1" applyNumberFormat="1" applyFont="1" applyFill="1" applyBorder="1" applyAlignment="1" applyProtection="1">
      <alignment horizontal="center" vertical="center"/>
    </xf>
    <xf numFmtId="1" fontId="11" fillId="5" borderId="6" xfId="1" applyNumberFormat="1" applyFont="1" applyFill="1" applyBorder="1" applyAlignment="1" applyProtection="1">
      <alignment horizontal="center" vertical="center"/>
    </xf>
    <xf numFmtId="170" fontId="9" fillId="4" borderId="8" xfId="1" applyNumberFormat="1" applyFont="1" applyFill="1" applyBorder="1" applyAlignment="1" applyProtection="1">
      <alignment horizontal="centerContinuous" vertical="center"/>
    </xf>
    <xf numFmtId="170" fontId="3" fillId="4" borderId="9" xfId="1" applyNumberFormat="1" applyFont="1" applyFill="1" applyBorder="1" applyAlignment="1" applyProtection="1">
      <alignment horizontal="centerContinuous" vertical="center"/>
    </xf>
    <xf numFmtId="170" fontId="3" fillId="4" borderId="10" xfId="1" applyNumberFormat="1" applyFont="1" applyFill="1" applyBorder="1" applyAlignment="1" applyProtection="1">
      <alignment horizontal="centerContinuous" vertical="center"/>
    </xf>
    <xf numFmtId="170" fontId="9" fillId="4" borderId="11" xfId="1" applyNumberFormat="1" applyFont="1" applyFill="1" applyBorder="1" applyAlignment="1" applyProtection="1">
      <alignment horizontal="centerContinuous" vertical="center"/>
    </xf>
    <xf numFmtId="170" fontId="3" fillId="4" borderId="12" xfId="1" applyNumberFormat="1" applyFont="1" applyFill="1" applyBorder="1" applyAlignment="1" applyProtection="1">
      <alignment horizontal="centerContinuous" vertical="center"/>
    </xf>
    <xf numFmtId="170" fontId="3" fillId="4" borderId="13" xfId="1" applyNumberFormat="1" applyFont="1" applyFill="1" applyBorder="1" applyAlignment="1" applyProtection="1">
      <alignment horizontal="centerContinuous" vertical="center"/>
    </xf>
    <xf numFmtId="170" fontId="9" fillId="4" borderId="14" xfId="1" applyNumberFormat="1" applyFont="1" applyFill="1" applyBorder="1" applyAlignment="1" applyProtection="1">
      <alignment horizontal="centerContinuous" vertical="center"/>
    </xf>
    <xf numFmtId="170" fontId="9" fillId="4" borderId="15" xfId="1" applyNumberFormat="1" applyFont="1" applyFill="1" applyBorder="1" applyAlignment="1" applyProtection="1">
      <alignment horizontal="centerContinuous" vertical="center"/>
    </xf>
    <xf numFmtId="170" fontId="9" fillId="4" borderId="16" xfId="1" applyNumberFormat="1" applyFont="1" applyFill="1" applyBorder="1" applyAlignment="1" applyProtection="1">
      <alignment horizontal="centerContinuous" vertical="center"/>
    </xf>
    <xf numFmtId="170" fontId="9" fillId="4" borderId="17" xfId="1" applyNumberFormat="1" applyFont="1" applyFill="1" applyBorder="1" applyAlignment="1" applyProtection="1">
      <alignment horizontal="centerContinuous" vertical="center"/>
    </xf>
    <xf numFmtId="170" fontId="12" fillId="4" borderId="9" xfId="1" applyNumberFormat="1" applyFont="1" applyFill="1" applyBorder="1" applyAlignment="1" applyProtection="1">
      <alignment horizontal="centerContinuous" vertical="center"/>
    </xf>
    <xf numFmtId="170" fontId="12" fillId="4" borderId="18" xfId="1" applyNumberFormat="1" applyFont="1" applyFill="1" applyBorder="1" applyAlignment="1" applyProtection="1">
      <alignment horizontal="centerContinuous" vertical="center"/>
    </xf>
    <xf numFmtId="170" fontId="3" fillId="0" borderId="0" xfId="1" applyNumberFormat="1" applyFont="1" applyFill="1" applyBorder="1" applyAlignment="1" applyProtection="1">
      <alignment horizontal="center" vertical="center"/>
    </xf>
    <xf numFmtId="170" fontId="13" fillId="4" borderId="19" xfId="1" applyNumberFormat="1" applyFont="1" applyFill="1" applyBorder="1" applyAlignment="1" applyProtection="1">
      <alignment horizontal="centerContinuous" vertical="center"/>
    </xf>
    <xf numFmtId="170" fontId="3" fillId="4" borderId="20" xfId="1" applyNumberFormat="1" applyFont="1" applyFill="1" applyBorder="1" applyAlignment="1" applyProtection="1">
      <alignment horizontal="centerContinuous" vertical="center"/>
    </xf>
    <xf numFmtId="170" fontId="3" fillId="4" borderId="21" xfId="1" applyNumberFormat="1" applyFont="1" applyFill="1" applyBorder="1" applyAlignment="1" applyProtection="1">
      <alignment horizontal="centerContinuous" vertical="center"/>
    </xf>
    <xf numFmtId="170" fontId="3" fillId="0" borderId="0" xfId="1" applyNumberFormat="1" applyFont="1" applyBorder="1" applyAlignment="1" applyProtection="1">
      <alignment horizontal="center" vertical="center"/>
    </xf>
    <xf numFmtId="170" fontId="9" fillId="4" borderId="22" xfId="1" applyNumberFormat="1" applyFont="1" applyFill="1" applyBorder="1" applyAlignment="1" applyProtection="1">
      <alignment horizontal="centerContinuous" vertical="center"/>
    </xf>
    <xf numFmtId="170" fontId="3" fillId="4" borderId="23" xfId="1" applyNumberFormat="1" applyFont="1" applyFill="1" applyBorder="1" applyAlignment="1" applyProtection="1">
      <alignment horizontal="centerContinuous" vertical="center"/>
    </xf>
    <xf numFmtId="170" fontId="3" fillId="4" borderId="24" xfId="1" applyNumberFormat="1" applyFont="1" applyFill="1" applyBorder="1" applyAlignment="1" applyProtection="1">
      <alignment horizontal="centerContinuous" vertical="center"/>
    </xf>
    <xf numFmtId="170" fontId="14" fillId="4" borderId="22" xfId="1" applyNumberFormat="1" applyFont="1" applyFill="1" applyBorder="1" applyAlignment="1" applyProtection="1">
      <alignment horizontal="centerContinuous" vertical="center"/>
    </xf>
    <xf numFmtId="170" fontId="14" fillId="4" borderId="23" xfId="1" applyNumberFormat="1" applyFont="1" applyFill="1" applyBorder="1" applyAlignment="1" applyProtection="1">
      <alignment horizontal="centerContinuous" vertical="center"/>
    </xf>
    <xf numFmtId="165" fontId="8" fillId="7" borderId="5" xfId="1" applyNumberFormat="1" applyFont="1" applyFill="1" applyBorder="1" applyAlignment="1" applyProtection="1">
      <alignment horizontal="center" vertical="center"/>
    </xf>
    <xf numFmtId="171" fontId="8" fillId="8" borderId="5" xfId="1" applyNumberFormat="1" applyFont="1" applyFill="1" applyBorder="1" applyAlignment="1" applyProtection="1">
      <alignment horizontal="centerContinuous" vertical="center" wrapText="1"/>
    </xf>
    <xf numFmtId="1" fontId="8" fillId="8" borderId="5" xfId="1" applyNumberFormat="1" applyFont="1" applyFill="1" applyBorder="1" applyAlignment="1" applyProtection="1">
      <alignment horizontal="centerContinuous" vertical="center" wrapText="1"/>
    </xf>
    <xf numFmtId="171" fontId="8" fillId="8" borderId="5" xfId="1" applyNumberFormat="1" applyFont="1" applyFill="1" applyBorder="1" applyAlignment="1" applyProtection="1">
      <alignment horizontal="center" vertical="center" wrapText="1"/>
    </xf>
    <xf numFmtId="171" fontId="8" fillId="9" borderId="25" xfId="1" applyNumberFormat="1" applyFont="1" applyFill="1" applyBorder="1" applyAlignment="1" applyProtection="1">
      <alignment horizontal="centerContinuous" vertical="center" wrapText="1"/>
    </xf>
    <xf numFmtId="171" fontId="8" fillId="10" borderId="25" xfId="1" applyNumberFormat="1" applyFont="1" applyFill="1" applyBorder="1" applyAlignment="1" applyProtection="1">
      <alignment horizontal="centerContinuous" vertical="center" wrapText="1"/>
    </xf>
    <xf numFmtId="171" fontId="8" fillId="7" borderId="25" xfId="1" applyNumberFormat="1" applyFont="1" applyFill="1" applyBorder="1" applyAlignment="1" applyProtection="1">
      <alignment horizontal="centerContinuous" vertical="center" wrapText="1"/>
    </xf>
    <xf numFmtId="171" fontId="8" fillId="7" borderId="25" xfId="1" applyNumberFormat="1" applyFont="1" applyFill="1" applyBorder="1" applyAlignment="1" applyProtection="1">
      <alignment horizontal="center" vertical="center" wrapText="1"/>
    </xf>
    <xf numFmtId="171" fontId="8" fillId="10" borderId="25" xfId="1" applyNumberFormat="1" applyFont="1" applyFill="1" applyBorder="1" applyAlignment="1" applyProtection="1">
      <alignment horizontal="center" vertical="center" wrapText="1"/>
    </xf>
    <xf numFmtId="0" fontId="6" fillId="0" borderId="26" xfId="1" applyFont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171" fontId="8" fillId="11" borderId="27" xfId="1" applyNumberFormat="1" applyFont="1" applyFill="1" applyBorder="1" applyAlignment="1" applyProtection="1">
      <alignment horizontal="center" vertical="center" wrapText="1"/>
    </xf>
    <xf numFmtId="0" fontId="15" fillId="0" borderId="5" xfId="1" applyFont="1" applyFill="1" applyBorder="1" applyAlignment="1" applyProtection="1">
      <alignment horizontal="center" vertical="center" wrapText="1"/>
    </xf>
    <xf numFmtId="0" fontId="15" fillId="0" borderId="28" xfId="1" applyFont="1" applyFill="1" applyBorder="1" applyAlignment="1" applyProtection="1">
      <alignment horizontal="center" vertical="center" wrapText="1"/>
    </xf>
    <xf numFmtId="165" fontId="7" fillId="3" borderId="29" xfId="1" applyNumberFormat="1" applyFont="1" applyFill="1" applyBorder="1" applyAlignment="1" applyProtection="1">
      <alignment horizontal="center" vertical="center" wrapText="1"/>
    </xf>
    <xf numFmtId="0" fontId="1" fillId="0" borderId="6" xfId="0" applyFont="1" applyBorder="1"/>
  </cellXfs>
  <cellStyles count="3">
    <cellStyle name="Normal" xfId="0" builtinId="0"/>
    <cellStyle name="Normal 2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Y11"/>
  <sheetViews>
    <sheetView tabSelected="1" workbookViewId="0"/>
  </sheetViews>
  <sheetFormatPr baseColWidth="10" defaultRowHeight="8.4" x14ac:dyDescent="0.15"/>
  <cols>
    <col min="1" max="5" width="11.5546875" style="1"/>
    <col min="6" max="6" width="19.5546875" style="1" customWidth="1"/>
    <col min="7" max="10" width="11.5546875" style="1"/>
    <col min="11" max="11" width="29.33203125" style="1" bestFit="1" customWidth="1"/>
    <col min="12" max="12" width="22.33203125" style="1" customWidth="1"/>
    <col min="13" max="13" width="26.5546875" style="1" customWidth="1"/>
    <col min="14" max="15" width="11.5546875" style="1"/>
    <col min="16" max="16" width="13.109375" style="1" customWidth="1"/>
    <col min="17" max="17" width="20.33203125" style="1" customWidth="1"/>
    <col min="18" max="38" width="11.5546875" style="1"/>
    <col min="39" max="39" width="6.44140625" style="1" customWidth="1"/>
    <col min="40" max="40" width="11.5546875" style="1"/>
    <col min="41" max="50" width="9.44140625" style="1" customWidth="1"/>
    <col min="51" max="51" width="28" style="1" customWidth="1"/>
    <col min="52" max="16384" width="11.5546875" style="1"/>
  </cols>
  <sheetData>
    <row r="1" spans="1:51" ht="12.6" thickBot="1" x14ac:dyDescent="0.25">
      <c r="A1" s="2" t="s">
        <v>0</v>
      </c>
      <c r="B1" s="3" t="s">
        <v>1</v>
      </c>
      <c r="C1" s="4"/>
      <c r="D1" s="5"/>
      <c r="E1" s="6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7"/>
      <c r="AG1" s="7"/>
      <c r="AH1" s="2"/>
      <c r="AI1" s="2"/>
      <c r="AJ1" s="2"/>
      <c r="AK1" s="2"/>
      <c r="AL1" s="2"/>
      <c r="AM1" s="2"/>
      <c r="AN1" s="2"/>
      <c r="AO1" s="8" t="s">
        <v>2</v>
      </c>
      <c r="AP1" s="8" t="s">
        <v>2</v>
      </c>
      <c r="AQ1" s="8" t="s">
        <v>2</v>
      </c>
      <c r="AR1" s="9"/>
      <c r="AS1" s="10"/>
      <c r="AT1" s="8" t="s">
        <v>2</v>
      </c>
      <c r="AU1" s="11"/>
      <c r="AV1" s="8" t="s">
        <v>2</v>
      </c>
      <c r="AW1" s="8" t="s">
        <v>2</v>
      </c>
      <c r="AX1" s="8" t="s">
        <v>2</v>
      </c>
      <c r="AY1" s="12"/>
    </row>
    <row r="2" spans="1:51" ht="10.8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7"/>
      <c r="AG2" s="7"/>
      <c r="AH2" s="2"/>
      <c r="AI2" s="2"/>
      <c r="AJ2" s="2"/>
      <c r="AK2" s="2"/>
      <c r="AL2" s="2"/>
      <c r="AM2" s="2"/>
      <c r="AN2" s="2"/>
      <c r="AO2" s="13" t="str">
        <f>+IF(OR(AA6=0,AO6=0),"",ROUND( AO6/AA6-1,4))</f>
        <v/>
      </c>
      <c r="AP2" s="13" t="str">
        <f>+IF(OR(AD6=0,AP6=0),"",ROUND(AP6/AD6-1,4))</f>
        <v/>
      </c>
      <c r="AQ2" s="13" t="str">
        <f>+IF(OR(AG6=0,AQ6=0),"",ROUND(AQ6/AG6-1,4))</f>
        <v/>
      </c>
      <c r="AR2" s="9"/>
      <c r="AS2" s="14"/>
      <c r="AT2" s="15">
        <f>AT6</f>
        <v>0</v>
      </c>
      <c r="AU2" s="11"/>
      <c r="AV2" s="13">
        <f>IF(R6=0,"",ROUND(AT6/R6,4))</f>
        <v>0</v>
      </c>
      <c r="AW2" s="13">
        <f>ROUND(COUNTA(AT10:AT11)/B8,4)</f>
        <v>0</v>
      </c>
      <c r="AX2" s="13" t="str">
        <f>+IF(OR(AO6=0,AX6=0),"",ROUND(AX6/AO6-1,4))</f>
        <v/>
      </c>
      <c r="AY2" s="12"/>
    </row>
    <row r="3" spans="1:51" ht="10.8" thickBot="1" x14ac:dyDescent="0.25">
      <c r="A3" s="11"/>
      <c r="B3" s="16" t="s">
        <v>3</v>
      </c>
      <c r="C3" s="17">
        <f ca="1">TODAY()</f>
        <v>43114</v>
      </c>
      <c r="D3" s="17"/>
      <c r="E3" s="18"/>
      <c r="F3" s="11"/>
      <c r="G3" s="2"/>
      <c r="H3" s="2"/>
      <c r="I3" s="2"/>
      <c r="J3" s="2"/>
      <c r="K3" s="2"/>
      <c r="L3" s="2"/>
      <c r="M3" s="2"/>
      <c r="N3" s="2"/>
      <c r="O3" s="19"/>
      <c r="P3" s="19"/>
      <c r="Q3" s="19"/>
      <c r="R3" s="20"/>
      <c r="S3" s="20"/>
      <c r="T3" s="20"/>
      <c r="U3" s="11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1"/>
      <c r="AG3" s="21"/>
      <c r="AH3" s="21"/>
      <c r="AI3" s="21"/>
      <c r="AJ3" s="21"/>
      <c r="AK3" s="21"/>
      <c r="AL3" s="21"/>
      <c r="AM3" s="21"/>
      <c r="AN3" s="21"/>
      <c r="AO3" s="12"/>
      <c r="AP3" s="12"/>
      <c r="AQ3" s="11"/>
      <c r="AR3" s="12"/>
      <c r="AS3" s="12"/>
      <c r="AT3" s="12"/>
      <c r="AU3" s="11"/>
      <c r="AV3" s="12"/>
      <c r="AW3" s="12"/>
      <c r="AX3" s="22"/>
      <c r="AY3" s="12"/>
    </row>
    <row r="4" spans="1:51" ht="10.8" thickBot="1" x14ac:dyDescent="0.25">
      <c r="A4" s="11"/>
      <c r="B4" s="16" t="s">
        <v>4</v>
      </c>
      <c r="C4" s="17" t="s">
        <v>5</v>
      </c>
      <c r="D4" s="17"/>
      <c r="E4" s="18"/>
      <c r="F4" s="11"/>
      <c r="G4" s="2"/>
      <c r="H4" s="2"/>
      <c r="I4" s="2"/>
      <c r="J4" s="2"/>
      <c r="K4" s="2"/>
      <c r="L4" s="2"/>
      <c r="M4" s="2"/>
      <c r="N4" s="2"/>
      <c r="O4" s="19"/>
      <c r="P4" s="19"/>
      <c r="Q4" s="19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1"/>
      <c r="AG4" s="21"/>
      <c r="AH4" s="11"/>
      <c r="AI4" s="20"/>
      <c r="AJ4" s="11"/>
      <c r="AK4" s="20"/>
      <c r="AL4" s="20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</row>
    <row r="5" spans="1:51" ht="10.8" thickBot="1" x14ac:dyDescent="0.25">
      <c r="A5" s="11"/>
      <c r="B5" s="16" t="s">
        <v>6</v>
      </c>
      <c r="C5" s="17" t="str">
        <f>N10</f>
        <v>Alain</v>
      </c>
      <c r="D5" s="17"/>
      <c r="E5" s="18"/>
      <c r="F5" s="2"/>
      <c r="G5" s="2"/>
      <c r="H5" s="2"/>
      <c r="I5" s="2"/>
      <c r="J5" s="2"/>
      <c r="K5" s="2"/>
      <c r="L5" s="2"/>
      <c r="M5" s="2"/>
      <c r="N5" s="2"/>
      <c r="O5" s="11"/>
      <c r="P5" s="11"/>
      <c r="Q5" s="11"/>
      <c r="R5" s="23" t="s">
        <v>7</v>
      </c>
      <c r="S5" s="11"/>
      <c r="T5" s="11"/>
      <c r="U5" s="11"/>
      <c r="V5" s="11"/>
      <c r="W5" s="11"/>
      <c r="X5" s="11"/>
      <c r="Y5" s="11"/>
      <c r="Z5" s="23" t="s">
        <v>7</v>
      </c>
      <c r="AA5" s="11"/>
      <c r="AB5" s="11"/>
      <c r="AC5" s="11"/>
      <c r="AD5" s="11"/>
      <c r="AE5" s="11"/>
      <c r="AF5" s="24"/>
      <c r="AG5" s="24"/>
      <c r="AH5" s="11"/>
      <c r="AI5" s="11"/>
      <c r="AJ5" s="11"/>
      <c r="AK5" s="11"/>
      <c r="AL5" s="11"/>
      <c r="AM5" s="11"/>
      <c r="AN5" s="11"/>
      <c r="AO5" s="21"/>
      <c r="AP5" s="21"/>
      <c r="AQ5" s="7"/>
      <c r="AR5" s="24"/>
      <c r="AS5" s="24"/>
      <c r="AT5" s="25">
        <v>0</v>
      </c>
      <c r="AU5" s="25"/>
      <c r="AV5" s="21"/>
      <c r="AW5" s="7"/>
      <c r="AX5" s="7"/>
      <c r="AY5" s="11"/>
    </row>
    <row r="6" spans="1:51" ht="10.199999999999999" x14ac:dyDescent="0.2">
      <c r="A6" s="11"/>
      <c r="B6" s="11"/>
      <c r="C6" s="11"/>
      <c r="D6" s="26"/>
      <c r="E6" s="26"/>
      <c r="F6" s="2"/>
      <c r="G6" s="2"/>
      <c r="H6" s="2"/>
      <c r="I6" s="2"/>
      <c r="J6" s="2"/>
      <c r="K6" s="2"/>
      <c r="L6" s="2"/>
      <c r="M6" s="2"/>
      <c r="N6" s="2"/>
      <c r="O6" s="11"/>
      <c r="P6" s="11"/>
      <c r="Q6" s="11"/>
      <c r="R6" s="27">
        <f>ROUND(SUM(R10:R16),2)</f>
        <v>5285.38</v>
      </c>
      <c r="S6" s="27">
        <f>ROUND(SUM(S10:S16),2)</f>
        <v>68709.94</v>
      </c>
      <c r="T6" s="27">
        <f>ROUND(SUM(T10:T16),2)</f>
        <v>0</v>
      </c>
      <c r="U6" s="27">
        <f>ROUND(SUM(U10:U16),2)</f>
        <v>0</v>
      </c>
      <c r="V6" s="27">
        <f>ROUND(SUM(V10:V16),2)</f>
        <v>0</v>
      </c>
      <c r="W6" s="20"/>
      <c r="X6" s="20"/>
      <c r="Y6" s="20"/>
      <c r="Z6" s="27">
        <f t="shared" ref="Z6:AH6" si="0">ROUND(SUM(Z10:Z16),2)</f>
        <v>1500</v>
      </c>
      <c r="AA6" s="27">
        <f t="shared" si="0"/>
        <v>2000</v>
      </c>
      <c r="AB6" s="27">
        <f t="shared" si="0"/>
        <v>2000</v>
      </c>
      <c r="AC6" s="27">
        <f t="shared" si="0"/>
        <v>0</v>
      </c>
      <c r="AD6" s="27">
        <f t="shared" si="0"/>
        <v>0</v>
      </c>
      <c r="AE6" s="27">
        <f t="shared" si="0"/>
        <v>0</v>
      </c>
      <c r="AF6" s="27">
        <f t="shared" si="0"/>
        <v>0</v>
      </c>
      <c r="AG6" s="27">
        <f t="shared" si="0"/>
        <v>1000</v>
      </c>
      <c r="AH6" s="27">
        <f t="shared" si="0"/>
        <v>0</v>
      </c>
      <c r="AI6" s="28"/>
      <c r="AJ6" s="29">
        <f>COUNTA(AJ10:AJ16)</f>
        <v>0</v>
      </c>
      <c r="AK6" s="29">
        <f>COUNTA(AK10:AK16)</f>
        <v>0</v>
      </c>
      <c r="AL6" s="29">
        <f>COUNTA(AL10:AL16)</f>
        <v>0</v>
      </c>
      <c r="AM6" s="30"/>
      <c r="AN6" s="19"/>
      <c r="AO6" s="27">
        <f>ROUND(SUM(AO10:AO16),2)</f>
        <v>0</v>
      </c>
      <c r="AP6" s="27">
        <f>ROUND(SUM(AP10:AP16),2)</f>
        <v>0</v>
      </c>
      <c r="AQ6" s="27">
        <f>ROUND(SUM(AQ10:AQ16),2)</f>
        <v>0</v>
      </c>
      <c r="AR6" s="31">
        <f>COUNTA(AR10:AR16)</f>
        <v>0</v>
      </c>
      <c r="AS6" s="31">
        <f>COUNTA(AS10:AS16)</f>
        <v>0</v>
      </c>
      <c r="AT6" s="27">
        <f>ROUND(SUM(AT10:AT16),2)</f>
        <v>0</v>
      </c>
      <c r="AU6" s="11"/>
      <c r="AV6" s="32">
        <v>0</v>
      </c>
      <c r="AW6" s="27">
        <f>ROUND(SUM(AW10:AW16),2)</f>
        <v>68709.94</v>
      </c>
      <c r="AX6" s="27">
        <f>ROUND(SUM(AX10:AX16),2)</f>
        <v>0</v>
      </c>
      <c r="AY6" s="33"/>
    </row>
    <row r="7" spans="1:51" ht="10.8" thickBot="1" x14ac:dyDescent="0.2">
      <c r="A7" s="11"/>
      <c r="B7" s="11"/>
      <c r="C7" s="11"/>
      <c r="D7" s="26"/>
      <c r="E7" s="26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34"/>
      <c r="AJ7" s="11"/>
      <c r="AK7" s="20"/>
      <c r="AL7" s="20"/>
      <c r="AM7" s="20"/>
      <c r="AN7" s="11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11"/>
    </row>
    <row r="8" spans="1:51" ht="10.8" thickTop="1" x14ac:dyDescent="0.15">
      <c r="A8" s="35"/>
      <c r="B8" s="29">
        <f>COUNTA(B10:B17)</f>
        <v>2</v>
      </c>
      <c r="C8" s="11"/>
      <c r="D8" s="36">
        <f>AVERAGE(D10:D16)</f>
        <v>30.636550308008214</v>
      </c>
      <c r="E8" s="36">
        <f>AVERAGE(E10:E16)</f>
        <v>2.8815879534565365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37" t="s">
        <v>8</v>
      </c>
      <c r="S8" s="38"/>
      <c r="T8" s="38"/>
      <c r="U8" s="38"/>
      <c r="V8" s="38"/>
      <c r="W8" s="38"/>
      <c r="X8" s="39"/>
      <c r="Y8" s="39"/>
      <c r="Z8" s="40" t="s">
        <v>9</v>
      </c>
      <c r="AA8" s="41"/>
      <c r="AB8" s="42"/>
      <c r="AC8" s="43" t="s">
        <v>10</v>
      </c>
      <c r="AD8" s="44"/>
      <c r="AE8" s="45"/>
      <c r="AF8" s="46" t="s">
        <v>11</v>
      </c>
      <c r="AG8" s="47"/>
      <c r="AH8" s="48"/>
      <c r="AI8" s="49"/>
      <c r="AJ8" s="50" t="s">
        <v>8</v>
      </c>
      <c r="AK8" s="51"/>
      <c r="AL8" s="52"/>
      <c r="AM8" s="53"/>
      <c r="AN8" s="11"/>
      <c r="AO8" s="54" t="s">
        <v>12</v>
      </c>
      <c r="AP8" s="55"/>
      <c r="AQ8" s="56"/>
      <c r="AR8" s="57" t="s">
        <v>13</v>
      </c>
      <c r="AS8" s="58"/>
      <c r="AT8" s="55"/>
      <c r="AU8" s="55"/>
      <c r="AV8" s="55"/>
      <c r="AW8" s="55"/>
      <c r="AX8" s="56"/>
      <c r="AY8" s="11"/>
    </row>
    <row r="9" spans="1:51" x14ac:dyDescent="0.15">
      <c r="A9" s="59" t="s">
        <v>14</v>
      </c>
      <c r="B9" s="60" t="s">
        <v>15</v>
      </c>
      <c r="C9" s="60" t="s">
        <v>16</v>
      </c>
      <c r="D9" s="61" t="s">
        <v>17</v>
      </c>
      <c r="E9" s="61" t="s">
        <v>18</v>
      </c>
      <c r="F9" s="62" t="s">
        <v>19</v>
      </c>
      <c r="G9" s="62" t="s">
        <v>20</v>
      </c>
      <c r="H9" s="60" t="s">
        <v>21</v>
      </c>
      <c r="I9" s="63" t="s">
        <v>22</v>
      </c>
      <c r="J9" s="62" t="s">
        <v>23</v>
      </c>
      <c r="K9" s="64" t="s">
        <v>24</v>
      </c>
      <c r="L9" s="63" t="s">
        <v>25</v>
      </c>
      <c r="M9" s="65" t="s">
        <v>26</v>
      </c>
      <c r="N9" s="66" t="s">
        <v>27</v>
      </c>
      <c r="O9" s="66" t="s">
        <v>28</v>
      </c>
      <c r="P9" s="67" t="s">
        <v>29</v>
      </c>
      <c r="Q9" s="67" t="s">
        <v>30</v>
      </c>
      <c r="R9" s="68">
        <v>1</v>
      </c>
      <c r="S9" s="68">
        <v>2</v>
      </c>
      <c r="T9" s="68">
        <v>3</v>
      </c>
      <c r="U9" s="68">
        <v>4</v>
      </c>
      <c r="V9" s="68">
        <v>5</v>
      </c>
      <c r="W9" s="68">
        <v>6</v>
      </c>
      <c r="X9" s="68">
        <v>7</v>
      </c>
      <c r="Y9" s="68">
        <v>8</v>
      </c>
      <c r="Z9" s="68">
        <v>9</v>
      </c>
      <c r="AA9" s="68">
        <v>10</v>
      </c>
      <c r="AB9" s="68">
        <v>11</v>
      </c>
      <c r="AC9" s="68">
        <v>12</v>
      </c>
      <c r="AD9" s="68">
        <v>13</v>
      </c>
      <c r="AE9" s="68">
        <v>14</v>
      </c>
      <c r="AF9" s="68">
        <v>15</v>
      </c>
      <c r="AG9" s="68">
        <v>16</v>
      </c>
      <c r="AH9" s="68">
        <v>17</v>
      </c>
      <c r="AI9" s="69"/>
      <c r="AJ9" s="70">
        <v>1</v>
      </c>
      <c r="AK9" s="71">
        <v>2</v>
      </c>
      <c r="AL9" s="72">
        <v>3</v>
      </c>
      <c r="AM9" s="69"/>
      <c r="AN9" s="60" t="s">
        <v>15</v>
      </c>
      <c r="AO9" s="73">
        <v>10</v>
      </c>
      <c r="AP9" s="73">
        <v>11</v>
      </c>
      <c r="AQ9" s="73">
        <v>12</v>
      </c>
      <c r="AR9" s="73">
        <v>13</v>
      </c>
      <c r="AS9" s="73">
        <v>14</v>
      </c>
      <c r="AT9" s="73">
        <v>15</v>
      </c>
      <c r="AU9" s="73">
        <v>16</v>
      </c>
      <c r="AV9" s="73">
        <v>17</v>
      </c>
      <c r="AW9" s="73">
        <v>18</v>
      </c>
      <c r="AX9" s="73">
        <v>19</v>
      </c>
      <c r="AY9" s="73">
        <v>20</v>
      </c>
    </row>
    <row r="10" spans="1:51" x14ac:dyDescent="0.15">
      <c r="A10" s="74">
        <v>1</v>
      </c>
      <c r="B10" s="74" t="s">
        <v>31</v>
      </c>
      <c r="C10" s="74" t="s">
        <v>32</v>
      </c>
      <c r="D10" s="74">
        <v>30.277891854893909</v>
      </c>
      <c r="E10" s="74">
        <v>2.9103353867214237</v>
      </c>
      <c r="F10" s="74" t="s">
        <v>33</v>
      </c>
      <c r="G10" s="74" t="s">
        <v>34</v>
      </c>
      <c r="H10" s="74" t="s">
        <v>35</v>
      </c>
      <c r="I10" s="74">
        <v>1</v>
      </c>
      <c r="J10" s="74" t="s">
        <v>36</v>
      </c>
      <c r="K10" s="74">
        <v>1</v>
      </c>
      <c r="L10" s="74">
        <v>2</v>
      </c>
      <c r="M10" s="74">
        <v>1</v>
      </c>
      <c r="N10" s="74" t="s">
        <v>37</v>
      </c>
      <c r="O10" s="74" t="s">
        <v>38</v>
      </c>
      <c r="P10" s="74"/>
      <c r="Q10" s="74"/>
      <c r="R10" s="74">
        <v>2170</v>
      </c>
      <c r="S10" s="74">
        <v>28210</v>
      </c>
      <c r="T10" s="74"/>
      <c r="U10" s="74"/>
      <c r="V10" s="74"/>
      <c r="W10" s="74">
        <v>8.5000000000000006E-2</v>
      </c>
      <c r="X10" s="74"/>
      <c r="Y10" s="74"/>
      <c r="Z10" s="74">
        <v>0</v>
      </c>
      <c r="AA10" s="74">
        <v>0</v>
      </c>
      <c r="AB10" s="74">
        <v>0</v>
      </c>
      <c r="AC10" s="74"/>
      <c r="AD10" s="74">
        <v>0</v>
      </c>
      <c r="AE10" s="74">
        <v>0</v>
      </c>
      <c r="AF10" s="74"/>
      <c r="AG10" s="74">
        <v>1000</v>
      </c>
      <c r="AH10" s="74">
        <v>0</v>
      </c>
      <c r="AI10" s="74"/>
      <c r="AJ10" s="74"/>
      <c r="AK10" s="74"/>
      <c r="AL10" s="74"/>
      <c r="AM10" s="74"/>
      <c r="AN10" s="74" t="s">
        <v>31</v>
      </c>
      <c r="AO10" s="74"/>
      <c r="AP10" s="74"/>
      <c r="AQ10" s="74"/>
      <c r="AR10" s="74"/>
      <c r="AS10" s="74"/>
      <c r="AT10" s="74"/>
      <c r="AU10" s="74"/>
      <c r="AV10" s="74" t="s">
        <v>39</v>
      </c>
      <c r="AW10" s="74">
        <v>28210</v>
      </c>
      <c r="AX10" s="74">
        <v>0</v>
      </c>
      <c r="AY10" s="74"/>
    </row>
    <row r="11" spans="1:51" x14ac:dyDescent="0.15">
      <c r="A11" s="74">
        <v>3</v>
      </c>
      <c r="B11" s="74" t="s">
        <v>40</v>
      </c>
      <c r="C11" s="74" t="s">
        <v>41</v>
      </c>
      <c r="D11" s="74">
        <v>30.99520876112252</v>
      </c>
      <c r="E11" s="74">
        <v>2.8528405201916494</v>
      </c>
      <c r="F11" s="74" t="s">
        <v>33</v>
      </c>
      <c r="G11" s="74" t="s">
        <v>34</v>
      </c>
      <c r="H11" s="74" t="s">
        <v>42</v>
      </c>
      <c r="I11" s="74">
        <v>1</v>
      </c>
      <c r="J11" s="74" t="s">
        <v>43</v>
      </c>
      <c r="K11" s="74">
        <v>1</v>
      </c>
      <c r="L11" s="74">
        <v>2</v>
      </c>
      <c r="M11" s="74">
        <v>3</v>
      </c>
      <c r="N11" s="74" t="s">
        <v>37</v>
      </c>
      <c r="O11" s="74" t="s">
        <v>44</v>
      </c>
      <c r="P11" s="74"/>
      <c r="Q11" s="74"/>
      <c r="R11" s="74">
        <v>3115.38</v>
      </c>
      <c r="S11" s="74">
        <v>40499.94</v>
      </c>
      <c r="T11" s="74"/>
      <c r="U11" s="74"/>
      <c r="V11" s="74"/>
      <c r="W11" s="74">
        <v>3.8460000000000036E-2</v>
      </c>
      <c r="X11" s="74"/>
      <c r="Y11" s="74"/>
      <c r="Z11" s="74">
        <v>1500</v>
      </c>
      <c r="AA11" s="74">
        <v>2000</v>
      </c>
      <c r="AB11" s="74">
        <v>2000</v>
      </c>
      <c r="AC11" s="74"/>
      <c r="AD11" s="74">
        <v>0</v>
      </c>
      <c r="AE11" s="74">
        <v>0</v>
      </c>
      <c r="AF11" s="74"/>
      <c r="AG11" s="74">
        <v>0</v>
      </c>
      <c r="AH11" s="74">
        <v>0</v>
      </c>
      <c r="AI11" s="74"/>
      <c r="AJ11" s="74"/>
      <c r="AK11" s="74"/>
      <c r="AL11" s="74"/>
      <c r="AM11" s="74"/>
      <c r="AN11" s="74" t="s">
        <v>40</v>
      </c>
      <c r="AO11" s="74"/>
      <c r="AP11" s="74"/>
      <c r="AQ11" s="74"/>
      <c r="AR11" s="74"/>
      <c r="AS11" s="74"/>
      <c r="AT11" s="74"/>
      <c r="AU11" s="74"/>
      <c r="AV11" s="74" t="s">
        <v>39</v>
      </c>
      <c r="AW11" s="74">
        <v>40499.94</v>
      </c>
      <c r="AX11" s="74">
        <v>0</v>
      </c>
      <c r="AY11" s="7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"/>
  <sheetViews>
    <sheetView workbookViewId="0">
      <selection activeCell="A10" sqref="A10:XFD10"/>
    </sheetView>
  </sheetViews>
  <sheetFormatPr baseColWidth="10" defaultRowHeight="8.4" x14ac:dyDescent="0.15"/>
  <cols>
    <col min="1" max="5" width="11.5546875" style="1"/>
    <col min="6" max="6" width="19.5546875" style="1" customWidth="1"/>
    <col min="7" max="10" width="11.5546875" style="1"/>
    <col min="11" max="11" width="29.33203125" style="1" bestFit="1" customWidth="1"/>
    <col min="12" max="12" width="22.33203125" style="1" customWidth="1"/>
    <col min="13" max="13" width="26.5546875" style="1" customWidth="1"/>
    <col min="14" max="15" width="11.5546875" style="1"/>
    <col min="16" max="16" width="13.109375" style="1" customWidth="1"/>
    <col min="17" max="17" width="20.33203125" style="1" customWidth="1"/>
    <col min="18" max="38" width="11.5546875" style="1"/>
    <col min="39" max="39" width="6.44140625" style="1" customWidth="1"/>
    <col min="40" max="40" width="11.5546875" style="1"/>
    <col min="41" max="50" width="9.44140625" style="1" customWidth="1"/>
    <col min="51" max="51" width="28" style="1" customWidth="1"/>
    <col min="52" max="16384" width="11.5546875" style="1"/>
  </cols>
  <sheetData>
    <row r="1" spans="1:51" ht="12.6" thickBot="1" x14ac:dyDescent="0.25">
      <c r="A1" s="2" t="s">
        <v>0</v>
      </c>
      <c r="B1" s="3" t="s">
        <v>1</v>
      </c>
      <c r="C1" s="4"/>
      <c r="D1" s="5"/>
      <c r="E1" s="6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7"/>
      <c r="AG1" s="7"/>
      <c r="AH1" s="2"/>
      <c r="AI1" s="2"/>
      <c r="AJ1" s="2"/>
      <c r="AK1" s="2"/>
      <c r="AL1" s="2"/>
      <c r="AM1" s="2"/>
      <c r="AN1" s="2"/>
      <c r="AO1" s="8" t="s">
        <v>2</v>
      </c>
      <c r="AP1" s="8" t="s">
        <v>2</v>
      </c>
      <c r="AQ1" s="8" t="s">
        <v>2</v>
      </c>
      <c r="AR1" s="9"/>
      <c r="AS1" s="10"/>
      <c r="AT1" s="8" t="s">
        <v>2</v>
      </c>
      <c r="AU1" s="11"/>
      <c r="AV1" s="8" t="s">
        <v>2</v>
      </c>
      <c r="AW1" s="8" t="s">
        <v>2</v>
      </c>
      <c r="AX1" s="8" t="s">
        <v>2</v>
      </c>
      <c r="AY1" s="12"/>
    </row>
    <row r="2" spans="1:51" ht="10.8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7"/>
      <c r="AG2" s="7"/>
      <c r="AH2" s="2"/>
      <c r="AI2" s="2"/>
      <c r="AJ2" s="2"/>
      <c r="AK2" s="2"/>
      <c r="AL2" s="2"/>
      <c r="AM2" s="2"/>
      <c r="AN2" s="2"/>
      <c r="AO2" s="13" t="str">
        <f>+IF(OR(AA6=0,AO6=0),"",ROUND( AO6/AA6-1,4))</f>
        <v/>
      </c>
      <c r="AP2" s="13" t="str">
        <f>+IF(OR(AD6=0,AP6=0),"",ROUND(AP6/AD6-1,4))</f>
        <v/>
      </c>
      <c r="AQ2" s="13" t="str">
        <f>+IF(OR(AG6=0,AQ6=0),"",ROUND(AQ6/AG6-1,4))</f>
        <v/>
      </c>
      <c r="AR2" s="9"/>
      <c r="AS2" s="14"/>
      <c r="AT2" s="15">
        <f>AT6</f>
        <v>0</v>
      </c>
      <c r="AU2" s="11"/>
      <c r="AV2" s="13">
        <f>IF(R6=0,"",ROUND(AT6/R6,4))</f>
        <v>0</v>
      </c>
      <c r="AW2" s="13">
        <f>ROUND(COUNTA(AT10:AT11)/B8,4)</f>
        <v>0</v>
      </c>
      <c r="AX2" s="13" t="str">
        <f>+IF(OR(AO6=0,AX6=0),"",ROUND(AX6/AO6-1,4))</f>
        <v/>
      </c>
      <c r="AY2" s="12"/>
    </row>
    <row r="3" spans="1:51" ht="10.8" thickBot="1" x14ac:dyDescent="0.25">
      <c r="A3" s="11"/>
      <c r="B3" s="16" t="s">
        <v>3</v>
      </c>
      <c r="C3" s="17">
        <f ca="1">TODAY()</f>
        <v>43114</v>
      </c>
      <c r="D3" s="17"/>
      <c r="E3" s="18"/>
      <c r="F3" s="11"/>
      <c r="G3" s="2"/>
      <c r="H3" s="2"/>
      <c r="I3" s="2"/>
      <c r="J3" s="2"/>
      <c r="K3" s="2"/>
      <c r="L3" s="2"/>
      <c r="M3" s="2"/>
      <c r="N3" s="2"/>
      <c r="O3" s="19"/>
      <c r="P3" s="19"/>
      <c r="Q3" s="19"/>
      <c r="R3" s="20"/>
      <c r="S3" s="20"/>
      <c r="T3" s="20"/>
      <c r="U3" s="11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1"/>
      <c r="AG3" s="21"/>
      <c r="AH3" s="21"/>
      <c r="AI3" s="21"/>
      <c r="AJ3" s="21"/>
      <c r="AK3" s="21"/>
      <c r="AL3" s="21"/>
      <c r="AM3" s="21"/>
      <c r="AN3" s="21"/>
      <c r="AO3" s="12"/>
      <c r="AP3" s="12"/>
      <c r="AQ3" s="11"/>
      <c r="AR3" s="12"/>
      <c r="AS3" s="12"/>
      <c r="AT3" s="12"/>
      <c r="AU3" s="11"/>
      <c r="AV3" s="12"/>
      <c r="AW3" s="12"/>
      <c r="AX3" s="22"/>
      <c r="AY3" s="12"/>
    </row>
    <row r="4" spans="1:51" ht="10.8" thickBot="1" x14ac:dyDescent="0.25">
      <c r="A4" s="11"/>
      <c r="B4" s="16" t="s">
        <v>4</v>
      </c>
      <c r="C4" s="17" t="s">
        <v>5</v>
      </c>
      <c r="D4" s="17"/>
      <c r="E4" s="18"/>
      <c r="F4" s="11"/>
      <c r="G4" s="2"/>
      <c r="H4" s="2"/>
      <c r="I4" s="2"/>
      <c r="J4" s="2"/>
      <c r="K4" s="2"/>
      <c r="L4" s="2"/>
      <c r="M4" s="2"/>
      <c r="N4" s="2"/>
      <c r="O4" s="19"/>
      <c r="P4" s="19"/>
      <c r="Q4" s="19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1"/>
      <c r="AG4" s="21"/>
      <c r="AH4" s="11"/>
      <c r="AI4" s="20"/>
      <c r="AJ4" s="11"/>
      <c r="AK4" s="20"/>
      <c r="AL4" s="20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</row>
    <row r="5" spans="1:51" ht="10.8" thickBot="1" x14ac:dyDescent="0.25">
      <c r="A5" s="11"/>
      <c r="B5" s="16" t="s">
        <v>6</v>
      </c>
      <c r="C5" s="17" t="str">
        <f>N10</f>
        <v>Alain</v>
      </c>
      <c r="D5" s="17"/>
      <c r="E5" s="18"/>
      <c r="F5" s="2"/>
      <c r="G5" s="2"/>
      <c r="H5" s="2"/>
      <c r="I5" s="2"/>
      <c r="J5" s="2"/>
      <c r="K5" s="2"/>
      <c r="L5" s="2"/>
      <c r="M5" s="2"/>
      <c r="N5" s="2"/>
      <c r="O5" s="11"/>
      <c r="P5" s="11"/>
      <c r="Q5" s="11"/>
      <c r="R5" s="23" t="s">
        <v>7</v>
      </c>
      <c r="S5" s="11"/>
      <c r="T5" s="11"/>
      <c r="U5" s="11"/>
      <c r="V5" s="11"/>
      <c r="W5" s="11"/>
      <c r="X5" s="11"/>
      <c r="Y5" s="11"/>
      <c r="Z5" s="23" t="s">
        <v>7</v>
      </c>
      <c r="AA5" s="11"/>
      <c r="AB5" s="11"/>
      <c r="AC5" s="11"/>
      <c r="AD5" s="11"/>
      <c r="AE5" s="11"/>
      <c r="AF5" s="24"/>
      <c r="AG5" s="24"/>
      <c r="AH5" s="11"/>
      <c r="AI5" s="11"/>
      <c r="AJ5" s="11"/>
      <c r="AK5" s="11"/>
      <c r="AL5" s="11"/>
      <c r="AM5" s="11"/>
      <c r="AN5" s="11"/>
      <c r="AO5" s="21"/>
      <c r="AP5" s="21"/>
      <c r="AQ5" s="7"/>
      <c r="AR5" s="24"/>
      <c r="AS5" s="24"/>
      <c r="AT5" s="25">
        <v>0</v>
      </c>
      <c r="AU5" s="25"/>
      <c r="AV5" s="21"/>
      <c r="AW5" s="7"/>
      <c r="AX5" s="7"/>
      <c r="AY5" s="11"/>
    </row>
    <row r="6" spans="1:51" ht="10.199999999999999" x14ac:dyDescent="0.2">
      <c r="A6" s="11"/>
      <c r="B6" s="11"/>
      <c r="C6" s="11"/>
      <c r="D6" s="26"/>
      <c r="E6" s="26"/>
      <c r="F6" s="2"/>
      <c r="G6" s="2"/>
      <c r="H6" s="2"/>
      <c r="I6" s="2"/>
      <c r="J6" s="2"/>
      <c r="K6" s="2"/>
      <c r="L6" s="2"/>
      <c r="M6" s="2"/>
      <c r="N6" s="2"/>
      <c r="O6" s="11"/>
      <c r="P6" s="11"/>
      <c r="Q6" s="11"/>
      <c r="R6" s="27">
        <f>ROUND(SUM(R10:R16),2)</f>
        <v>2170</v>
      </c>
      <c r="S6" s="27">
        <f>ROUND(SUM(S10:S16),2)</f>
        <v>28210</v>
      </c>
      <c r="T6" s="27">
        <f>ROUND(SUM(T10:T16),2)</f>
        <v>0</v>
      </c>
      <c r="U6" s="27">
        <f>ROUND(SUM(U10:U16),2)</f>
        <v>0</v>
      </c>
      <c r="V6" s="27">
        <f>ROUND(SUM(V10:V16),2)</f>
        <v>0</v>
      </c>
      <c r="W6" s="20"/>
      <c r="X6" s="20"/>
      <c r="Y6" s="20"/>
      <c r="Z6" s="27">
        <f t="shared" ref="Z6:AH6" si="0">ROUND(SUM(Z10:Z16),2)</f>
        <v>0</v>
      </c>
      <c r="AA6" s="27">
        <f t="shared" si="0"/>
        <v>0</v>
      </c>
      <c r="AB6" s="27">
        <f t="shared" si="0"/>
        <v>0</v>
      </c>
      <c r="AC6" s="27">
        <f t="shared" si="0"/>
        <v>0</v>
      </c>
      <c r="AD6" s="27">
        <f t="shared" si="0"/>
        <v>0</v>
      </c>
      <c r="AE6" s="27">
        <f t="shared" si="0"/>
        <v>0</v>
      </c>
      <c r="AF6" s="27">
        <f t="shared" si="0"/>
        <v>0</v>
      </c>
      <c r="AG6" s="27">
        <f t="shared" si="0"/>
        <v>1000</v>
      </c>
      <c r="AH6" s="27">
        <f t="shared" si="0"/>
        <v>0</v>
      </c>
      <c r="AI6" s="28"/>
      <c r="AJ6" s="29">
        <f>COUNTA(AJ10:AJ16)</f>
        <v>0</v>
      </c>
      <c r="AK6" s="29">
        <f>COUNTA(AK10:AK16)</f>
        <v>0</v>
      </c>
      <c r="AL6" s="29">
        <f>COUNTA(AL10:AL16)</f>
        <v>0</v>
      </c>
      <c r="AM6" s="30"/>
      <c r="AN6" s="19"/>
      <c r="AO6" s="27">
        <f>ROUND(SUM(AO10:AO16),2)</f>
        <v>0</v>
      </c>
      <c r="AP6" s="27">
        <f>ROUND(SUM(AP10:AP16),2)</f>
        <v>0</v>
      </c>
      <c r="AQ6" s="27">
        <f>ROUND(SUM(AQ10:AQ16),2)</f>
        <v>0</v>
      </c>
      <c r="AR6" s="31">
        <f>COUNTA(AR10:AR16)</f>
        <v>0</v>
      </c>
      <c r="AS6" s="31">
        <f>COUNTA(AS10:AS16)</f>
        <v>0</v>
      </c>
      <c r="AT6" s="27">
        <f>ROUND(SUM(AT10:AT16),2)</f>
        <v>0</v>
      </c>
      <c r="AU6" s="11"/>
      <c r="AV6" s="32">
        <v>0</v>
      </c>
      <c r="AW6" s="27">
        <f>ROUND(SUM(AW10:AW16),2)</f>
        <v>28210</v>
      </c>
      <c r="AX6" s="27">
        <f>ROUND(SUM(AX10:AX16),2)</f>
        <v>0</v>
      </c>
      <c r="AY6" s="33"/>
    </row>
    <row r="7" spans="1:51" ht="10.8" thickBot="1" x14ac:dyDescent="0.2">
      <c r="A7" s="11"/>
      <c r="B7" s="11"/>
      <c r="C7" s="11"/>
      <c r="D7" s="26"/>
      <c r="E7" s="26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34"/>
      <c r="AJ7" s="11"/>
      <c r="AK7" s="20"/>
      <c r="AL7" s="20"/>
      <c r="AM7" s="20"/>
      <c r="AN7" s="11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11"/>
    </row>
    <row r="8" spans="1:51" ht="10.8" thickTop="1" x14ac:dyDescent="0.15">
      <c r="A8" s="35"/>
      <c r="B8" s="29">
        <f>COUNTA(B10:B17)</f>
        <v>1</v>
      </c>
      <c r="C8" s="11"/>
      <c r="D8" s="36">
        <f>AVERAGE(D10:D16)</f>
        <v>30.277891854893909</v>
      </c>
      <c r="E8" s="36">
        <f>AVERAGE(E10:E16)</f>
        <v>2.9103353867214237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37" t="s">
        <v>8</v>
      </c>
      <c r="S8" s="38"/>
      <c r="T8" s="38"/>
      <c r="U8" s="38"/>
      <c r="V8" s="38"/>
      <c r="W8" s="38"/>
      <c r="X8" s="39"/>
      <c r="Y8" s="39"/>
      <c r="Z8" s="40" t="s">
        <v>9</v>
      </c>
      <c r="AA8" s="41"/>
      <c r="AB8" s="42"/>
      <c r="AC8" s="43" t="s">
        <v>10</v>
      </c>
      <c r="AD8" s="44"/>
      <c r="AE8" s="45"/>
      <c r="AF8" s="46" t="s">
        <v>11</v>
      </c>
      <c r="AG8" s="47"/>
      <c r="AH8" s="48"/>
      <c r="AI8" s="49"/>
      <c r="AJ8" s="50" t="s">
        <v>8</v>
      </c>
      <c r="AK8" s="51"/>
      <c r="AL8" s="52"/>
      <c r="AM8" s="53"/>
      <c r="AN8" s="11"/>
      <c r="AO8" s="54" t="s">
        <v>12</v>
      </c>
      <c r="AP8" s="55"/>
      <c r="AQ8" s="56"/>
      <c r="AR8" s="57" t="s">
        <v>13</v>
      </c>
      <c r="AS8" s="58"/>
      <c r="AT8" s="55"/>
      <c r="AU8" s="55"/>
      <c r="AV8" s="55"/>
      <c r="AW8" s="55"/>
      <c r="AX8" s="56"/>
      <c r="AY8" s="11"/>
    </row>
    <row r="9" spans="1:51" x14ac:dyDescent="0.15">
      <c r="A9" s="59" t="s">
        <v>14</v>
      </c>
      <c r="B9" s="60" t="s">
        <v>15</v>
      </c>
      <c r="C9" s="60" t="s">
        <v>16</v>
      </c>
      <c r="D9" s="61" t="s">
        <v>17</v>
      </c>
      <c r="E9" s="61" t="s">
        <v>18</v>
      </c>
      <c r="F9" s="62" t="s">
        <v>19</v>
      </c>
      <c r="G9" s="62" t="s">
        <v>20</v>
      </c>
      <c r="H9" s="60" t="s">
        <v>21</v>
      </c>
      <c r="I9" s="63" t="s">
        <v>22</v>
      </c>
      <c r="J9" s="62" t="s">
        <v>23</v>
      </c>
      <c r="K9" s="64" t="s">
        <v>24</v>
      </c>
      <c r="L9" s="63" t="s">
        <v>25</v>
      </c>
      <c r="M9" s="65" t="s">
        <v>26</v>
      </c>
      <c r="N9" s="66" t="s">
        <v>27</v>
      </c>
      <c r="O9" s="66" t="s">
        <v>28</v>
      </c>
      <c r="P9" s="67" t="s">
        <v>29</v>
      </c>
      <c r="Q9" s="67" t="s">
        <v>30</v>
      </c>
      <c r="R9" s="68">
        <v>1</v>
      </c>
      <c r="S9" s="68">
        <v>2</v>
      </c>
      <c r="T9" s="68">
        <v>3</v>
      </c>
      <c r="U9" s="68">
        <v>4</v>
      </c>
      <c r="V9" s="68">
        <v>5</v>
      </c>
      <c r="W9" s="68">
        <v>6</v>
      </c>
      <c r="X9" s="68">
        <v>7</v>
      </c>
      <c r="Y9" s="68">
        <v>8</v>
      </c>
      <c r="Z9" s="68">
        <v>9</v>
      </c>
      <c r="AA9" s="68">
        <v>10</v>
      </c>
      <c r="AB9" s="68">
        <v>11</v>
      </c>
      <c r="AC9" s="68">
        <v>12</v>
      </c>
      <c r="AD9" s="68">
        <v>13</v>
      </c>
      <c r="AE9" s="68">
        <v>14</v>
      </c>
      <c r="AF9" s="68">
        <v>15</v>
      </c>
      <c r="AG9" s="68">
        <v>16</v>
      </c>
      <c r="AH9" s="68">
        <v>17</v>
      </c>
      <c r="AI9" s="69"/>
      <c r="AJ9" s="70">
        <v>1</v>
      </c>
      <c r="AK9" s="71">
        <v>2</v>
      </c>
      <c r="AL9" s="72">
        <v>3</v>
      </c>
      <c r="AM9" s="69"/>
      <c r="AN9" s="60" t="s">
        <v>15</v>
      </c>
      <c r="AO9" s="73">
        <v>10</v>
      </c>
      <c r="AP9" s="73">
        <v>11</v>
      </c>
      <c r="AQ9" s="73">
        <v>12</v>
      </c>
      <c r="AR9" s="73">
        <v>13</v>
      </c>
      <c r="AS9" s="73">
        <v>14</v>
      </c>
      <c r="AT9" s="73">
        <v>15</v>
      </c>
      <c r="AU9" s="73">
        <v>16</v>
      </c>
      <c r="AV9" s="73">
        <v>17</v>
      </c>
      <c r="AW9" s="73">
        <v>18</v>
      </c>
      <c r="AX9" s="73">
        <v>19</v>
      </c>
      <c r="AY9" s="73">
        <v>20</v>
      </c>
    </row>
    <row r="10" spans="1:51" x14ac:dyDescent="0.15">
      <c r="A10" s="74">
        <v>1</v>
      </c>
      <c r="B10" s="74" t="s">
        <v>31</v>
      </c>
      <c r="C10" s="74" t="s">
        <v>32</v>
      </c>
      <c r="D10" s="74">
        <v>30.277891854893909</v>
      </c>
      <c r="E10" s="74">
        <v>2.9103353867214237</v>
      </c>
      <c r="F10" s="74" t="s">
        <v>33</v>
      </c>
      <c r="G10" s="74" t="s">
        <v>34</v>
      </c>
      <c r="H10" s="74" t="s">
        <v>35</v>
      </c>
      <c r="I10" s="74">
        <v>1</v>
      </c>
      <c r="J10" s="74" t="s">
        <v>36</v>
      </c>
      <c r="K10" s="74">
        <v>1</v>
      </c>
      <c r="L10" s="74">
        <v>2</v>
      </c>
      <c r="M10" s="74">
        <v>1</v>
      </c>
      <c r="N10" s="74" t="s">
        <v>37</v>
      </c>
      <c r="O10" s="74" t="s">
        <v>38</v>
      </c>
      <c r="P10" s="74"/>
      <c r="Q10" s="74"/>
      <c r="R10" s="74">
        <v>2170</v>
      </c>
      <c r="S10" s="74">
        <v>28210</v>
      </c>
      <c r="T10" s="74"/>
      <c r="U10" s="74"/>
      <c r="V10" s="74"/>
      <c r="W10" s="74">
        <v>8.5000000000000006E-2</v>
      </c>
      <c r="X10" s="74"/>
      <c r="Y10" s="74"/>
      <c r="Z10" s="74">
        <v>0</v>
      </c>
      <c r="AA10" s="74">
        <v>0</v>
      </c>
      <c r="AB10" s="74">
        <v>0</v>
      </c>
      <c r="AC10" s="74"/>
      <c r="AD10" s="74">
        <v>0</v>
      </c>
      <c r="AE10" s="74">
        <v>0</v>
      </c>
      <c r="AF10" s="74"/>
      <c r="AG10" s="74">
        <v>1000</v>
      </c>
      <c r="AH10" s="74">
        <v>0</v>
      </c>
      <c r="AI10" s="74"/>
      <c r="AJ10" s="74"/>
      <c r="AK10" s="74"/>
      <c r="AL10" s="74"/>
      <c r="AM10" s="74"/>
      <c r="AN10" s="74" t="s">
        <v>31</v>
      </c>
      <c r="AO10" s="74"/>
      <c r="AP10" s="74"/>
      <c r="AQ10" s="74"/>
      <c r="AR10" s="74"/>
      <c r="AS10" s="74"/>
      <c r="AT10" s="74"/>
      <c r="AU10" s="74"/>
      <c r="AV10" s="74" t="s">
        <v>39</v>
      </c>
      <c r="AW10" s="74">
        <v>28210</v>
      </c>
      <c r="AX10" s="74">
        <v>0</v>
      </c>
      <c r="AY10" s="7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"/>
  <sheetViews>
    <sheetView workbookViewId="0">
      <selection activeCell="A10" sqref="A10:XFD10"/>
    </sheetView>
  </sheetViews>
  <sheetFormatPr baseColWidth="10" defaultRowHeight="8.4" x14ac:dyDescent="0.15"/>
  <cols>
    <col min="1" max="5" width="11.5546875" style="1"/>
    <col min="6" max="6" width="19.5546875" style="1" customWidth="1"/>
    <col min="7" max="10" width="11.5546875" style="1"/>
    <col min="11" max="11" width="29.33203125" style="1" bestFit="1" customWidth="1"/>
    <col min="12" max="12" width="22.33203125" style="1" customWidth="1"/>
    <col min="13" max="13" width="26.5546875" style="1" customWidth="1"/>
    <col min="14" max="15" width="11.5546875" style="1"/>
    <col min="16" max="16" width="13.109375" style="1" customWidth="1"/>
    <col min="17" max="17" width="20.33203125" style="1" customWidth="1"/>
    <col min="18" max="38" width="11.5546875" style="1"/>
    <col min="39" max="39" width="6.44140625" style="1" customWidth="1"/>
    <col min="40" max="40" width="11.5546875" style="1"/>
    <col min="41" max="50" width="9.44140625" style="1" customWidth="1"/>
    <col min="51" max="51" width="28" style="1" customWidth="1"/>
    <col min="52" max="16384" width="11.5546875" style="1"/>
  </cols>
  <sheetData>
    <row r="1" spans="1:51" ht="12.6" thickBot="1" x14ac:dyDescent="0.25">
      <c r="A1" s="2" t="s">
        <v>0</v>
      </c>
      <c r="B1" s="3" t="s">
        <v>1</v>
      </c>
      <c r="C1" s="4"/>
      <c r="D1" s="5"/>
      <c r="E1" s="6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7"/>
      <c r="AG1" s="7"/>
      <c r="AH1" s="2"/>
      <c r="AI1" s="2"/>
      <c r="AJ1" s="2"/>
      <c r="AK1" s="2"/>
      <c r="AL1" s="2"/>
      <c r="AM1" s="2"/>
      <c r="AN1" s="2"/>
      <c r="AO1" s="8" t="s">
        <v>2</v>
      </c>
      <c r="AP1" s="8" t="s">
        <v>2</v>
      </c>
      <c r="AQ1" s="8" t="s">
        <v>2</v>
      </c>
      <c r="AR1" s="9"/>
      <c r="AS1" s="10"/>
      <c r="AT1" s="8" t="s">
        <v>2</v>
      </c>
      <c r="AU1" s="11"/>
      <c r="AV1" s="8" t="s">
        <v>2</v>
      </c>
      <c r="AW1" s="8" t="s">
        <v>2</v>
      </c>
      <c r="AX1" s="8" t="s">
        <v>2</v>
      </c>
      <c r="AY1" s="12"/>
    </row>
    <row r="2" spans="1:51" ht="10.8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7"/>
      <c r="AG2" s="7"/>
      <c r="AH2" s="2"/>
      <c r="AI2" s="2"/>
      <c r="AJ2" s="2"/>
      <c r="AK2" s="2"/>
      <c r="AL2" s="2"/>
      <c r="AM2" s="2"/>
      <c r="AN2" s="2"/>
      <c r="AO2" s="13" t="str">
        <f>+IF(OR(AA6=0,AO6=0),"",ROUND( AO6/AA6-1,4))</f>
        <v/>
      </c>
      <c r="AP2" s="13" t="str">
        <f>+IF(OR(AD6=0,AP6=0),"",ROUND(AP6/AD6-1,4))</f>
        <v/>
      </c>
      <c r="AQ2" s="13" t="str">
        <f>+IF(OR(AG6=0,AQ6=0),"",ROUND(AQ6/AG6-1,4))</f>
        <v/>
      </c>
      <c r="AR2" s="9"/>
      <c r="AS2" s="14"/>
      <c r="AT2" s="15">
        <f>AT6</f>
        <v>0</v>
      </c>
      <c r="AU2" s="11"/>
      <c r="AV2" s="13">
        <f>IF(R6=0,"",ROUND(AT6/R6,4))</f>
        <v>0</v>
      </c>
      <c r="AW2" s="13">
        <f>ROUND(COUNTA(AT10:AT10)/B8,4)</f>
        <v>0</v>
      </c>
      <c r="AX2" s="13" t="str">
        <f>+IF(OR(AO6=0,AX6=0),"",ROUND(AX6/AO6-1,4))</f>
        <v/>
      </c>
      <c r="AY2" s="12"/>
    </row>
    <row r="3" spans="1:51" ht="10.8" thickBot="1" x14ac:dyDescent="0.25">
      <c r="A3" s="11"/>
      <c r="B3" s="16" t="s">
        <v>3</v>
      </c>
      <c r="C3" s="17">
        <f ca="1">TODAY()</f>
        <v>43114</v>
      </c>
      <c r="D3" s="17"/>
      <c r="E3" s="18"/>
      <c r="F3" s="11"/>
      <c r="G3" s="2"/>
      <c r="H3" s="2"/>
      <c r="I3" s="2"/>
      <c r="J3" s="2"/>
      <c r="K3" s="2"/>
      <c r="L3" s="2"/>
      <c r="M3" s="2"/>
      <c r="N3" s="2"/>
      <c r="O3" s="19"/>
      <c r="P3" s="19"/>
      <c r="Q3" s="19"/>
      <c r="R3" s="20"/>
      <c r="S3" s="20"/>
      <c r="T3" s="20"/>
      <c r="U3" s="11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1"/>
      <c r="AG3" s="21"/>
      <c r="AH3" s="21"/>
      <c r="AI3" s="21"/>
      <c r="AJ3" s="21"/>
      <c r="AK3" s="21"/>
      <c r="AL3" s="21"/>
      <c r="AM3" s="21"/>
      <c r="AN3" s="21"/>
      <c r="AO3" s="12"/>
      <c r="AP3" s="12"/>
      <c r="AQ3" s="11"/>
      <c r="AR3" s="12"/>
      <c r="AS3" s="12"/>
      <c r="AT3" s="12"/>
      <c r="AU3" s="11"/>
      <c r="AV3" s="12"/>
      <c r="AW3" s="12"/>
      <c r="AX3" s="22"/>
      <c r="AY3" s="12"/>
    </row>
    <row r="4" spans="1:51" ht="10.8" thickBot="1" x14ac:dyDescent="0.25">
      <c r="A4" s="11"/>
      <c r="B4" s="16" t="s">
        <v>4</v>
      </c>
      <c r="C4" s="17" t="s">
        <v>5</v>
      </c>
      <c r="D4" s="17"/>
      <c r="E4" s="18"/>
      <c r="F4" s="11"/>
      <c r="G4" s="2"/>
      <c r="H4" s="2"/>
      <c r="I4" s="2"/>
      <c r="J4" s="2"/>
      <c r="K4" s="2"/>
      <c r="L4" s="2"/>
      <c r="M4" s="2"/>
      <c r="N4" s="2"/>
      <c r="O4" s="19"/>
      <c r="P4" s="19"/>
      <c r="Q4" s="19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1"/>
      <c r="AG4" s="21"/>
      <c r="AH4" s="11"/>
      <c r="AI4" s="20"/>
      <c r="AJ4" s="11"/>
      <c r="AK4" s="20"/>
      <c r="AL4" s="20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</row>
    <row r="5" spans="1:51" ht="10.8" thickBot="1" x14ac:dyDescent="0.25">
      <c r="A5" s="11"/>
      <c r="B5" s="16" t="s">
        <v>6</v>
      </c>
      <c r="C5" s="17" t="str">
        <f>N10</f>
        <v>Alain</v>
      </c>
      <c r="D5" s="17"/>
      <c r="E5" s="18"/>
      <c r="F5" s="2"/>
      <c r="G5" s="2"/>
      <c r="H5" s="2"/>
      <c r="I5" s="2"/>
      <c r="J5" s="2"/>
      <c r="K5" s="2"/>
      <c r="L5" s="2"/>
      <c r="M5" s="2"/>
      <c r="N5" s="2"/>
      <c r="O5" s="11"/>
      <c r="P5" s="11"/>
      <c r="Q5" s="11"/>
      <c r="R5" s="23" t="s">
        <v>7</v>
      </c>
      <c r="S5" s="11"/>
      <c r="T5" s="11"/>
      <c r="U5" s="11"/>
      <c r="V5" s="11"/>
      <c r="W5" s="11"/>
      <c r="X5" s="11"/>
      <c r="Y5" s="11"/>
      <c r="Z5" s="23" t="s">
        <v>7</v>
      </c>
      <c r="AA5" s="11"/>
      <c r="AB5" s="11"/>
      <c r="AC5" s="11"/>
      <c r="AD5" s="11"/>
      <c r="AE5" s="11"/>
      <c r="AF5" s="24"/>
      <c r="AG5" s="24"/>
      <c r="AH5" s="11"/>
      <c r="AI5" s="11"/>
      <c r="AJ5" s="11"/>
      <c r="AK5" s="11"/>
      <c r="AL5" s="11"/>
      <c r="AM5" s="11"/>
      <c r="AN5" s="11"/>
      <c r="AO5" s="21"/>
      <c r="AP5" s="21"/>
      <c r="AQ5" s="7"/>
      <c r="AR5" s="24"/>
      <c r="AS5" s="24"/>
      <c r="AT5" s="25">
        <v>0</v>
      </c>
      <c r="AU5" s="25"/>
      <c r="AV5" s="21"/>
      <c r="AW5" s="7"/>
      <c r="AX5" s="7"/>
      <c r="AY5" s="11"/>
    </row>
    <row r="6" spans="1:51" ht="10.199999999999999" x14ac:dyDescent="0.2">
      <c r="A6" s="11"/>
      <c r="B6" s="11"/>
      <c r="C6" s="11"/>
      <c r="D6" s="26"/>
      <c r="E6" s="26"/>
      <c r="F6" s="2"/>
      <c r="G6" s="2"/>
      <c r="H6" s="2"/>
      <c r="I6" s="2"/>
      <c r="J6" s="2"/>
      <c r="K6" s="2"/>
      <c r="L6" s="2"/>
      <c r="M6" s="2"/>
      <c r="N6" s="2"/>
      <c r="O6" s="11"/>
      <c r="P6" s="11"/>
      <c r="Q6" s="11"/>
      <c r="R6" s="27">
        <f>ROUND(SUM(R10:R15),2)</f>
        <v>3115.38</v>
      </c>
      <c r="S6" s="27">
        <f>ROUND(SUM(S10:S15),2)</f>
        <v>40499.94</v>
      </c>
      <c r="T6" s="27">
        <f>ROUND(SUM(T10:T15),2)</f>
        <v>0</v>
      </c>
      <c r="U6" s="27">
        <f>ROUND(SUM(U10:U15),2)</f>
        <v>0</v>
      </c>
      <c r="V6" s="27">
        <f>ROUND(SUM(V10:V15),2)</f>
        <v>0</v>
      </c>
      <c r="W6" s="20"/>
      <c r="X6" s="20"/>
      <c r="Y6" s="20"/>
      <c r="Z6" s="27">
        <f t="shared" ref="Z6:AH6" si="0">ROUND(SUM(Z10:Z15),2)</f>
        <v>1500</v>
      </c>
      <c r="AA6" s="27">
        <f t="shared" si="0"/>
        <v>2000</v>
      </c>
      <c r="AB6" s="27">
        <f t="shared" si="0"/>
        <v>2000</v>
      </c>
      <c r="AC6" s="27">
        <f t="shared" si="0"/>
        <v>0</v>
      </c>
      <c r="AD6" s="27">
        <f t="shared" si="0"/>
        <v>0</v>
      </c>
      <c r="AE6" s="27">
        <f t="shared" si="0"/>
        <v>0</v>
      </c>
      <c r="AF6" s="27">
        <f t="shared" si="0"/>
        <v>0</v>
      </c>
      <c r="AG6" s="27">
        <f t="shared" si="0"/>
        <v>0</v>
      </c>
      <c r="AH6" s="27">
        <f t="shared" si="0"/>
        <v>0</v>
      </c>
      <c r="AI6" s="28"/>
      <c r="AJ6" s="29">
        <f>COUNTA(AJ10:AJ15)</f>
        <v>0</v>
      </c>
      <c r="AK6" s="29">
        <f>COUNTA(AK10:AK15)</f>
        <v>0</v>
      </c>
      <c r="AL6" s="29">
        <f>COUNTA(AL10:AL15)</f>
        <v>0</v>
      </c>
      <c r="AM6" s="30"/>
      <c r="AN6" s="19"/>
      <c r="AO6" s="27">
        <f>ROUND(SUM(AO10:AO15),2)</f>
        <v>0</v>
      </c>
      <c r="AP6" s="27">
        <f>ROUND(SUM(AP10:AP15),2)</f>
        <v>0</v>
      </c>
      <c r="AQ6" s="27">
        <f>ROUND(SUM(AQ10:AQ15),2)</f>
        <v>0</v>
      </c>
      <c r="AR6" s="31">
        <f>COUNTA(AR10:AR15)</f>
        <v>0</v>
      </c>
      <c r="AS6" s="31">
        <f>COUNTA(AS10:AS15)</f>
        <v>0</v>
      </c>
      <c r="AT6" s="27">
        <f>ROUND(SUM(AT10:AT15),2)</f>
        <v>0</v>
      </c>
      <c r="AU6" s="11"/>
      <c r="AV6" s="32">
        <v>0</v>
      </c>
      <c r="AW6" s="27">
        <f>ROUND(SUM(AW10:AW15),2)</f>
        <v>40499.94</v>
      </c>
      <c r="AX6" s="27">
        <f>ROUND(SUM(AX10:AX15),2)</f>
        <v>0</v>
      </c>
      <c r="AY6" s="33"/>
    </row>
    <row r="7" spans="1:51" ht="10.8" thickBot="1" x14ac:dyDescent="0.2">
      <c r="A7" s="11"/>
      <c r="B7" s="11"/>
      <c r="C7" s="11"/>
      <c r="D7" s="26"/>
      <c r="E7" s="26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34"/>
      <c r="AJ7" s="11"/>
      <c r="AK7" s="20"/>
      <c r="AL7" s="20"/>
      <c r="AM7" s="20"/>
      <c r="AN7" s="11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11"/>
    </row>
    <row r="8" spans="1:51" ht="10.8" thickTop="1" x14ac:dyDescent="0.15">
      <c r="A8" s="35"/>
      <c r="B8" s="29">
        <f>COUNTA(B10:B16)</f>
        <v>1</v>
      </c>
      <c r="C8" s="11"/>
      <c r="D8" s="36">
        <f>AVERAGE(D10:D15)</f>
        <v>30.99520876112252</v>
      </c>
      <c r="E8" s="36">
        <f>AVERAGE(E10:E15)</f>
        <v>2.8528405201916494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37" t="s">
        <v>8</v>
      </c>
      <c r="S8" s="38"/>
      <c r="T8" s="38"/>
      <c r="U8" s="38"/>
      <c r="V8" s="38"/>
      <c r="W8" s="38"/>
      <c r="X8" s="39"/>
      <c r="Y8" s="39"/>
      <c r="Z8" s="40" t="s">
        <v>9</v>
      </c>
      <c r="AA8" s="41"/>
      <c r="AB8" s="42"/>
      <c r="AC8" s="43" t="s">
        <v>10</v>
      </c>
      <c r="AD8" s="44"/>
      <c r="AE8" s="45"/>
      <c r="AF8" s="46" t="s">
        <v>11</v>
      </c>
      <c r="AG8" s="47"/>
      <c r="AH8" s="48"/>
      <c r="AI8" s="49"/>
      <c r="AJ8" s="50" t="s">
        <v>8</v>
      </c>
      <c r="AK8" s="51"/>
      <c r="AL8" s="52"/>
      <c r="AM8" s="53"/>
      <c r="AN8" s="11"/>
      <c r="AO8" s="54" t="s">
        <v>12</v>
      </c>
      <c r="AP8" s="55"/>
      <c r="AQ8" s="56"/>
      <c r="AR8" s="57" t="s">
        <v>13</v>
      </c>
      <c r="AS8" s="58"/>
      <c r="AT8" s="55"/>
      <c r="AU8" s="55"/>
      <c r="AV8" s="55"/>
      <c r="AW8" s="55"/>
      <c r="AX8" s="56"/>
      <c r="AY8" s="11"/>
    </row>
    <row r="9" spans="1:51" x14ac:dyDescent="0.15">
      <c r="A9" s="59" t="s">
        <v>14</v>
      </c>
      <c r="B9" s="60" t="s">
        <v>15</v>
      </c>
      <c r="C9" s="60" t="s">
        <v>16</v>
      </c>
      <c r="D9" s="61" t="s">
        <v>17</v>
      </c>
      <c r="E9" s="61" t="s">
        <v>18</v>
      </c>
      <c r="F9" s="62" t="s">
        <v>19</v>
      </c>
      <c r="G9" s="62" t="s">
        <v>20</v>
      </c>
      <c r="H9" s="60" t="s">
        <v>21</v>
      </c>
      <c r="I9" s="63" t="s">
        <v>22</v>
      </c>
      <c r="J9" s="62" t="s">
        <v>23</v>
      </c>
      <c r="K9" s="64" t="s">
        <v>24</v>
      </c>
      <c r="L9" s="63" t="s">
        <v>25</v>
      </c>
      <c r="M9" s="65" t="s">
        <v>26</v>
      </c>
      <c r="N9" s="66" t="s">
        <v>27</v>
      </c>
      <c r="O9" s="66" t="s">
        <v>28</v>
      </c>
      <c r="P9" s="67" t="s">
        <v>29</v>
      </c>
      <c r="Q9" s="67" t="s">
        <v>30</v>
      </c>
      <c r="R9" s="68">
        <v>1</v>
      </c>
      <c r="S9" s="68">
        <v>2</v>
      </c>
      <c r="T9" s="68">
        <v>3</v>
      </c>
      <c r="U9" s="68">
        <v>4</v>
      </c>
      <c r="V9" s="68">
        <v>5</v>
      </c>
      <c r="W9" s="68">
        <v>6</v>
      </c>
      <c r="X9" s="68">
        <v>7</v>
      </c>
      <c r="Y9" s="68">
        <v>8</v>
      </c>
      <c r="Z9" s="68">
        <v>9</v>
      </c>
      <c r="AA9" s="68">
        <v>10</v>
      </c>
      <c r="AB9" s="68">
        <v>11</v>
      </c>
      <c r="AC9" s="68">
        <v>12</v>
      </c>
      <c r="AD9" s="68">
        <v>13</v>
      </c>
      <c r="AE9" s="68">
        <v>14</v>
      </c>
      <c r="AF9" s="68">
        <v>15</v>
      </c>
      <c r="AG9" s="68">
        <v>16</v>
      </c>
      <c r="AH9" s="68">
        <v>17</v>
      </c>
      <c r="AI9" s="69"/>
      <c r="AJ9" s="70">
        <v>1</v>
      </c>
      <c r="AK9" s="71">
        <v>2</v>
      </c>
      <c r="AL9" s="72">
        <v>3</v>
      </c>
      <c r="AM9" s="69"/>
      <c r="AN9" s="60" t="s">
        <v>15</v>
      </c>
      <c r="AO9" s="73">
        <v>10</v>
      </c>
      <c r="AP9" s="73">
        <v>11</v>
      </c>
      <c r="AQ9" s="73">
        <v>12</v>
      </c>
      <c r="AR9" s="73">
        <v>13</v>
      </c>
      <c r="AS9" s="73">
        <v>14</v>
      </c>
      <c r="AT9" s="73">
        <v>15</v>
      </c>
      <c r="AU9" s="73">
        <v>16</v>
      </c>
      <c r="AV9" s="73">
        <v>17</v>
      </c>
      <c r="AW9" s="73">
        <v>18</v>
      </c>
      <c r="AX9" s="73">
        <v>19</v>
      </c>
      <c r="AY9" s="73">
        <v>20</v>
      </c>
    </row>
    <row r="10" spans="1:51" x14ac:dyDescent="0.15">
      <c r="A10" s="74">
        <v>3</v>
      </c>
      <c r="B10" s="74" t="s">
        <v>40</v>
      </c>
      <c r="C10" s="74" t="s">
        <v>41</v>
      </c>
      <c r="D10" s="74">
        <v>30.99520876112252</v>
      </c>
      <c r="E10" s="74">
        <v>2.8528405201916494</v>
      </c>
      <c r="F10" s="74" t="s">
        <v>33</v>
      </c>
      <c r="G10" s="74" t="s">
        <v>34</v>
      </c>
      <c r="H10" s="74" t="s">
        <v>42</v>
      </c>
      <c r="I10" s="74">
        <v>1</v>
      </c>
      <c r="J10" s="74" t="s">
        <v>43</v>
      </c>
      <c r="K10" s="74">
        <v>1</v>
      </c>
      <c r="L10" s="74">
        <v>2</v>
      </c>
      <c r="M10" s="74">
        <v>3</v>
      </c>
      <c r="N10" s="74" t="s">
        <v>37</v>
      </c>
      <c r="O10" s="74" t="s">
        <v>44</v>
      </c>
      <c r="P10" s="74"/>
      <c r="Q10" s="74"/>
      <c r="R10" s="74">
        <v>3115.38</v>
      </c>
      <c r="S10" s="74">
        <v>40499.94</v>
      </c>
      <c r="T10" s="74"/>
      <c r="U10" s="74"/>
      <c r="V10" s="74"/>
      <c r="W10" s="74">
        <v>3.8460000000000036E-2</v>
      </c>
      <c r="X10" s="74"/>
      <c r="Y10" s="74"/>
      <c r="Z10" s="74">
        <v>1500</v>
      </c>
      <c r="AA10" s="74">
        <v>2000</v>
      </c>
      <c r="AB10" s="74">
        <v>2000</v>
      </c>
      <c r="AC10" s="74"/>
      <c r="AD10" s="74">
        <v>0</v>
      </c>
      <c r="AE10" s="74">
        <v>0</v>
      </c>
      <c r="AF10" s="74"/>
      <c r="AG10" s="74">
        <v>0</v>
      </c>
      <c r="AH10" s="74">
        <v>0</v>
      </c>
      <c r="AI10" s="74"/>
      <c r="AJ10" s="74"/>
      <c r="AK10" s="74"/>
      <c r="AL10" s="74"/>
      <c r="AM10" s="74"/>
      <c r="AN10" s="74" t="s">
        <v>40</v>
      </c>
      <c r="AO10" s="74"/>
      <c r="AP10" s="74"/>
      <c r="AQ10" s="74"/>
      <c r="AR10" s="74"/>
      <c r="AS10" s="74"/>
      <c r="AT10" s="74"/>
      <c r="AU10" s="74"/>
      <c r="AV10" s="74" t="s">
        <v>39</v>
      </c>
      <c r="AW10" s="74">
        <v>40499.94</v>
      </c>
      <c r="AX10" s="74">
        <v>0</v>
      </c>
      <c r="AY10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Alain</vt:lpstr>
      <vt:lpstr>Antoine</vt:lpstr>
      <vt:lpstr>Eric</vt:lpstr>
    </vt:vector>
  </TitlesOfParts>
  <Company>ENGIE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GUERN</dc:creator>
  <cp:lastModifiedBy>Audrey GUERN</cp:lastModifiedBy>
  <dcterms:created xsi:type="dcterms:W3CDTF">2018-01-14T12:16:11Z</dcterms:created>
  <dcterms:modified xsi:type="dcterms:W3CDTF">2018-01-14T12:30:26Z</dcterms:modified>
</cp:coreProperties>
</file>