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e.legoff\Desktop\"/>
    </mc:Choice>
  </mc:AlternateContent>
  <xr:revisionPtr revIDLastSave="0" documentId="8_{9040A2F3-DE4D-4359-BCCC-A8BCEB456899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FEUILLE RELEVE JOURNALIER" sheetId="1" r:id="rId1"/>
    <sheet name="CONSO PROD CPT MAEV" sheetId="3" r:id="rId2"/>
  </sheets>
  <definedNames>
    <definedName name="_xlnm.Print_Area" localSheetId="0">'FEUILLE RELEVE JOURNALIER'!$B$2:$J$56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9" i="3" l="1"/>
  <c r="A88" i="3"/>
  <c r="A87" i="3"/>
  <c r="A86" i="3"/>
  <c r="A85" i="3"/>
  <c r="A84" i="3"/>
  <c r="A83" i="3"/>
  <c r="A82" i="3"/>
  <c r="A81" i="3"/>
  <c r="A80" i="3"/>
  <c r="A78" i="3"/>
  <c r="A77" i="3"/>
  <c r="A76" i="3"/>
  <c r="A74" i="3"/>
  <c r="A73" i="3"/>
  <c r="A72" i="3"/>
  <c r="A71" i="3"/>
  <c r="A70" i="3"/>
  <c r="A69" i="3"/>
  <c r="A68" i="3"/>
  <c r="A67" i="3"/>
  <c r="A66" i="3"/>
  <c r="A65" i="3"/>
  <c r="A63" i="3"/>
  <c r="A62" i="3"/>
  <c r="A61" i="3"/>
  <c r="A60" i="3"/>
  <c r="A59" i="3"/>
  <c r="A58" i="3"/>
  <c r="A57" i="3"/>
  <c r="A56" i="3"/>
  <c r="A55" i="3"/>
  <c r="A54" i="3"/>
  <c r="A52" i="3"/>
  <c r="A51" i="3"/>
  <c r="A50" i="3"/>
  <c r="A49" i="3"/>
  <c r="A48" i="3"/>
  <c r="A47" i="3"/>
  <c r="A46" i="3"/>
  <c r="A45" i="3"/>
  <c r="A44" i="3"/>
  <c r="A43" i="3"/>
  <c r="A40" i="3"/>
  <c r="A39" i="3"/>
  <c r="A38" i="3"/>
  <c r="A37" i="3"/>
  <c r="A35" i="3"/>
  <c r="A34" i="3"/>
  <c r="A33" i="3"/>
  <c r="A32" i="3"/>
  <c r="A30" i="3"/>
  <c r="A29" i="3"/>
  <c r="A28" i="3"/>
  <c r="A27" i="3"/>
  <c r="A26" i="3"/>
  <c r="A24" i="3"/>
  <c r="A23" i="3"/>
  <c r="A22" i="3"/>
  <c r="A20" i="3"/>
  <c r="A19" i="3"/>
  <c r="A17" i="3"/>
  <c r="A16" i="3"/>
  <c r="A15" i="3"/>
  <c r="A14" i="3"/>
  <c r="A12" i="3"/>
  <c r="A11" i="3"/>
  <c r="A10" i="3"/>
  <c r="A9" i="3"/>
  <c r="D77" i="3" l="1"/>
  <c r="AI77" i="3" s="1"/>
  <c r="D78" i="3"/>
  <c r="AI78" i="3" s="1"/>
  <c r="D76" i="3"/>
  <c r="AI76" i="3" s="1"/>
  <c r="D86" i="3" l="1"/>
  <c r="AI86" i="3" s="1"/>
  <c r="D87" i="3"/>
  <c r="AI87" i="3" s="1"/>
  <c r="D88" i="3"/>
  <c r="AI88" i="3" s="1"/>
  <c r="D89" i="3"/>
  <c r="AI89" i="3" s="1"/>
  <c r="D85" i="3"/>
  <c r="AI85" i="3" s="1"/>
  <c r="D81" i="3"/>
  <c r="AI81" i="3" s="1"/>
  <c r="D82" i="3"/>
  <c r="AI82" i="3" s="1"/>
  <c r="D83" i="3"/>
  <c r="AI83" i="3" s="1"/>
  <c r="D84" i="3"/>
  <c r="AI84" i="3" s="1"/>
  <c r="D80" i="3"/>
  <c r="AI80" i="3" s="1"/>
  <c r="D71" i="3"/>
  <c r="AI71" i="3" s="1"/>
  <c r="D72" i="3"/>
  <c r="AI72" i="3" s="1"/>
  <c r="D73" i="3"/>
  <c r="AI73" i="3" s="1"/>
  <c r="D74" i="3"/>
  <c r="AI74" i="3" s="1"/>
  <c r="D70" i="3"/>
  <c r="AI70" i="3" s="1"/>
  <c r="D66" i="3"/>
  <c r="AI66" i="3" s="1"/>
  <c r="D67" i="3"/>
  <c r="AI67" i="3" s="1"/>
  <c r="D68" i="3"/>
  <c r="AI68" i="3" s="1"/>
  <c r="D69" i="3"/>
  <c r="AI69" i="3" s="1"/>
  <c r="D65" i="3"/>
  <c r="AI65" i="3" s="1"/>
  <c r="D60" i="3"/>
  <c r="AI60" i="3" s="1"/>
  <c r="D61" i="3"/>
  <c r="AI61" i="3" s="1"/>
  <c r="D62" i="3"/>
  <c r="AI62" i="3" s="1"/>
  <c r="D63" i="3"/>
  <c r="AI63" i="3" s="1"/>
  <c r="D59" i="3"/>
  <c r="AI59" i="3" s="1"/>
  <c r="D55" i="3"/>
  <c r="AI55" i="3" s="1"/>
  <c r="D56" i="3"/>
  <c r="AI56" i="3" s="1"/>
  <c r="D57" i="3"/>
  <c r="AI57" i="3" s="1"/>
  <c r="D58" i="3"/>
  <c r="AI58" i="3" s="1"/>
  <c r="D54" i="3"/>
  <c r="AI54" i="3" s="1"/>
  <c r="D49" i="3" l="1"/>
  <c r="AI49" i="3" s="1"/>
  <c r="D50" i="3"/>
  <c r="AI50" i="3" s="1"/>
  <c r="D51" i="3"/>
  <c r="AI51" i="3" s="1"/>
  <c r="D52" i="3"/>
  <c r="D48" i="3"/>
  <c r="D44" i="3"/>
  <c r="AI44" i="3" s="1"/>
  <c r="D45" i="3"/>
  <c r="AI45" i="3" s="1"/>
  <c r="D46" i="3"/>
  <c r="AI46" i="3" s="1"/>
  <c r="D47" i="3"/>
  <c r="AI47" i="3" s="1"/>
  <c r="D43" i="3"/>
  <c r="AI43" i="3" s="1"/>
  <c r="D38" i="3"/>
  <c r="AI38" i="3" s="1"/>
  <c r="D39" i="3"/>
  <c r="AI39" i="3" s="1"/>
  <c r="D40" i="3"/>
  <c r="AI40" i="3" s="1"/>
  <c r="D37" i="3"/>
  <c r="D33" i="3"/>
  <c r="AI33" i="3" s="1"/>
  <c r="D34" i="3"/>
  <c r="AI34" i="3" s="1"/>
  <c r="D35" i="3"/>
  <c r="AI35" i="3" s="1"/>
  <c r="D32" i="3"/>
  <c r="AI32" i="3" s="1"/>
  <c r="D27" i="3"/>
  <c r="AI27" i="3" s="1"/>
  <c r="D28" i="3"/>
  <c r="AI28" i="3" s="1"/>
  <c r="D29" i="3"/>
  <c r="AI29" i="3" s="1"/>
  <c r="D30" i="3"/>
  <c r="AI30" i="3" s="1"/>
  <c r="D26" i="3"/>
  <c r="AI26" i="3" s="1"/>
  <c r="D23" i="3"/>
  <c r="AI23" i="3" s="1"/>
  <c r="D24" i="3"/>
  <c r="AI24" i="3" s="1"/>
  <c r="D22" i="3"/>
  <c r="AI22" i="3" s="1"/>
  <c r="D20" i="3"/>
  <c r="AI20" i="3" s="1"/>
  <c r="D19" i="3"/>
  <c r="AI19" i="3" s="1"/>
  <c r="D15" i="3"/>
  <c r="AI15" i="3" s="1"/>
  <c r="D16" i="3"/>
  <c r="AI16" i="3" s="1"/>
  <c r="D17" i="3"/>
  <c r="AI17" i="3" s="1"/>
  <c r="D14" i="3"/>
  <c r="AI14" i="3" s="1"/>
  <c r="D11" i="3"/>
  <c r="AI11" i="3" s="1"/>
  <c r="D12" i="3"/>
  <c r="AI12" i="3" s="1"/>
  <c r="D10" i="3"/>
  <c r="AI10" i="3" s="1"/>
  <c r="AI37" i="3" l="1"/>
  <c r="A41" i="3"/>
  <c r="AI48" i="3"/>
  <c r="A53" i="3"/>
  <c r="D53" i="3"/>
  <c r="D41" i="3"/>
  <c r="D9" i="3" l="1"/>
  <c r="AI9" i="3" s="1"/>
  <c r="AI41" i="3" l="1"/>
</calcChain>
</file>

<file path=xl/sharedStrings.xml><?xml version="1.0" encoding="utf-8"?>
<sst xmlns="http://schemas.openxmlformats.org/spreadsheetml/2006/main" count="268" uniqueCount="171">
  <si>
    <t>m3</t>
  </si>
  <si>
    <t>MW/h</t>
  </si>
  <si>
    <r>
      <t xml:space="preserve">Cd Biomasse 7 - </t>
    </r>
    <r>
      <rPr>
        <b/>
        <sz val="12"/>
        <color rgb="FFFF0000"/>
        <rFont val="Calibri"/>
        <family val="2"/>
      </rPr>
      <t xml:space="preserve">CdB7 </t>
    </r>
    <r>
      <rPr>
        <sz val="12"/>
        <rFont val="Calibri"/>
        <family val="2"/>
      </rPr>
      <t>(cond)</t>
    </r>
  </si>
  <si>
    <r>
      <t xml:space="preserve">Ct Biomasse 6 - </t>
    </r>
    <r>
      <rPr>
        <b/>
        <sz val="12"/>
        <color rgb="FFFF0000"/>
        <rFont val="Calibri"/>
        <family val="2"/>
      </rPr>
      <t>Ct Cb6</t>
    </r>
    <r>
      <rPr>
        <sz val="12"/>
        <color theme="1"/>
        <rFont val="Calibri"/>
        <family val="2"/>
      </rPr>
      <t xml:space="preserve"> (Pt)</t>
    </r>
  </si>
  <si>
    <r>
      <t xml:space="preserve">Ct Biomasse 5 - </t>
    </r>
    <r>
      <rPr>
        <b/>
        <sz val="12"/>
        <color rgb="FFFF0000"/>
        <rFont val="Calibri"/>
        <family val="2"/>
      </rPr>
      <t>Ct Cb5</t>
    </r>
    <r>
      <rPr>
        <sz val="12"/>
        <color theme="1"/>
        <rFont val="Calibri"/>
        <family val="2"/>
      </rPr>
      <t xml:space="preserve"> (Gd)</t>
    </r>
  </si>
  <si>
    <t>CHAUFFERIE BIOMASSE</t>
  </si>
  <si>
    <t>kvarh</t>
  </si>
  <si>
    <t>Reactive creuse été (144)</t>
  </si>
  <si>
    <t>kWhé</t>
  </si>
  <si>
    <t>Active Creuse été (124)</t>
  </si>
  <si>
    <t>Reactive pleine été (143)</t>
  </si>
  <si>
    <t>Active Pleine été (123)</t>
  </si>
  <si>
    <t>Reactive creuse hivers (142)</t>
  </si>
  <si>
    <t>Actif Creuse hivers (122)</t>
  </si>
  <si>
    <t>Reactive pleine hivers (141)</t>
  </si>
  <si>
    <t>Actif Pleine hivers (121)</t>
  </si>
  <si>
    <t>Reactive Pointe  (140)</t>
  </si>
  <si>
    <t>Actif Pointe (120)</t>
  </si>
  <si>
    <t>CONSOMMATION /  SOUS TIRAGE ( Cé AchBio)</t>
  </si>
  <si>
    <t>CHAUFFERIE BIOMASSE ELECTRICITE</t>
  </si>
  <si>
    <r>
      <t>Cpt Thermique OUEST -</t>
    </r>
    <r>
      <rPr>
        <b/>
        <sz val="12"/>
        <color rgb="FFFF0000"/>
        <rFont val="Calibri"/>
        <family val="2"/>
      </rPr>
      <t xml:space="preserve"> Ct O</t>
    </r>
  </si>
  <si>
    <t>bidons</t>
  </si>
  <si>
    <t>Stock traitement BC 1002</t>
  </si>
  <si>
    <r>
      <t>Cpt Thermique SUD -</t>
    </r>
    <r>
      <rPr>
        <b/>
        <sz val="12"/>
        <color rgb="FFFF0000"/>
        <rFont val="Calibri"/>
        <family val="2"/>
      </rPr>
      <t xml:space="preserve"> Ct S</t>
    </r>
  </si>
  <si>
    <t xml:space="preserve"> bidons</t>
  </si>
  <si>
    <t>stock traitement BC 1031</t>
  </si>
  <si>
    <r>
      <t>Cpt Thermique EST -</t>
    </r>
    <r>
      <rPr>
        <b/>
        <sz val="12"/>
        <color rgb="FFFF0000"/>
        <rFont val="Calibri"/>
        <family val="2"/>
      </rPr>
      <t xml:space="preserve"> Ct E</t>
    </r>
  </si>
  <si>
    <t>nb sacs ou nb palettes</t>
  </si>
  <si>
    <t>Stock sel adoucisseur</t>
  </si>
  <si>
    <r>
      <t>Cpt Thermique NORD -</t>
    </r>
    <r>
      <rPr>
        <b/>
        <sz val="12"/>
        <color rgb="FFFF0000"/>
        <rFont val="Calibri"/>
        <family val="2"/>
      </rPr>
      <t xml:space="preserve"> Ct N</t>
    </r>
  </si>
  <si>
    <r>
      <t xml:space="preserve">CPT Adoucisseur 2 - </t>
    </r>
    <r>
      <rPr>
        <b/>
        <sz val="12"/>
        <color rgb="FFFF0000"/>
        <rFont val="Calibri"/>
        <family val="2"/>
      </rPr>
      <t>Cea3</t>
    </r>
    <r>
      <rPr>
        <sz val="11"/>
        <color theme="1"/>
        <rFont val="Calibri"/>
        <family val="2"/>
        <scheme val="minor"/>
      </rPr>
      <t/>
    </r>
  </si>
  <si>
    <r>
      <t>Ct Chaudière CH4 -</t>
    </r>
    <r>
      <rPr>
        <b/>
        <sz val="12"/>
        <color rgb="FFFF0000"/>
        <rFont val="Calibri"/>
        <family val="2"/>
      </rPr>
      <t xml:space="preserve"> Ct CH4</t>
    </r>
  </si>
  <si>
    <r>
      <t xml:space="preserve">CPT Adoucisseur 1 - </t>
    </r>
    <r>
      <rPr>
        <b/>
        <sz val="12"/>
        <color rgb="FFFF0000"/>
        <rFont val="Calibri"/>
        <family val="2"/>
      </rPr>
      <t>Cea2</t>
    </r>
    <r>
      <rPr>
        <sz val="11"/>
        <color theme="1"/>
        <rFont val="Calibri"/>
        <family val="2"/>
        <scheme val="minor"/>
      </rPr>
      <t/>
    </r>
  </si>
  <si>
    <t>Ct ECO CH3</t>
  </si>
  <si>
    <r>
      <t>Eau Adoucie General -</t>
    </r>
    <r>
      <rPr>
        <sz val="12"/>
        <color rgb="FFFF0000"/>
        <rFont val="Calibri"/>
        <family val="2"/>
      </rPr>
      <t xml:space="preserve"> </t>
    </r>
    <r>
      <rPr>
        <b/>
        <sz val="12"/>
        <color rgb="FFFF0000"/>
        <rFont val="Calibri"/>
        <family val="2"/>
      </rPr>
      <t>Ce1</t>
    </r>
  </si>
  <si>
    <r>
      <t>Ct Chaudière CH3 -</t>
    </r>
    <r>
      <rPr>
        <b/>
        <sz val="12"/>
        <color rgb="FFFF0000"/>
        <rFont val="Calibri"/>
        <family val="2"/>
      </rPr>
      <t xml:space="preserve"> Ct CH3</t>
    </r>
  </si>
  <si>
    <r>
      <t>Eau gal Brut (exterieur) -</t>
    </r>
    <r>
      <rPr>
        <sz val="12"/>
        <color rgb="FFFF0000"/>
        <rFont val="Calibri"/>
        <family val="2"/>
      </rPr>
      <t xml:space="preserve"> </t>
    </r>
    <r>
      <rPr>
        <b/>
        <sz val="12"/>
        <color rgb="FFFF0000"/>
        <rFont val="Calibri"/>
        <family val="2"/>
      </rPr>
      <t>Ce</t>
    </r>
  </si>
  <si>
    <r>
      <t xml:space="preserve">Ct Chaudière CH2 - </t>
    </r>
    <r>
      <rPr>
        <b/>
        <sz val="12"/>
        <color rgb="FFFF0000"/>
        <rFont val="Calibri"/>
        <family val="2"/>
      </rPr>
      <t>Ct CH2</t>
    </r>
  </si>
  <si>
    <r>
      <t xml:space="preserve">CPT gaz chaudière 4 - </t>
    </r>
    <r>
      <rPr>
        <b/>
        <sz val="12"/>
        <color rgb="FFFF0000"/>
        <rFont val="Calibri"/>
        <family val="2"/>
      </rPr>
      <t>Cg5</t>
    </r>
    <r>
      <rPr>
        <sz val="11"/>
        <color theme="1"/>
        <rFont val="Calibri"/>
        <family val="2"/>
        <scheme val="minor"/>
      </rPr>
      <t/>
    </r>
  </si>
  <si>
    <t>litres</t>
  </si>
  <si>
    <r>
      <t xml:space="preserve">CPT fioul chaudière 4 - </t>
    </r>
    <r>
      <rPr>
        <b/>
        <sz val="12"/>
        <color rgb="FFFF0000"/>
        <rFont val="Calibri"/>
        <family val="2"/>
      </rPr>
      <t>Cf5</t>
    </r>
    <r>
      <rPr>
        <sz val="11"/>
        <color theme="1"/>
        <rFont val="Calibri"/>
        <family val="2"/>
        <scheme val="minor"/>
      </rPr>
      <t/>
    </r>
  </si>
  <si>
    <r>
      <t xml:space="preserve">CPT gaz chaudière 3 - </t>
    </r>
    <r>
      <rPr>
        <b/>
        <sz val="12"/>
        <color rgb="FFFF0000"/>
        <rFont val="Calibri"/>
        <family val="2"/>
      </rPr>
      <t>Cg3</t>
    </r>
  </si>
  <si>
    <r>
      <t xml:space="preserve">CPT fioul chaudière 3 - </t>
    </r>
    <r>
      <rPr>
        <b/>
        <sz val="12"/>
        <color rgb="FFFF0000"/>
        <rFont val="Calibri"/>
        <family val="2"/>
      </rPr>
      <t>Cf4</t>
    </r>
    <r>
      <rPr>
        <sz val="11"/>
        <color theme="1"/>
        <rFont val="Calibri"/>
        <family val="2"/>
        <scheme val="minor"/>
      </rPr>
      <t/>
    </r>
  </si>
  <si>
    <r>
      <t xml:space="preserve">CPT gaz chaudière 2 - </t>
    </r>
    <r>
      <rPr>
        <b/>
        <sz val="12"/>
        <color rgb="FFFF0000"/>
        <rFont val="Calibri"/>
        <family val="2"/>
      </rPr>
      <t>Cg2</t>
    </r>
  </si>
  <si>
    <t>CHAUFFERIE RESEAUX</t>
  </si>
  <si>
    <t>Gaz général chaufferie</t>
  </si>
  <si>
    <t>Nm3</t>
  </si>
  <si>
    <r>
      <t xml:space="preserve">Gaz Général corrigé  Vb - </t>
    </r>
    <r>
      <rPr>
        <b/>
        <sz val="12"/>
        <color rgb="FFFF0000"/>
        <rFont val="Calibri"/>
        <family val="2"/>
      </rPr>
      <t xml:space="preserve">Cg1 </t>
    </r>
  </si>
  <si>
    <t>POSTE GAZ</t>
  </si>
  <si>
    <t>Réactif creuse été (144)</t>
  </si>
  <si>
    <t>Actif creuse été (124)</t>
  </si>
  <si>
    <t>Réactif pleine été (143)</t>
  </si>
  <si>
    <t>Actif pleine été (123)</t>
  </si>
  <si>
    <t>Réactif creuse hiver (142)</t>
  </si>
  <si>
    <t>Actif creuse hiver (122)</t>
  </si>
  <si>
    <t>Réactif pleine hiver (141)</t>
  </si>
  <si>
    <t>Actif pleine hiver (121)</t>
  </si>
  <si>
    <t>Réactif pointe (140)</t>
  </si>
  <si>
    <t>Actif pointe (120)</t>
  </si>
  <si>
    <t>CONSOMMATION /  SOUS TIRAGE ( Cé Ach)</t>
  </si>
  <si>
    <t>CHAUFFERIE GAZ ELECTRICITE</t>
  </si>
  <si>
    <t>Réactif creuse été (324)</t>
  </si>
  <si>
    <t>Actif creuse été (304)</t>
  </si>
  <si>
    <t>Réactif pleine été (323)</t>
  </si>
  <si>
    <t>Actif pleine été (303)</t>
  </si>
  <si>
    <t>Réactif creuse hivers (322)</t>
  </si>
  <si>
    <t>Actif creuse hivers (302)</t>
  </si>
  <si>
    <t>Réactif pleine hivers (321)</t>
  </si>
  <si>
    <t>Actif pleine hivers (301)</t>
  </si>
  <si>
    <t>Réactif pointe (320)</t>
  </si>
  <si>
    <t>Actif pointe (300)</t>
  </si>
  <si>
    <t>PRODUCTION / INJECTION (Cé Aco)</t>
  </si>
  <si>
    <t>COGENERATION ELECTRICITE</t>
  </si>
  <si>
    <t>Reactive creuse été (134)</t>
  </si>
  <si>
    <t>Reactive pleine été (133)</t>
  </si>
  <si>
    <t>Reactive creuse hivers (132)</t>
  </si>
  <si>
    <t>Reactive pleine hivers (131)</t>
  </si>
  <si>
    <t>Reactive Pointe (130)</t>
  </si>
  <si>
    <t>CONSOMMATION /  SOUS TIRAGE (Cé Vco)</t>
  </si>
  <si>
    <t>Mwh</t>
  </si>
  <si>
    <r>
      <t xml:space="preserve">CPT Thermique GE5 - </t>
    </r>
    <r>
      <rPr>
        <b/>
        <sz val="12"/>
        <color rgb="FFFF0000"/>
        <rFont val="Calibri"/>
        <family val="2"/>
      </rPr>
      <t>Ct Cogé</t>
    </r>
  </si>
  <si>
    <r>
      <t xml:space="preserve">CPT Thermique GE4 - </t>
    </r>
    <r>
      <rPr>
        <b/>
        <sz val="12"/>
        <color rgb="FFFF0000"/>
        <rFont val="Calibri"/>
        <family val="2"/>
      </rPr>
      <t>Ct Cogé</t>
    </r>
  </si>
  <si>
    <r>
      <t>Gaz Cogé corrigé Vb -</t>
    </r>
    <r>
      <rPr>
        <b/>
        <sz val="12"/>
        <color rgb="FFFF0000"/>
        <rFont val="Calibri"/>
        <family val="2"/>
      </rPr>
      <t xml:space="preserve"> Cg Cogé  </t>
    </r>
    <r>
      <rPr>
        <b/>
        <sz val="12"/>
        <color theme="1"/>
        <rFont val="Calibri"/>
        <family val="2"/>
      </rPr>
      <t xml:space="preserve"> </t>
    </r>
  </si>
  <si>
    <r>
      <t xml:space="preserve">CPT Thermique GE3 - </t>
    </r>
    <r>
      <rPr>
        <b/>
        <sz val="12"/>
        <color rgb="FFFF0000"/>
        <rFont val="Calibri"/>
        <family val="2"/>
      </rPr>
      <t>Ct Cogé</t>
    </r>
  </si>
  <si>
    <t>%</t>
  </si>
  <si>
    <t>Disponibilité éléc</t>
  </si>
  <si>
    <r>
      <t xml:space="preserve">CPT Thermique GE2 - </t>
    </r>
    <r>
      <rPr>
        <b/>
        <sz val="12"/>
        <color rgb="FFFF0000"/>
        <rFont val="Calibri"/>
        <family val="2"/>
      </rPr>
      <t>Ct Cogé</t>
    </r>
  </si>
  <si>
    <t>kVARh</t>
  </si>
  <si>
    <t>Prod. Cumulé Saturne</t>
  </si>
  <si>
    <r>
      <t xml:space="preserve">CPT Thermique GE1 - </t>
    </r>
    <r>
      <rPr>
        <b/>
        <sz val="12"/>
        <color rgb="FFFF0000"/>
        <rFont val="Calibri"/>
        <family val="2"/>
      </rPr>
      <t>Ct Cogé</t>
    </r>
  </si>
  <si>
    <r>
      <t xml:space="preserve">CPT Thermique Général - </t>
    </r>
    <r>
      <rPr>
        <b/>
        <sz val="12"/>
        <color rgb="FFFF0000"/>
        <rFont val="Calibri"/>
        <family val="2"/>
      </rPr>
      <t>Ct Cogé</t>
    </r>
  </si>
  <si>
    <t>COGENERATION</t>
  </si>
  <si>
    <t>T°</t>
  </si>
  <si>
    <t>Date</t>
  </si>
  <si>
    <t xml:space="preserve">RELEVE JOURNALIER CHAUFFERIE GAZ / COGE / BIOMASSE </t>
  </si>
  <si>
    <t>Active Creuse été (124) kWhé</t>
  </si>
  <si>
    <t>Active Pleine été (123) kWhé</t>
  </si>
  <si>
    <t>Actif Creuse hiver (122) kWhé</t>
  </si>
  <si>
    <t>Actif Pleine hiver (121) kWhé</t>
  </si>
  <si>
    <t>Actif Pointe (120) kWhé</t>
  </si>
  <si>
    <r>
      <t>Eau Exterieur Brut (m3)</t>
    </r>
    <r>
      <rPr>
        <b/>
        <sz val="8"/>
        <color rgb="FFFF0000"/>
        <rFont val="Calibri"/>
        <family val="2"/>
        <scheme val="minor"/>
      </rPr>
      <t xml:space="preserve">  Cb</t>
    </r>
  </si>
  <si>
    <r>
      <t>Eau incendie (m3)</t>
    </r>
    <r>
      <rPr>
        <b/>
        <sz val="8"/>
        <color rgb="FFFF0000"/>
        <rFont val="Calibri"/>
        <family val="2"/>
        <scheme val="minor"/>
      </rPr>
      <t xml:space="preserve">  Cebi</t>
    </r>
  </si>
  <si>
    <r>
      <t xml:space="preserve">Eau Chaufferie Brut (m3)  </t>
    </r>
    <r>
      <rPr>
        <b/>
        <sz val="8"/>
        <color rgb="FFFF0000"/>
        <rFont val="Calibri"/>
        <family val="2"/>
        <scheme val="minor"/>
      </rPr>
      <t>Ceb</t>
    </r>
  </si>
  <si>
    <t>Compteur Chaufferie Biomasse</t>
  </si>
  <si>
    <t xml:space="preserve">TOTAL </t>
  </si>
  <si>
    <r>
      <t xml:space="preserve">Intégrateur SUD (MWh) - </t>
    </r>
    <r>
      <rPr>
        <b/>
        <sz val="8"/>
        <color rgb="FFFF0000"/>
        <rFont val="Calibri"/>
        <family val="2"/>
        <scheme val="minor"/>
      </rPr>
      <t>Ct S</t>
    </r>
  </si>
  <si>
    <t>Prod Réseau Départ Chaufferie</t>
  </si>
  <si>
    <r>
      <t xml:space="preserve">CPT Adoucisseur 2 (m3) - </t>
    </r>
    <r>
      <rPr>
        <b/>
        <sz val="8"/>
        <color rgb="FFFF0000"/>
        <rFont val="Calibri"/>
        <family val="2"/>
        <scheme val="minor"/>
      </rPr>
      <t>Cea 2</t>
    </r>
  </si>
  <si>
    <r>
      <t xml:space="preserve">CPT Adoucisseur 1 (m3) - </t>
    </r>
    <r>
      <rPr>
        <b/>
        <sz val="8"/>
        <color rgb="FFFF0000"/>
        <rFont val="Calibri"/>
        <family val="2"/>
        <scheme val="minor"/>
      </rPr>
      <t>Cea 1</t>
    </r>
  </si>
  <si>
    <r>
      <t xml:space="preserve">General Eau Adoucie (m3) - </t>
    </r>
    <r>
      <rPr>
        <b/>
        <sz val="8"/>
        <color rgb="FFFF0000"/>
        <rFont val="Calibri"/>
        <family val="2"/>
        <scheme val="minor"/>
      </rPr>
      <t>Ce1</t>
    </r>
  </si>
  <si>
    <r>
      <t xml:space="preserve">General Eau Brut (m3) - </t>
    </r>
    <r>
      <rPr>
        <b/>
        <sz val="8"/>
        <color rgb="FFFF0000"/>
        <rFont val="Calibri"/>
        <family val="2"/>
        <scheme val="minor"/>
      </rPr>
      <t>Ce</t>
    </r>
  </si>
  <si>
    <r>
      <t>Condensseur Biommasse -</t>
    </r>
    <r>
      <rPr>
        <b/>
        <sz val="8"/>
        <color rgb="FFFF0000"/>
        <rFont val="Calibri"/>
        <family val="2"/>
        <scheme val="minor"/>
      </rPr>
      <t xml:space="preserve"> CbB7 Cond</t>
    </r>
  </si>
  <si>
    <r>
      <t xml:space="preserve">Ct Biomasse CH6 - </t>
    </r>
    <r>
      <rPr>
        <b/>
        <sz val="8"/>
        <color rgb="FFFF0000"/>
        <rFont val="Calibri"/>
        <family val="2"/>
        <scheme val="minor"/>
      </rPr>
      <t>Cb6 (Pt)</t>
    </r>
  </si>
  <si>
    <r>
      <t>Ct Biomasse CH5 -</t>
    </r>
    <r>
      <rPr>
        <b/>
        <sz val="8"/>
        <color theme="1"/>
        <rFont val="Calibri"/>
        <family val="2"/>
        <scheme val="minor"/>
      </rPr>
      <t xml:space="preserve"> </t>
    </r>
    <r>
      <rPr>
        <b/>
        <sz val="8"/>
        <color rgb="FFFF0000"/>
        <rFont val="Calibri"/>
        <family val="2"/>
        <scheme val="minor"/>
      </rPr>
      <t>Cb5 (Gd)</t>
    </r>
  </si>
  <si>
    <r>
      <t>FOD CH4 Litre -</t>
    </r>
    <r>
      <rPr>
        <b/>
        <sz val="8"/>
        <color rgb="FFFF0000"/>
        <rFont val="Calibri"/>
        <family val="2"/>
        <scheme val="minor"/>
      </rPr>
      <t xml:space="preserve"> Cf 4</t>
    </r>
  </si>
  <si>
    <r>
      <t xml:space="preserve">FOD CH3 Litre - </t>
    </r>
    <r>
      <rPr>
        <b/>
        <sz val="8"/>
        <color rgb="FFFF0000"/>
        <rFont val="Calibri"/>
        <family val="2"/>
        <scheme val="minor"/>
      </rPr>
      <t>Cf3</t>
    </r>
  </si>
  <si>
    <r>
      <t xml:space="preserve">Gaz 4 -  (m3) - </t>
    </r>
    <r>
      <rPr>
        <b/>
        <sz val="8"/>
        <color rgb="FFFF0000"/>
        <rFont val="Calibri"/>
        <family val="2"/>
        <scheme val="minor"/>
      </rPr>
      <t>Cg 4</t>
    </r>
  </si>
  <si>
    <r>
      <t xml:space="preserve">Intégrateur ECO-CH3 - </t>
    </r>
    <r>
      <rPr>
        <b/>
        <sz val="8"/>
        <color rgb="FFFF0000"/>
        <rFont val="Calibri"/>
        <family val="2"/>
        <scheme val="minor"/>
      </rPr>
      <t>Ct ECO</t>
    </r>
  </si>
  <si>
    <r>
      <t xml:space="preserve">Gaz CH 3  (m3) - </t>
    </r>
    <r>
      <rPr>
        <b/>
        <sz val="8"/>
        <color rgb="FFFF0000"/>
        <rFont val="Calibri"/>
        <family val="2"/>
        <scheme val="minor"/>
      </rPr>
      <t>Cg 3</t>
    </r>
  </si>
  <si>
    <r>
      <t xml:space="preserve">Gaz CH 2  (m3) - </t>
    </r>
    <r>
      <rPr>
        <b/>
        <sz val="8"/>
        <color rgb="FFFF0000"/>
        <rFont val="Calibri"/>
        <family val="2"/>
        <scheme val="minor"/>
      </rPr>
      <t>Cg 2</t>
    </r>
  </si>
  <si>
    <t>Gaz Général</t>
  </si>
  <si>
    <r>
      <t xml:space="preserve">Gaz Général Chaufferie Nm3 - </t>
    </r>
    <r>
      <rPr>
        <b/>
        <sz val="8"/>
        <color rgb="FFFF0000"/>
        <rFont val="Calibri"/>
        <family val="2"/>
        <scheme val="minor"/>
      </rPr>
      <t>Cg1</t>
    </r>
  </si>
  <si>
    <t>consommation / production maev</t>
  </si>
  <si>
    <t>janvier</t>
  </si>
  <si>
    <r>
      <t xml:space="preserve">Intégrateur CH 2  - </t>
    </r>
    <r>
      <rPr>
        <b/>
        <sz val="8"/>
        <color rgb="FFFF0000"/>
        <rFont val="Calibri"/>
        <family val="2"/>
        <scheme val="minor"/>
      </rPr>
      <t>Ct CH2</t>
    </r>
    <r>
      <rPr>
        <sz val="8"/>
        <color theme="1"/>
        <rFont val="Calibri"/>
        <family val="2"/>
        <scheme val="minor"/>
      </rPr>
      <t xml:space="preserve"> </t>
    </r>
  </si>
  <si>
    <r>
      <t xml:space="preserve">Intégrateur CH 3 - </t>
    </r>
    <r>
      <rPr>
        <b/>
        <sz val="8"/>
        <color rgb="FFFF0000"/>
        <rFont val="Calibri"/>
        <family val="2"/>
        <scheme val="minor"/>
      </rPr>
      <t>Ct CH2</t>
    </r>
    <r>
      <rPr>
        <sz val="8"/>
        <color theme="1"/>
        <rFont val="Calibri"/>
        <family val="2"/>
        <scheme val="minor"/>
      </rPr>
      <t/>
    </r>
  </si>
  <si>
    <r>
      <t xml:space="preserve">Intégrateur CH4 - </t>
    </r>
    <r>
      <rPr>
        <b/>
        <sz val="8"/>
        <color rgb="FFFF0000"/>
        <rFont val="Calibri"/>
        <family val="2"/>
        <scheme val="minor"/>
      </rPr>
      <t>Ct CH2</t>
    </r>
    <r>
      <rPr>
        <sz val="8"/>
        <color theme="1"/>
        <rFont val="Calibri"/>
        <family val="2"/>
        <scheme val="minor"/>
      </rPr>
      <t/>
    </r>
  </si>
  <si>
    <t xml:space="preserve"> chaufferie biomasse</t>
  </si>
  <si>
    <t>Cogénération</t>
  </si>
  <si>
    <r>
      <t xml:space="preserve">Th général Cogé - </t>
    </r>
    <r>
      <rPr>
        <b/>
        <sz val="8"/>
        <color rgb="FFFF0000"/>
        <rFont val="Calibri"/>
        <family val="2"/>
        <scheme val="minor"/>
      </rPr>
      <t>Ct cogé</t>
    </r>
  </si>
  <si>
    <t>Th COGE GE1</t>
  </si>
  <si>
    <t>Th COGE GE2</t>
  </si>
  <si>
    <t>Th COGE GE3</t>
  </si>
  <si>
    <t>Th COGE GE4</t>
  </si>
  <si>
    <t xml:space="preserve">Consomation eau </t>
  </si>
  <si>
    <r>
      <t>Intégrateur NORD (MWh) -</t>
    </r>
    <r>
      <rPr>
        <b/>
        <sz val="8"/>
        <color rgb="FFFF0000"/>
        <rFont val="Calibri"/>
        <family val="2"/>
        <scheme val="minor"/>
      </rPr>
      <t xml:space="preserve"> Ct N</t>
    </r>
  </si>
  <si>
    <r>
      <t xml:space="preserve">Intégrateur OUEST (MWh) - </t>
    </r>
    <r>
      <rPr>
        <b/>
        <sz val="8"/>
        <color rgb="FFFF0000"/>
        <rFont val="Calibri"/>
        <family val="2"/>
        <scheme val="minor"/>
      </rPr>
      <t>Ct O</t>
    </r>
  </si>
  <si>
    <r>
      <t xml:space="preserve">Intégrateur EST (MWh) - </t>
    </r>
    <r>
      <rPr>
        <sz val="8"/>
        <color rgb="FFFF0000"/>
        <rFont val="Calibri"/>
        <family val="2"/>
        <scheme val="minor"/>
      </rPr>
      <t xml:space="preserve">Ct E </t>
    </r>
  </si>
  <si>
    <t>Actif Pleine pointe 120</t>
  </si>
  <si>
    <t>tanjante</t>
  </si>
  <si>
    <t>Actif Pointe300 kWhé</t>
  </si>
  <si>
    <t>Actif Pleine hivers 301 kWhé</t>
  </si>
  <si>
    <t>Actif Creuse hivers 302 kWhé</t>
  </si>
  <si>
    <t>Actif Pleine été 303 kWhé</t>
  </si>
  <si>
    <t>Actif Creuse été 304 kWhé</t>
  </si>
  <si>
    <t>Réactif Pointe 320 Kvarh</t>
  </si>
  <si>
    <t>Réactif Pleine hivers 321 Kvarh</t>
  </si>
  <si>
    <t>Réactif Creuse hivers 322 Kvarh</t>
  </si>
  <si>
    <t>Réactif Pleine été 323 Kvarh</t>
  </si>
  <si>
    <t>Réactif Creuse été 324 Kvarh</t>
  </si>
  <si>
    <r>
      <t>Conso Elec COGE -</t>
    </r>
    <r>
      <rPr>
        <b/>
        <sz val="8"/>
        <color rgb="FFFFFF00"/>
        <rFont val="Calibri"/>
        <family val="2"/>
        <scheme val="minor"/>
      </rPr>
      <t xml:space="preserve"> Cé Aco</t>
    </r>
  </si>
  <si>
    <r>
      <t>Coso Elec Chaufferie -</t>
    </r>
    <r>
      <rPr>
        <b/>
        <sz val="8"/>
        <color rgb="FFFFFF00"/>
        <rFont val="Calibri"/>
        <family val="2"/>
        <scheme val="minor"/>
      </rPr>
      <t xml:space="preserve"> Cé Ach</t>
    </r>
  </si>
  <si>
    <t>Reactive Pointe   (130) Kvarh</t>
  </si>
  <si>
    <t>Reactive pleine hiver (141) Kvarh</t>
  </si>
  <si>
    <t>Reactive creuse hiver  (142) Kvarh</t>
  </si>
  <si>
    <t>Reactive Pleine été (143) Kvarh</t>
  </si>
  <si>
    <t>Ractive Creuse été  (144) Kvarh</t>
  </si>
  <si>
    <r>
      <t>Coso Elec Chaufferie Biomasse -</t>
    </r>
    <r>
      <rPr>
        <b/>
        <sz val="8"/>
        <color rgb="FFFFFF00"/>
        <rFont val="Calibri"/>
        <family val="2"/>
        <scheme val="minor"/>
      </rPr>
      <t xml:space="preserve"> Cé AchBio</t>
    </r>
  </si>
  <si>
    <t>Reactive Pointe (140) Kvarh</t>
  </si>
  <si>
    <t>Reactive pleine hiver  (141) Kvarh</t>
  </si>
  <si>
    <r>
      <t xml:space="preserve">Eau Chaufferie Brut (m3)  </t>
    </r>
    <r>
      <rPr>
        <b/>
        <sz val="12"/>
        <color rgb="FFFF0000"/>
        <rFont val="Calibri"/>
        <family val="2"/>
      </rPr>
      <t>Ceb</t>
    </r>
  </si>
  <si>
    <r>
      <t>Eau Exterieur incendie (m3)</t>
    </r>
    <r>
      <rPr>
        <b/>
        <sz val="12"/>
        <color rgb="FFFF0000"/>
        <rFont val="Calibri"/>
        <family val="2"/>
      </rPr>
      <t xml:space="preserve">  Cebi</t>
    </r>
  </si>
  <si>
    <r>
      <t>Eau Exterieur Brut (m3)</t>
    </r>
    <r>
      <rPr>
        <b/>
        <sz val="12"/>
        <color rgb="FFFF0000"/>
        <rFont val="Calibri"/>
        <family val="2"/>
      </rPr>
      <t xml:space="preserve">  Cb</t>
    </r>
  </si>
  <si>
    <t>Technicien</t>
  </si>
  <si>
    <t>EP / DISPO ELEC</t>
  </si>
  <si>
    <t>Saison 2019-2020</t>
  </si>
  <si>
    <t>Production</t>
  </si>
  <si>
    <t>Conso</t>
  </si>
  <si>
    <t>Chaufferie Gaz</t>
  </si>
  <si>
    <t>Température (°C)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</si>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</sst>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[$-F800]dddd\,\ mmmm\ dd\,\ yyyy"/>
  </numFmts>
  <fonts count="28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b/>
      <sz val="12"/>
      <color rgb="FFFF0000"/>
      <name val="Calibri"/>
      <family val="2"/>
    </font>
    <font>
      <sz val="12"/>
      <name val="Calibri"/>
      <family val="2"/>
    </font>
    <font>
      <b/>
      <sz val="10"/>
      <color rgb="FFFF0000"/>
      <name val="Calibri"/>
      <family val="2"/>
    </font>
    <font>
      <sz val="14"/>
      <color theme="1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4"/>
      <name val="Calibri"/>
      <family val="2"/>
    </font>
    <font>
      <sz val="14"/>
      <name val="Calibri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b/>
      <sz val="16"/>
      <color rgb="FFFF0000"/>
      <name val="Calibri"/>
      <family val="2"/>
    </font>
    <font>
      <b/>
      <sz val="24"/>
      <color theme="1"/>
      <name val="Calibri"/>
      <family val="2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FFFF00"/>
      <name val="Calibri"/>
      <family val="2"/>
      <scheme val="minor"/>
    </font>
    <font>
      <sz val="1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auto="1"/>
      </patternFill>
    </fill>
    <fill>
      <patternFill patternType="solid">
        <fgColor theme="8" tint="-0.249977111117893"/>
        <bgColor auto="1"/>
      </patternFill>
    </fill>
    <fill>
      <patternFill patternType="solid">
        <fgColor rgb="FF00B0F0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DA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00"/>
        <bgColor indexed="64"/>
      </patternFill>
    </fill>
  </fills>
  <borders count="8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81">
    <xf numFmtId="0" fontId="0" fillId="0" borderId="0" xfId="0"/>
    <xf numFmtId="0" fontId="2" fillId="0" borderId="0" xfId="0" applyFont="1" applyAlignment="1">
      <alignment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3" fillId="3" borderId="4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3" borderId="18" xfId="0" applyFont="1" applyFill="1" applyBorder="1" applyAlignment="1">
      <alignment horizontal="center" vertical="center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 applyProtection="1">
      <alignment vertical="center"/>
      <protection locked="0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3" fontId="6" fillId="0" borderId="24" xfId="0" applyNumberFormat="1" applyFont="1" applyBorder="1" applyAlignment="1">
      <alignment horizontal="left" vertical="center"/>
    </xf>
    <xf numFmtId="3" fontId="6" fillId="0" borderId="6" xfId="0" applyNumberFormat="1" applyFont="1" applyBorder="1" applyAlignment="1">
      <alignment horizontal="left" vertical="center"/>
    </xf>
    <xf numFmtId="3" fontId="6" fillId="0" borderId="26" xfId="0" applyNumberFormat="1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3" fontId="6" fillId="0" borderId="29" xfId="0" applyNumberFormat="1" applyFont="1" applyBorder="1" applyAlignment="1">
      <alignment horizontal="left" vertical="center"/>
    </xf>
    <xf numFmtId="3" fontId="6" fillId="0" borderId="13" xfId="0" applyNumberFormat="1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3" fontId="6" fillId="0" borderId="33" xfId="0" applyNumberFormat="1" applyFont="1" applyBorder="1" applyAlignment="1">
      <alignment horizontal="left" vertical="center"/>
    </xf>
    <xf numFmtId="0" fontId="4" fillId="0" borderId="17" xfId="0" applyFont="1" applyBorder="1" applyAlignment="1" applyProtection="1">
      <alignment vertical="center"/>
      <protection locked="0"/>
    </xf>
    <xf numFmtId="3" fontId="6" fillId="0" borderId="34" xfId="0" applyNumberFormat="1" applyFont="1" applyBorder="1" applyAlignment="1">
      <alignment horizontal="left" vertical="center"/>
    </xf>
    <xf numFmtId="0" fontId="3" fillId="0" borderId="25" xfId="0" applyFont="1" applyBorder="1" applyAlignment="1" applyProtection="1">
      <alignment horizontal="left" vertical="center"/>
      <protection locked="0"/>
    </xf>
    <xf numFmtId="0" fontId="3" fillId="5" borderId="7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vertical="center"/>
    </xf>
    <xf numFmtId="0" fontId="3" fillId="6" borderId="7" xfId="0" applyFont="1" applyFill="1" applyBorder="1" applyAlignment="1" applyProtection="1">
      <alignment horizontal="center" vertical="center"/>
      <protection locked="0"/>
    </xf>
    <xf numFmtId="0" fontId="4" fillId="3" borderId="24" xfId="0" applyFont="1" applyFill="1" applyBorder="1" applyAlignment="1">
      <alignment vertical="center"/>
    </xf>
    <xf numFmtId="0" fontId="3" fillId="0" borderId="30" xfId="0" applyFont="1" applyBorder="1" applyAlignment="1" applyProtection="1">
      <alignment horizontal="left" vertical="center"/>
      <protection locked="0"/>
    </xf>
    <xf numFmtId="0" fontId="3" fillId="5" borderId="12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vertical="center"/>
    </xf>
    <xf numFmtId="0" fontId="3" fillId="6" borderId="12" xfId="0" applyFont="1" applyFill="1" applyBorder="1" applyAlignment="1" applyProtection="1">
      <alignment horizontal="center" vertical="center"/>
      <protection locked="0"/>
    </xf>
    <xf numFmtId="0" fontId="4" fillId="3" borderId="29" xfId="0" applyFont="1" applyFill="1" applyBorder="1" applyAlignment="1">
      <alignment vertical="center"/>
    </xf>
    <xf numFmtId="0" fontId="8" fillId="0" borderId="16" xfId="0" applyFont="1" applyBorder="1"/>
    <xf numFmtId="0" fontId="3" fillId="6" borderId="18" xfId="0" applyFont="1" applyFill="1" applyBorder="1" applyAlignment="1" applyProtection="1">
      <alignment horizontal="center" vertical="center" wrapText="1"/>
      <protection locked="0"/>
    </xf>
    <xf numFmtId="0" fontId="4" fillId="3" borderId="33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3" fillId="5" borderId="18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vertical="center"/>
    </xf>
    <xf numFmtId="0" fontId="3" fillId="0" borderId="38" xfId="0" applyFont="1" applyBorder="1" applyAlignment="1" applyProtection="1">
      <alignment vertical="center"/>
      <protection locked="0"/>
    </xf>
    <xf numFmtId="0" fontId="4" fillId="5" borderId="37" xfId="0" applyFont="1" applyFill="1" applyBorder="1" applyAlignment="1">
      <alignment vertical="center"/>
    </xf>
    <xf numFmtId="0" fontId="4" fillId="5" borderId="14" xfId="0" applyFont="1" applyFill="1" applyBorder="1" applyAlignment="1">
      <alignment vertical="center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5" borderId="20" xfId="0" applyFont="1" applyFill="1" applyBorder="1" applyAlignment="1">
      <alignment vertical="center"/>
    </xf>
    <xf numFmtId="0" fontId="3" fillId="0" borderId="38" xfId="0" applyFont="1" applyBorder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0" fillId="0" borderId="0" xfId="0" applyFont="1" applyAlignment="1">
      <alignment horizontal="center" vertical="center"/>
    </xf>
    <xf numFmtId="0" fontId="3" fillId="7" borderId="7" xfId="0" applyFont="1" applyFill="1" applyBorder="1" applyAlignment="1" applyProtection="1">
      <alignment horizontal="center" vertical="center"/>
      <protection locked="0"/>
    </xf>
    <xf numFmtId="0" fontId="4" fillId="7" borderId="24" xfId="0" applyFont="1" applyFill="1" applyBorder="1" applyAlignment="1">
      <alignment vertical="center"/>
    </xf>
    <xf numFmtId="0" fontId="3" fillId="0" borderId="3" xfId="0" applyFont="1" applyBorder="1" applyAlignment="1" applyProtection="1">
      <alignment vertical="center"/>
      <protection locked="0"/>
    </xf>
    <xf numFmtId="0" fontId="3" fillId="7" borderId="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vertical="center"/>
    </xf>
    <xf numFmtId="0" fontId="3" fillId="0" borderId="17" xfId="0" applyFont="1" applyBorder="1" applyAlignment="1" applyProtection="1">
      <alignment vertical="center"/>
      <protection locked="0"/>
    </xf>
    <xf numFmtId="0" fontId="3" fillId="7" borderId="18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vertical="center"/>
    </xf>
    <xf numFmtId="0" fontId="3" fillId="7" borderId="42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vertical="center"/>
    </xf>
    <xf numFmtId="0" fontId="8" fillId="0" borderId="6" xfId="0" applyFont="1" applyBorder="1" applyAlignment="1">
      <alignment vertical="center"/>
    </xf>
    <xf numFmtId="0" fontId="7" fillId="0" borderId="44" xfId="0" applyFont="1" applyBorder="1" applyAlignment="1" applyProtection="1">
      <alignment horizontal="right" vertical="center"/>
      <protection locked="0"/>
    </xf>
    <xf numFmtId="0" fontId="4" fillId="7" borderId="42" xfId="0" applyFont="1" applyFill="1" applyBorder="1" applyAlignment="1">
      <alignment vertical="center"/>
    </xf>
    <xf numFmtId="0" fontId="3" fillId="0" borderId="46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>
      <alignment vertical="center"/>
    </xf>
    <xf numFmtId="0" fontId="3" fillId="0" borderId="46" xfId="0" applyFont="1" applyBorder="1" applyAlignment="1" applyProtection="1">
      <alignment vertical="center"/>
      <protection locked="0"/>
    </xf>
    <xf numFmtId="0" fontId="4" fillId="0" borderId="37" xfId="0" applyFont="1" applyBorder="1" applyAlignment="1">
      <alignment horizontal="left" vertical="center"/>
    </xf>
    <xf numFmtId="0" fontId="3" fillId="0" borderId="47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vertical="center"/>
    </xf>
    <xf numFmtId="0" fontId="3" fillId="0" borderId="47" xfId="0" applyFont="1" applyBorder="1" applyAlignment="1" applyProtection="1">
      <alignment vertical="center"/>
      <protection locked="0"/>
    </xf>
    <xf numFmtId="0" fontId="4" fillId="0" borderId="14" xfId="0" applyFont="1" applyBorder="1" applyAlignment="1">
      <alignment horizontal="left" vertical="center"/>
    </xf>
    <xf numFmtId="0" fontId="3" fillId="0" borderId="4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>
      <alignment vertical="center"/>
    </xf>
    <xf numFmtId="0" fontId="3" fillId="0" borderId="48" xfId="0" applyFont="1" applyBorder="1" applyAlignment="1" applyProtection="1">
      <alignment vertical="center"/>
      <protection locked="0"/>
    </xf>
    <xf numFmtId="0" fontId="4" fillId="0" borderId="20" xfId="0" applyFont="1" applyBorder="1" applyAlignment="1">
      <alignment horizontal="left" vertical="center"/>
    </xf>
    <xf numFmtId="0" fontId="3" fillId="0" borderId="7" xfId="0" applyFont="1" applyBorder="1" applyAlignment="1" applyProtection="1">
      <alignment horizontal="center" vertical="center"/>
      <protection locked="0"/>
    </xf>
    <xf numFmtId="0" fontId="4" fillId="0" borderId="49" xfId="0" applyFont="1" applyBorder="1" applyAlignment="1">
      <alignment vertical="center"/>
    </xf>
    <xf numFmtId="0" fontId="4" fillId="0" borderId="49" xfId="0" applyFont="1" applyBorder="1" applyAlignment="1">
      <alignment horizontal="left" vertical="center"/>
    </xf>
    <xf numFmtId="0" fontId="3" fillId="0" borderId="12" xfId="0" applyFont="1" applyBorder="1" applyAlignment="1" applyProtection="1">
      <alignment horizontal="center" vertical="center"/>
      <protection locked="0"/>
    </xf>
    <xf numFmtId="0" fontId="4" fillId="0" borderId="50" xfId="0" applyFont="1" applyBorder="1" applyAlignment="1">
      <alignment vertical="center"/>
    </xf>
    <xf numFmtId="0" fontId="4" fillId="0" borderId="50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3" fontId="13" fillId="0" borderId="0" xfId="0" applyNumberFormat="1" applyFont="1" applyAlignment="1">
      <alignment horizontal="left" vertical="center"/>
    </xf>
    <xf numFmtId="3" fontId="6" fillId="0" borderId="37" xfId="0" applyNumberFormat="1" applyFont="1" applyBorder="1" applyAlignment="1">
      <alignment horizontal="left" vertical="center"/>
    </xf>
    <xf numFmtId="3" fontId="13" fillId="0" borderId="6" xfId="0" applyNumberFormat="1" applyFont="1" applyBorder="1" applyAlignment="1">
      <alignment horizontal="left" vertical="center"/>
    </xf>
    <xf numFmtId="3" fontId="6" fillId="0" borderId="46" xfId="0" applyNumberFormat="1" applyFont="1" applyBorder="1" applyAlignment="1">
      <alignment horizontal="left" vertical="center"/>
    </xf>
    <xf numFmtId="3" fontId="6" fillId="0" borderId="14" xfId="0" applyNumberFormat="1" applyFont="1" applyBorder="1" applyAlignment="1">
      <alignment horizontal="left" vertical="center"/>
    </xf>
    <xf numFmtId="3" fontId="6" fillId="0" borderId="47" xfId="0" applyNumberFormat="1" applyFont="1" applyBorder="1" applyAlignment="1">
      <alignment horizontal="left" vertical="center"/>
    </xf>
    <xf numFmtId="3" fontId="6" fillId="0" borderId="20" xfId="0" applyNumberFormat="1" applyFont="1" applyBorder="1" applyAlignment="1">
      <alignment horizontal="left" vertical="center"/>
    </xf>
    <xf numFmtId="3" fontId="6" fillId="0" borderId="48" xfId="0" applyNumberFormat="1" applyFont="1" applyBorder="1" applyAlignment="1">
      <alignment horizontal="left" vertical="center"/>
    </xf>
    <xf numFmtId="3" fontId="9" fillId="0" borderId="16" xfId="0" applyNumberFormat="1" applyFont="1" applyBorder="1" applyAlignment="1">
      <alignment vertical="center" wrapText="1"/>
    </xf>
    <xf numFmtId="3" fontId="4" fillId="9" borderId="7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3" fontId="4" fillId="9" borderId="12" xfId="0" applyNumberFormat="1" applyFont="1" applyFill="1" applyBorder="1" applyAlignment="1">
      <alignment vertical="center"/>
    </xf>
    <xf numFmtId="0" fontId="4" fillId="7" borderId="24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4" fillId="10" borderId="14" xfId="0" applyFont="1" applyFill="1" applyBorder="1" applyAlignment="1">
      <alignment horizontal="left" vertical="center"/>
    </xf>
    <xf numFmtId="3" fontId="9" fillId="0" borderId="6" xfId="0" applyNumberFormat="1" applyFont="1" applyBorder="1" applyAlignment="1">
      <alignment vertical="center" wrapText="1"/>
    </xf>
    <xf numFmtId="3" fontId="4" fillId="11" borderId="20" xfId="0" applyNumberFormat="1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3" fontId="4" fillId="9" borderId="18" xfId="0" applyNumberFormat="1" applyFont="1" applyFill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12" borderId="11" xfId="0" applyFont="1" applyFill="1" applyBorder="1" applyAlignment="1">
      <alignment vertical="center"/>
    </xf>
    <xf numFmtId="0" fontId="17" fillId="12" borderId="12" xfId="0" applyFont="1" applyFill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15" fillId="0" borderId="1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16" xfId="0" applyFont="1" applyBorder="1" applyAlignment="1">
      <alignment vertical="center"/>
    </xf>
    <xf numFmtId="0" fontId="19" fillId="0" borderId="0" xfId="0" applyFont="1"/>
    <xf numFmtId="3" fontId="19" fillId="13" borderId="54" xfId="0" applyNumberFormat="1" applyFont="1" applyFill="1" applyBorder="1" applyAlignment="1">
      <alignment horizontal="center" vertical="center"/>
    </xf>
    <xf numFmtId="3" fontId="19" fillId="13" borderId="12" xfId="0" applyNumberFormat="1" applyFont="1" applyFill="1" applyBorder="1" applyAlignment="1">
      <alignment horizontal="center" vertical="center"/>
    </xf>
    <xf numFmtId="3" fontId="19" fillId="14" borderId="54" xfId="0" applyNumberFormat="1" applyFont="1" applyFill="1" applyBorder="1" applyAlignment="1">
      <alignment horizontal="center" vertical="center"/>
    </xf>
    <xf numFmtId="3" fontId="19" fillId="0" borderId="12" xfId="0" applyNumberFormat="1" applyFont="1" applyBorder="1" applyAlignment="1">
      <alignment horizontal="center" vertical="center"/>
    </xf>
    <xf numFmtId="164" fontId="19" fillId="0" borderId="12" xfId="0" applyNumberFormat="1" applyFont="1" applyBorder="1" applyAlignment="1">
      <alignment horizontal="center" vertical="center"/>
    </xf>
    <xf numFmtId="3" fontId="19" fillId="14" borderId="56" xfId="0" applyNumberFormat="1" applyFont="1" applyFill="1" applyBorder="1" applyAlignment="1">
      <alignment horizontal="center" vertical="center"/>
    </xf>
    <xf numFmtId="3" fontId="19" fillId="0" borderId="14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" fontId="19" fillId="0" borderId="54" xfId="0" applyNumberFormat="1" applyFont="1" applyBorder="1" applyAlignment="1">
      <alignment horizontal="center" vertical="center"/>
    </xf>
    <xf numFmtId="4" fontId="19" fillId="0" borderId="47" xfId="0" applyNumberFormat="1" applyFont="1" applyBorder="1" applyAlignment="1">
      <alignment horizontal="center" vertical="center"/>
    </xf>
    <xf numFmtId="4" fontId="19" fillId="0" borderId="12" xfId="0" applyNumberFormat="1" applyFont="1" applyBorder="1" applyAlignment="1">
      <alignment horizontal="center" vertical="center"/>
    </xf>
    <xf numFmtId="3" fontId="19" fillId="14" borderId="58" xfId="0" applyNumberFormat="1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vertical="center"/>
    </xf>
    <xf numFmtId="0" fontId="4" fillId="8" borderId="14" xfId="0" applyFont="1" applyFill="1" applyBorder="1" applyAlignment="1">
      <alignment vertical="center"/>
    </xf>
    <xf numFmtId="0" fontId="4" fillId="8" borderId="8" xfId="0" applyFont="1" applyFill="1" applyBorder="1" applyAlignment="1">
      <alignment vertical="center"/>
    </xf>
    <xf numFmtId="0" fontId="4" fillId="19" borderId="33" xfId="0" applyFont="1" applyFill="1" applyBorder="1" applyAlignment="1">
      <alignment vertical="center"/>
    </xf>
    <xf numFmtId="0" fontId="3" fillId="19" borderId="18" xfId="0" applyFont="1" applyFill="1" applyBorder="1" applyAlignment="1" applyProtection="1">
      <alignment horizontal="center" vertical="center"/>
      <protection locked="0"/>
    </xf>
    <xf numFmtId="0" fontId="4" fillId="19" borderId="24" xfId="0" applyFont="1" applyFill="1" applyBorder="1" applyAlignment="1">
      <alignment vertical="center"/>
    </xf>
    <xf numFmtId="0" fontId="3" fillId="19" borderId="7" xfId="0" applyFont="1" applyFill="1" applyBorder="1" applyAlignment="1" applyProtection="1">
      <alignment horizontal="center" vertical="center"/>
      <protection locked="0"/>
    </xf>
    <xf numFmtId="4" fontId="19" fillId="0" borderId="55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right" vertical="center"/>
    </xf>
    <xf numFmtId="0" fontId="3" fillId="0" borderId="23" xfId="0" applyFont="1" applyBorder="1" applyAlignment="1" applyProtection="1">
      <alignment horizontal="right" vertical="center"/>
      <protection locked="0"/>
    </xf>
    <xf numFmtId="0" fontId="3" fillId="0" borderId="39" xfId="0" applyFont="1" applyBorder="1" applyAlignment="1" applyProtection="1">
      <alignment horizontal="right" vertical="center"/>
      <protection locked="0"/>
    </xf>
    <xf numFmtId="0" fontId="3" fillId="0" borderId="11" xfId="0" applyFont="1" applyBorder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17" xfId="0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vertical="center"/>
    </xf>
    <xf numFmtId="0" fontId="16" fillId="0" borderId="52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62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4" fillId="0" borderId="62" xfId="0" applyFont="1" applyBorder="1" applyAlignment="1" applyProtection="1">
      <alignment vertical="center"/>
      <protection locked="0"/>
    </xf>
    <xf numFmtId="0" fontId="4" fillId="0" borderId="30" xfId="0" applyFont="1" applyBorder="1" applyAlignment="1" applyProtection="1">
      <alignment vertical="center"/>
      <protection locked="0"/>
    </xf>
    <xf numFmtId="0" fontId="27" fillId="0" borderId="62" xfId="0" applyFont="1" applyBorder="1" applyAlignment="1">
      <alignment horizontal="right" vertical="center"/>
    </xf>
    <xf numFmtId="0" fontId="27" fillId="0" borderId="30" xfId="0" applyFont="1" applyBorder="1" applyAlignment="1">
      <alignment horizontal="right" vertical="center"/>
    </xf>
    <xf numFmtId="0" fontId="3" fillId="0" borderId="30" xfId="0" applyFont="1" applyBorder="1" applyAlignment="1" applyProtection="1">
      <alignment horizontal="right" vertical="center"/>
      <protection locked="0"/>
    </xf>
    <xf numFmtId="0" fontId="3" fillId="0" borderId="62" xfId="0" applyFont="1" applyBorder="1" applyAlignment="1" applyProtection="1">
      <alignment horizontal="right" vertical="center"/>
      <protection locked="0"/>
    </xf>
    <xf numFmtId="0" fontId="3" fillId="0" borderId="62" xfId="0" applyFont="1" applyBorder="1" applyAlignment="1" applyProtection="1">
      <alignment vertical="center"/>
      <protection locked="0"/>
    </xf>
    <xf numFmtId="0" fontId="3" fillId="0" borderId="30" xfId="0" applyFont="1" applyBorder="1" applyAlignment="1" applyProtection="1">
      <alignment vertical="center"/>
      <protection locked="0"/>
    </xf>
    <xf numFmtId="0" fontId="10" fillId="0" borderId="0" xfId="0" applyFont="1"/>
    <xf numFmtId="0" fontId="10" fillId="0" borderId="53" xfId="0" applyFont="1" applyBorder="1"/>
    <xf numFmtId="0" fontId="10" fillId="0" borderId="40" xfId="0" applyFont="1" applyBorder="1"/>
    <xf numFmtId="0" fontId="8" fillId="0" borderId="38" xfId="0" applyFont="1" applyBorder="1"/>
    <xf numFmtId="0" fontId="3" fillId="0" borderId="0" xfId="0" applyFont="1" applyAlignment="1">
      <alignment textRotation="90" wrapText="1"/>
    </xf>
    <xf numFmtId="0" fontId="10" fillId="0" borderId="41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10" fillId="0" borderId="40" xfId="0" applyFont="1" applyBorder="1" applyAlignment="1">
      <alignment horizontal="right"/>
    </xf>
    <xf numFmtId="0" fontId="3" fillId="0" borderId="17" xfId="0" applyFont="1" applyBorder="1" applyAlignment="1">
      <alignment vertical="center"/>
    </xf>
    <xf numFmtId="0" fontId="10" fillId="0" borderId="17" xfId="0" applyFont="1" applyBorder="1" applyAlignment="1">
      <alignment horizontal="right"/>
    </xf>
    <xf numFmtId="0" fontId="3" fillId="0" borderId="62" xfId="0" applyFont="1" applyBorder="1" applyAlignment="1">
      <alignment vertical="center"/>
    </xf>
    <xf numFmtId="0" fontId="10" fillId="0" borderId="30" xfId="0" applyFont="1" applyBorder="1" applyAlignment="1">
      <alignment horizontal="right"/>
    </xf>
    <xf numFmtId="0" fontId="10" fillId="0" borderId="16" xfId="0" applyFont="1" applyBorder="1"/>
    <xf numFmtId="0" fontId="10" fillId="0" borderId="25" xfId="0" applyFont="1" applyBorder="1" applyAlignment="1">
      <alignment horizontal="right"/>
    </xf>
    <xf numFmtId="0" fontId="3" fillId="8" borderId="18" xfId="0" applyFont="1" applyFill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10" fillId="0" borderId="6" xfId="0" applyFont="1" applyBorder="1"/>
    <xf numFmtId="3" fontId="4" fillId="4" borderId="19" xfId="0" applyNumberFormat="1" applyFont="1" applyFill="1" applyBorder="1" applyAlignment="1">
      <alignment horizontal="left" vertical="center"/>
    </xf>
    <xf numFmtId="0" fontId="3" fillId="8" borderId="12" xfId="0" applyFont="1" applyFill="1" applyBorder="1" applyAlignment="1">
      <alignment horizontal="center" vertical="center"/>
    </xf>
    <xf numFmtId="3" fontId="4" fillId="4" borderId="13" xfId="0" applyNumberFormat="1" applyFont="1" applyFill="1" applyBorder="1" applyAlignment="1">
      <alignment horizontal="left" vertical="center"/>
    </xf>
    <xf numFmtId="0" fontId="3" fillId="8" borderId="7" xfId="0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left" vertical="center"/>
    </xf>
    <xf numFmtId="0" fontId="10" fillId="0" borderId="2" xfId="0" applyFont="1" applyBorder="1"/>
    <xf numFmtId="0" fontId="10" fillId="0" borderId="0" xfId="0" applyFont="1" applyAlignment="1">
      <alignment vertical="center"/>
    </xf>
    <xf numFmtId="0" fontId="16" fillId="0" borderId="16" xfId="0" applyFont="1" applyBorder="1" applyAlignment="1">
      <alignment vertical="center"/>
    </xf>
    <xf numFmtId="0" fontId="10" fillId="0" borderId="38" xfId="0" applyFont="1" applyBorder="1"/>
    <xf numFmtId="14" fontId="24" fillId="18" borderId="4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3" fillId="6" borderId="47" xfId="0" applyFont="1" applyFill="1" applyBorder="1" applyAlignment="1">
      <alignment horizontal="center" vertical="center"/>
    </xf>
    <xf numFmtId="0" fontId="23" fillId="6" borderId="13" xfId="0" applyFont="1" applyFill="1" applyBorder="1" applyAlignment="1">
      <alignment horizontal="center" vertical="center"/>
    </xf>
    <xf numFmtId="14" fontId="25" fillId="0" borderId="4" xfId="0" applyNumberFormat="1" applyFont="1" applyBorder="1" applyAlignment="1">
      <alignment horizontal="center" vertical="center" textRotation="90"/>
    </xf>
    <xf numFmtId="0" fontId="19" fillId="0" borderId="0" xfId="0" applyFont="1" applyAlignment="1">
      <alignment horizontal="left"/>
    </xf>
    <xf numFmtId="0" fontId="19" fillId="0" borderId="51" xfId="0" applyFont="1" applyBorder="1" applyAlignment="1">
      <alignment vertical="center"/>
    </xf>
    <xf numFmtId="0" fontId="19" fillId="0" borderId="0" xfId="0" applyFont="1" applyAlignment="1">
      <alignment horizontal="center"/>
    </xf>
    <xf numFmtId="0" fontId="19" fillId="0" borderId="63" xfId="0" applyFont="1" applyBorder="1" applyAlignment="1">
      <alignment horizontal="center" vertical="center"/>
    </xf>
    <xf numFmtId="3" fontId="19" fillId="0" borderId="60" xfId="0" applyNumberFormat="1" applyFont="1" applyBorder="1" applyAlignment="1">
      <alignment horizontal="center" vertical="center"/>
    </xf>
    <xf numFmtId="0" fontId="19" fillId="0" borderId="60" xfId="0" applyFont="1" applyBorder="1" applyAlignment="1">
      <alignment horizontal="center" vertical="center"/>
    </xf>
    <xf numFmtId="3" fontId="22" fillId="0" borderId="64" xfId="0" applyNumberFormat="1" applyFont="1" applyBorder="1" applyAlignment="1">
      <alignment horizontal="center" vertical="center"/>
    </xf>
    <xf numFmtId="3" fontId="19" fillId="0" borderId="0" xfId="0" applyNumberFormat="1" applyFont="1" applyBorder="1" applyAlignment="1">
      <alignment horizontal="center" vertical="center"/>
    </xf>
    <xf numFmtId="0" fontId="19" fillId="0" borderId="65" xfId="0" applyFont="1" applyBorder="1" applyAlignment="1">
      <alignment horizontal="center" vertical="center"/>
    </xf>
    <xf numFmtId="0" fontId="23" fillId="6" borderId="60" xfId="0" applyFont="1" applyFill="1" applyBorder="1" applyAlignment="1">
      <alignment horizontal="center" vertical="center"/>
    </xf>
    <xf numFmtId="3" fontId="23" fillId="7" borderId="69" xfId="0" applyNumberFormat="1" applyFont="1" applyFill="1" applyBorder="1" applyAlignment="1">
      <alignment horizontal="center" vertical="center"/>
    </xf>
    <xf numFmtId="3" fontId="23" fillId="13" borderId="70" xfId="0" applyNumberFormat="1" applyFont="1" applyFill="1" applyBorder="1" applyAlignment="1">
      <alignment horizontal="center" vertical="center" wrapText="1"/>
    </xf>
    <xf numFmtId="3" fontId="19" fillId="28" borderId="58" xfId="0" applyNumberFormat="1" applyFont="1" applyFill="1" applyBorder="1" applyAlignment="1">
      <alignment horizontal="center" vertical="center"/>
    </xf>
    <xf numFmtId="2" fontId="19" fillId="20" borderId="58" xfId="0" applyNumberFormat="1" applyFont="1" applyFill="1" applyBorder="1" applyAlignment="1">
      <alignment horizontal="center" vertical="center"/>
    </xf>
    <xf numFmtId="3" fontId="19" fillId="19" borderId="58" xfId="0" applyNumberFormat="1" applyFont="1" applyFill="1" applyBorder="1" applyAlignment="1">
      <alignment horizontal="center" vertical="center"/>
    </xf>
    <xf numFmtId="3" fontId="19" fillId="26" borderId="58" xfId="0" applyNumberFormat="1" applyFont="1" applyFill="1" applyBorder="1" applyAlignment="1">
      <alignment horizontal="center" vertical="center"/>
    </xf>
    <xf numFmtId="2" fontId="19" fillId="27" borderId="58" xfId="0" applyNumberFormat="1" applyFont="1" applyFill="1" applyBorder="1" applyAlignment="1">
      <alignment horizontal="center" vertical="center"/>
    </xf>
    <xf numFmtId="3" fontId="20" fillId="30" borderId="58" xfId="0" applyNumberFormat="1" applyFont="1" applyFill="1" applyBorder="1" applyAlignment="1">
      <alignment horizontal="center" vertical="center"/>
    </xf>
    <xf numFmtId="3" fontId="19" fillId="21" borderId="58" xfId="0" applyNumberFormat="1" applyFont="1" applyFill="1" applyBorder="1" applyAlignment="1">
      <alignment horizontal="center" vertical="center"/>
    </xf>
    <xf numFmtId="0" fontId="20" fillId="13" borderId="69" xfId="0" applyFont="1" applyFill="1" applyBorder="1" applyAlignment="1">
      <alignment horizontal="center" vertical="center"/>
    </xf>
    <xf numFmtId="3" fontId="19" fillId="22" borderId="58" xfId="0" applyNumberFormat="1" applyFont="1" applyFill="1" applyBorder="1" applyAlignment="1">
      <alignment horizontal="center" vertical="center"/>
    </xf>
    <xf numFmtId="3" fontId="20" fillId="13" borderId="58" xfId="0" applyNumberFormat="1" applyFont="1" applyFill="1" applyBorder="1" applyAlignment="1">
      <alignment horizontal="center" vertical="center"/>
    </xf>
    <xf numFmtId="3" fontId="19" fillId="20" borderId="58" xfId="0" applyNumberFormat="1" applyFont="1" applyFill="1" applyBorder="1" applyAlignment="1">
      <alignment horizontal="center" vertical="center"/>
    </xf>
    <xf numFmtId="3" fontId="19" fillId="16" borderId="58" xfId="0" applyNumberFormat="1" applyFont="1" applyFill="1" applyBorder="1" applyAlignment="1">
      <alignment horizontal="center" vertical="center"/>
    </xf>
    <xf numFmtId="3" fontId="20" fillId="23" borderId="58" xfId="0" applyNumberFormat="1" applyFont="1" applyFill="1" applyBorder="1" applyAlignment="1">
      <alignment horizontal="center" vertical="center"/>
    </xf>
    <xf numFmtId="3" fontId="22" fillId="14" borderId="58" xfId="0" applyNumberFormat="1" applyFont="1" applyFill="1" applyBorder="1" applyAlignment="1">
      <alignment horizontal="center" vertical="center"/>
    </xf>
    <xf numFmtId="3" fontId="19" fillId="15" borderId="58" xfId="0" applyNumberFormat="1" applyFont="1" applyFill="1" applyBorder="1" applyAlignment="1">
      <alignment horizontal="center" vertical="center"/>
    </xf>
    <xf numFmtId="3" fontId="22" fillId="15" borderId="58" xfId="1" applyNumberFormat="1" applyFont="1" applyFill="1" applyBorder="1" applyAlignment="1">
      <alignment horizontal="center" vertical="center"/>
    </xf>
    <xf numFmtId="3" fontId="19" fillId="24" borderId="58" xfId="0" applyNumberFormat="1" applyFont="1" applyFill="1" applyBorder="1" applyAlignment="1">
      <alignment horizontal="center" vertical="center"/>
    </xf>
    <xf numFmtId="3" fontId="20" fillId="13" borderId="71" xfId="0" applyNumberFormat="1" applyFont="1" applyFill="1" applyBorder="1" applyAlignment="1">
      <alignment horizontal="center" vertical="center"/>
    </xf>
    <xf numFmtId="0" fontId="19" fillId="0" borderId="72" xfId="0" applyFont="1" applyBorder="1" applyAlignment="1">
      <alignment vertical="center"/>
    </xf>
    <xf numFmtId="3" fontId="19" fillId="13" borderId="73" xfId="0" applyNumberFormat="1" applyFont="1" applyFill="1" applyBorder="1" applyAlignment="1">
      <alignment horizontal="center" vertical="center"/>
    </xf>
    <xf numFmtId="3" fontId="19" fillId="13" borderId="74" xfId="0" applyNumberFormat="1" applyFont="1" applyFill="1" applyBorder="1" applyAlignment="1">
      <alignment horizontal="center" vertical="center"/>
    </xf>
    <xf numFmtId="3" fontId="19" fillId="0" borderId="57" xfId="0" applyNumberFormat="1" applyFont="1" applyBorder="1" applyAlignment="1">
      <alignment horizontal="center" vertical="center"/>
    </xf>
    <xf numFmtId="3" fontId="19" fillId="14" borderId="55" xfId="0" applyNumberFormat="1" applyFont="1" applyFill="1" applyBorder="1" applyAlignment="1">
      <alignment horizontal="center" vertical="center"/>
    </xf>
    <xf numFmtId="4" fontId="19" fillId="0" borderId="57" xfId="0" applyNumberFormat="1" applyFont="1" applyBorder="1" applyAlignment="1">
      <alignment horizontal="center" vertical="center"/>
    </xf>
    <xf numFmtId="4" fontId="19" fillId="0" borderId="61" xfId="0" applyNumberFormat="1" applyFont="1" applyBorder="1" applyAlignment="1">
      <alignment horizontal="center" vertical="center"/>
    </xf>
    <xf numFmtId="3" fontId="19" fillId="0" borderId="4" xfId="0" applyNumberFormat="1" applyFont="1" applyBorder="1" applyAlignment="1">
      <alignment horizontal="center" vertical="center"/>
    </xf>
    <xf numFmtId="2" fontId="19" fillId="20" borderId="59" xfId="0" applyNumberFormat="1" applyFont="1" applyFill="1" applyBorder="1" applyAlignment="1">
      <alignment horizontal="center" vertical="center"/>
    </xf>
    <xf numFmtId="0" fontId="19" fillId="0" borderId="76" xfId="0" applyFont="1" applyBorder="1" applyAlignment="1">
      <alignment horizontal="center" vertical="center"/>
    </xf>
    <xf numFmtId="0" fontId="19" fillId="0" borderId="5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3" fontId="19" fillId="0" borderId="0" xfId="0" applyNumberFormat="1" applyFont="1"/>
    <xf numFmtId="14" fontId="15" fillId="12" borderId="12" xfId="0" applyNumberFormat="1" applyFont="1" applyFill="1" applyBorder="1" applyAlignment="1">
      <alignment vertical="center"/>
    </xf>
    <xf numFmtId="165" fontId="19" fillId="0" borderId="75" xfId="0" applyNumberFormat="1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 textRotation="90" wrapText="1"/>
    </xf>
    <xf numFmtId="0" fontId="2" fillId="0" borderId="32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7" fillId="0" borderId="35" xfId="0" applyFont="1" applyBorder="1" applyAlignment="1">
      <alignment horizontal="center" vertical="center" textRotation="90" wrapText="1"/>
    </xf>
    <xf numFmtId="0" fontId="7" fillId="0" borderId="31" xfId="0" applyFont="1" applyBorder="1" applyAlignment="1">
      <alignment horizontal="center" vertical="center" textRotation="90" wrapText="1"/>
    </xf>
    <xf numFmtId="0" fontId="7" fillId="0" borderId="27" xfId="0" applyFont="1" applyBorder="1" applyAlignment="1">
      <alignment horizontal="center" vertical="center" textRotation="90" wrapText="1"/>
    </xf>
    <xf numFmtId="0" fontId="2" fillId="0" borderId="22" xfId="0" applyFont="1" applyBorder="1" applyAlignment="1">
      <alignment horizontal="center" vertical="center" textRotation="90" wrapText="1"/>
    </xf>
    <xf numFmtId="0" fontId="2" fillId="0" borderId="21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2" fillId="0" borderId="15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11" fillId="0" borderId="40" xfId="0" applyFont="1" applyBorder="1" applyAlignment="1">
      <alignment horizontal="center" vertical="center"/>
    </xf>
    <xf numFmtId="0" fontId="3" fillId="0" borderId="4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2" xfId="0" applyFont="1" applyBorder="1"/>
    <xf numFmtId="0" fontId="18" fillId="0" borderId="45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3" fillId="6" borderId="66" xfId="0" applyFont="1" applyFill="1" applyBorder="1" applyAlignment="1">
      <alignment horizontal="center"/>
    </xf>
    <xf numFmtId="0" fontId="23" fillId="6" borderId="67" xfId="0" applyFont="1" applyFill="1" applyBorder="1" applyAlignment="1">
      <alignment horizontal="center"/>
    </xf>
    <xf numFmtId="0" fontId="23" fillId="6" borderId="63" xfId="0" applyFont="1" applyFill="1" applyBorder="1" applyAlignment="1">
      <alignment horizontal="center"/>
    </xf>
    <xf numFmtId="165" fontId="19" fillId="0" borderId="68" xfId="0" applyNumberFormat="1" applyFont="1" applyBorder="1" applyAlignment="1">
      <alignment horizontal="center" vertical="center"/>
    </xf>
    <xf numFmtId="165" fontId="19" fillId="0" borderId="75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textRotation="90"/>
    </xf>
    <xf numFmtId="0" fontId="19" fillId="0" borderId="57" xfId="0" applyFont="1" applyBorder="1" applyAlignment="1">
      <alignment horizontal="center" vertical="center" textRotation="90"/>
    </xf>
    <xf numFmtId="0" fontId="19" fillId="7" borderId="4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60" xfId="0" applyFont="1" applyFill="1" applyBorder="1" applyAlignment="1">
      <alignment horizontal="center" vertical="center"/>
    </xf>
    <xf numFmtId="2" fontId="19" fillId="29" borderId="58" xfId="0" applyNumberFormat="1" applyFont="1" applyFill="1" applyBorder="1" applyAlignment="1">
      <alignment horizontal="center" vertical="center"/>
    </xf>
    <xf numFmtId="2" fontId="19" fillId="29" borderId="13" xfId="0" applyNumberFormat="1" applyFont="1" applyFill="1" applyBorder="1" applyAlignment="1">
      <alignment horizontal="center" vertical="center"/>
    </xf>
    <xf numFmtId="2" fontId="19" fillId="29" borderId="60" xfId="0" applyNumberFormat="1" applyFont="1" applyFill="1" applyBorder="1" applyAlignment="1">
      <alignment horizontal="center" vertical="center"/>
    </xf>
    <xf numFmtId="3" fontId="19" fillId="25" borderId="58" xfId="0" applyNumberFormat="1" applyFont="1" applyFill="1" applyBorder="1" applyAlignment="1">
      <alignment horizontal="center" vertical="center"/>
    </xf>
    <xf numFmtId="3" fontId="19" fillId="25" borderId="13" xfId="0" applyNumberFormat="1" applyFont="1" applyFill="1" applyBorder="1" applyAlignment="1">
      <alignment horizontal="center" vertical="center"/>
    </xf>
    <xf numFmtId="3" fontId="19" fillId="25" borderId="60" xfId="0" applyNumberFormat="1" applyFont="1" applyFill="1" applyBorder="1" applyAlignment="1">
      <alignment horizontal="center" vertical="center"/>
    </xf>
    <xf numFmtId="0" fontId="19" fillId="0" borderId="51" xfId="0" applyFont="1" applyBorder="1" applyAlignment="1">
      <alignment horizontal="center" vertical="center" textRotation="90"/>
    </xf>
    <xf numFmtId="0" fontId="19" fillId="29" borderId="47" xfId="0" applyFont="1" applyFill="1" applyBorder="1" applyAlignment="1">
      <alignment horizontal="center" vertical="center"/>
    </xf>
    <xf numFmtId="0" fontId="19" fillId="29" borderId="13" xfId="0" applyFont="1" applyFill="1" applyBorder="1" applyAlignment="1">
      <alignment horizontal="center" vertical="center"/>
    </xf>
    <xf numFmtId="0" fontId="19" fillId="29" borderId="60" xfId="0" applyFont="1" applyFill="1" applyBorder="1" applyAlignment="1">
      <alignment horizontal="center" vertical="center"/>
    </xf>
    <xf numFmtId="0" fontId="19" fillId="30" borderId="47" xfId="0" applyFont="1" applyFill="1" applyBorder="1" applyAlignment="1">
      <alignment horizontal="center" vertical="center"/>
    </xf>
    <xf numFmtId="0" fontId="19" fillId="30" borderId="13" xfId="0" applyFont="1" applyFill="1" applyBorder="1" applyAlignment="1">
      <alignment horizontal="center" vertical="center"/>
    </xf>
    <xf numFmtId="0" fontId="19" fillId="30" borderId="60" xfId="0" applyFont="1" applyFill="1" applyBorder="1" applyAlignment="1">
      <alignment horizontal="center" vertical="center"/>
    </xf>
    <xf numFmtId="0" fontId="19" fillId="26" borderId="47" xfId="0" applyFont="1" applyFill="1" applyBorder="1" applyAlignment="1">
      <alignment horizontal="center" vertical="center"/>
    </xf>
    <xf numFmtId="0" fontId="19" fillId="26" borderId="13" xfId="0" applyFont="1" applyFill="1" applyBorder="1" applyAlignment="1">
      <alignment horizontal="center" vertical="center"/>
    </xf>
    <xf numFmtId="0" fontId="19" fillId="26" borderId="60" xfId="0" applyFont="1" applyFill="1" applyBorder="1" applyAlignment="1">
      <alignment horizontal="center" vertical="center"/>
    </xf>
    <xf numFmtId="14" fontId="25" fillId="0" borderId="77" xfId="0" applyNumberFormat="1" applyFont="1" applyBorder="1" applyAlignment="1">
      <alignment horizontal="center" vertical="center" textRotation="90"/>
    </xf>
    <xf numFmtId="3" fontId="24" fillId="17" borderId="56" xfId="0" applyNumberFormat="1" applyFont="1" applyFill="1" applyBorder="1" applyAlignment="1">
      <alignment horizontal="center" vertical="center" wrapText="1"/>
    </xf>
    <xf numFmtId="3" fontId="24" fillId="17" borderId="78" xfId="0" applyNumberFormat="1" applyFont="1" applyFill="1" applyBorder="1" applyAlignment="1">
      <alignment horizontal="center" vertical="center" wrapText="1"/>
    </xf>
    <xf numFmtId="3" fontId="24" fillId="17" borderId="79" xfId="0" applyNumberFormat="1" applyFont="1" applyFill="1" applyBorder="1" applyAlignment="1">
      <alignment horizontal="center" vertical="center" wrapText="1"/>
    </xf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colors>
    <mruColors>
      <color rgb="FFFF6600"/>
      <color rgb="FFFFFDA7"/>
      <color rgb="FFFFFC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190501</xdr:colOff>
      <xdr:row>2</xdr:row>
      <xdr:rowOff>122464</xdr:rowOff>
    </xdr:from>
    <xdr:to>
      <xdr:col>5</xdr:col>
      <xdr:colOff>299358</xdr:colOff>
      <xdr:row>4</xdr:row>
      <xdr:rowOff>122464</xdr:rowOff>
    </xdr:to>
    <xdr:sp macro="[0]!Copi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34644" y="612321"/>
          <a:ext cx="816428" cy="489857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Copier</a:t>
          </a:r>
        </a:p>
      </xdr:txBody>
    </xdr:sp>
    <xdr:clientData/>
  </xdr:twoCellAnchor>
  <xdr:twoCellAnchor editAs="oneCell">
    <xdr:from>
      <xdr:col>5</xdr:col>
      <xdr:colOff>421823</xdr:colOff>
      <xdr:row>2</xdr:row>
      <xdr:rowOff>138790</xdr:rowOff>
    </xdr:from>
    <xdr:to>
      <xdr:col>5</xdr:col>
      <xdr:colOff>1088573</xdr:colOff>
      <xdr:row>4</xdr:row>
      <xdr:rowOff>138790</xdr:rowOff>
    </xdr:to>
    <xdr:sp macro="[0]!Effac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973537" y="628647"/>
          <a:ext cx="666750" cy="489857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J65"/>
  <sheetViews>
    <sheetView tabSelected="1" view="pageBreakPreview" zoomScale="70" zoomScaleNormal="100" zoomScaleSheetLayoutView="70" workbookViewId="0">
      <selection activeCell="F10" sqref="F10"/>
    </sheetView>
  </sheetViews>
  <sheetFormatPr baseColWidth="10" defaultColWidth="10.81640625" defaultRowHeight="20.149999999999999" customHeight="1" x14ac:dyDescent="0.35"/>
  <cols>
    <col min="1" max="1" width="10.81640625" style="153"/>
    <col min="2" max="3" width="10.54296875" style="153" customWidth="1"/>
    <col min="4" max="4" width="40.54296875" style="153" customWidth="1"/>
    <col min="5" max="5" width="10.54296875" style="153" customWidth="1"/>
    <col min="6" max="6" width="25.54296875" style="153" customWidth="1"/>
    <col min="7" max="7" width="10.54296875" style="153" customWidth="1"/>
    <col min="8" max="8" width="40.54296875" style="153" customWidth="1"/>
    <col min="9" max="9" width="10.54296875" style="153" customWidth="1"/>
    <col min="10" max="10" width="25.54296875" style="153" customWidth="1"/>
    <col min="11" max="16384" width="10.81640625" style="153"/>
  </cols>
  <sheetData>
    <row r="1" spans="2:10" ht="20.149999999999999" customHeight="1" thickBot="1" x14ac:dyDescent="0.4"/>
    <row r="2" spans="2:10" ht="20.149999999999999" customHeight="1" thickTop="1" thickBot="1" x14ac:dyDescent="0.4">
      <c r="B2" s="247" t="s">
        <v>94</v>
      </c>
      <c r="C2" s="248"/>
      <c r="D2" s="248"/>
      <c r="E2" s="248"/>
      <c r="F2" s="248"/>
      <c r="G2" s="248"/>
      <c r="H2" s="248"/>
      <c r="I2" s="248"/>
      <c r="J2" s="249"/>
    </row>
    <row r="3" spans="2:10" ht="20.149999999999999" customHeight="1" thickTop="1" x14ac:dyDescent="0.35">
      <c r="B3" s="112"/>
      <c r="C3" s="111"/>
      <c r="D3" s="111"/>
      <c r="E3" s="111"/>
      <c r="F3" s="111"/>
      <c r="G3" s="111"/>
      <c r="H3" s="111"/>
      <c r="I3" s="111"/>
      <c r="J3" s="110"/>
    </row>
    <row r="4" spans="2:10" ht="20.149999999999999" customHeight="1" x14ac:dyDescent="0.35">
      <c r="B4" s="177"/>
      <c r="C4" s="141" t="s">
        <v>93</v>
      </c>
      <c r="D4" s="227">
        <v>43475</v>
      </c>
      <c r="E4" s="109"/>
      <c r="F4" s="108" t="s">
        <v>92</v>
      </c>
      <c r="G4" s="107"/>
      <c r="H4" s="154"/>
      <c r="I4" s="141" t="s">
        <v>163</v>
      </c>
      <c r="J4" s="106"/>
    </row>
    <row r="5" spans="2:10" ht="20.149999999999999" customHeight="1" thickBot="1" x14ac:dyDescent="0.4">
      <c r="B5" s="105"/>
      <c r="C5" s="104"/>
      <c r="D5" s="104"/>
      <c r="E5" s="104"/>
      <c r="F5" s="104"/>
      <c r="G5" s="104"/>
      <c r="H5" s="104"/>
      <c r="I5" s="104"/>
      <c r="J5" s="103"/>
    </row>
    <row r="6" spans="2:10" ht="20.149999999999999" customHeight="1" thickTop="1" thickBot="1" x14ac:dyDescent="0.4">
      <c r="C6" s="178"/>
    </row>
    <row r="7" spans="2:10" ht="20.149999999999999" customHeight="1" thickTop="1" thickBot="1" x14ac:dyDescent="0.4">
      <c r="B7" s="231" t="s">
        <v>91</v>
      </c>
      <c r="C7" s="235" t="s">
        <v>164</v>
      </c>
      <c r="D7" s="102" t="s">
        <v>90</v>
      </c>
      <c r="E7" s="20" t="s">
        <v>79</v>
      </c>
      <c r="F7" s="142">
        <v>77</v>
      </c>
      <c r="G7" s="101"/>
      <c r="H7" s="155"/>
    </row>
    <row r="8" spans="2:10" ht="20.149999999999999" customHeight="1" thickTop="1" x14ac:dyDescent="0.35">
      <c r="B8" s="232"/>
      <c r="C8" s="235"/>
      <c r="D8" s="95" t="s">
        <v>89</v>
      </c>
      <c r="E8" s="17" t="s">
        <v>79</v>
      </c>
      <c r="F8" s="143">
        <v>77</v>
      </c>
      <c r="G8" s="99"/>
      <c r="H8" s="100" t="s">
        <v>88</v>
      </c>
      <c r="I8" s="20" t="s">
        <v>87</v>
      </c>
      <c r="J8" s="5"/>
    </row>
    <row r="9" spans="2:10" ht="20.149999999999999" customHeight="1" x14ac:dyDescent="0.35">
      <c r="B9" s="232"/>
      <c r="C9" s="235"/>
      <c r="D9" s="95" t="s">
        <v>86</v>
      </c>
      <c r="E9" s="17" t="s">
        <v>79</v>
      </c>
      <c r="F9" s="143">
        <v>77</v>
      </c>
      <c r="G9" s="99"/>
      <c r="H9" s="98" t="s">
        <v>85</v>
      </c>
      <c r="I9" s="97" t="s">
        <v>84</v>
      </c>
      <c r="J9" s="29"/>
    </row>
    <row r="10" spans="2:10" ht="20.149999999999999" customHeight="1" thickBot="1" x14ac:dyDescent="0.4">
      <c r="B10" s="232"/>
      <c r="C10" s="235"/>
      <c r="D10" s="95" t="s">
        <v>83</v>
      </c>
      <c r="E10" s="17" t="s">
        <v>79</v>
      </c>
      <c r="F10" s="144">
        <v>77</v>
      </c>
      <c r="G10" s="91"/>
      <c r="H10" s="96" t="s">
        <v>82</v>
      </c>
      <c r="I10" s="13" t="s">
        <v>46</v>
      </c>
      <c r="J10" s="24"/>
    </row>
    <row r="11" spans="2:10" ht="20.149999999999999" customHeight="1" thickTop="1" x14ac:dyDescent="0.35">
      <c r="B11" s="232"/>
      <c r="C11" s="235"/>
      <c r="D11" s="95" t="s">
        <v>81</v>
      </c>
      <c r="E11" s="17" t="s">
        <v>79</v>
      </c>
      <c r="F11" s="144">
        <v>77</v>
      </c>
      <c r="G11" s="91"/>
      <c r="H11" s="94"/>
      <c r="I11" s="93"/>
      <c r="J11" s="46"/>
    </row>
    <row r="12" spans="2:10" ht="20.149999999999999" customHeight="1" thickBot="1" x14ac:dyDescent="0.4">
      <c r="B12" s="233"/>
      <c r="C12" s="236"/>
      <c r="D12" s="92" t="s">
        <v>80</v>
      </c>
      <c r="E12" s="13" t="s">
        <v>79</v>
      </c>
      <c r="F12" s="64">
        <v>77</v>
      </c>
      <c r="G12" s="91"/>
    </row>
    <row r="13" spans="2:10" ht="20.149999999999999" customHeight="1" thickTop="1" thickBot="1" x14ac:dyDescent="0.4"/>
    <row r="14" spans="2:10" ht="20.149999999999999" customHeight="1" thickTop="1" x14ac:dyDescent="0.35">
      <c r="B14" s="231" t="s">
        <v>72</v>
      </c>
      <c r="C14" s="234" t="s">
        <v>78</v>
      </c>
      <c r="D14" s="90" t="s">
        <v>17</v>
      </c>
      <c r="E14" s="20" t="s">
        <v>8</v>
      </c>
      <c r="F14" s="72">
        <v>0</v>
      </c>
      <c r="G14" s="85"/>
      <c r="H14" s="89" t="s">
        <v>77</v>
      </c>
      <c r="I14" s="81" t="s">
        <v>6</v>
      </c>
      <c r="J14" s="136">
        <v>0</v>
      </c>
    </row>
    <row r="15" spans="2:10" ht="20.149999999999999" customHeight="1" x14ac:dyDescent="0.35">
      <c r="B15" s="232"/>
      <c r="C15" s="235"/>
      <c r="D15" s="88" t="s">
        <v>15</v>
      </c>
      <c r="E15" s="17" t="s">
        <v>8</v>
      </c>
      <c r="F15" s="68">
        <v>0</v>
      </c>
      <c r="G15" s="85"/>
      <c r="H15" s="87" t="s">
        <v>76</v>
      </c>
      <c r="I15" s="77" t="s">
        <v>6</v>
      </c>
      <c r="J15" s="137">
        <v>0</v>
      </c>
    </row>
    <row r="16" spans="2:10" ht="20.149999999999999" customHeight="1" x14ac:dyDescent="0.35">
      <c r="B16" s="232"/>
      <c r="C16" s="235"/>
      <c r="D16" s="88" t="s">
        <v>13</v>
      </c>
      <c r="E16" s="17" t="s">
        <v>8</v>
      </c>
      <c r="F16" s="68">
        <v>43966</v>
      </c>
      <c r="G16" s="85"/>
      <c r="H16" s="87" t="s">
        <v>75</v>
      </c>
      <c r="I16" s="77" t="s">
        <v>6</v>
      </c>
      <c r="J16" s="137">
        <v>14304</v>
      </c>
    </row>
    <row r="17" spans="2:10" ht="20.149999999999999" customHeight="1" x14ac:dyDescent="0.35">
      <c r="B17" s="232"/>
      <c r="C17" s="235"/>
      <c r="D17" s="88" t="s">
        <v>11</v>
      </c>
      <c r="E17" s="17" t="s">
        <v>8</v>
      </c>
      <c r="F17" s="68">
        <v>69947</v>
      </c>
      <c r="G17" s="85"/>
      <c r="H17" s="87" t="s">
        <v>74</v>
      </c>
      <c r="I17" s="77" t="s">
        <v>6</v>
      </c>
      <c r="J17" s="137">
        <v>36390</v>
      </c>
    </row>
    <row r="18" spans="2:10" ht="20.149999999999999" customHeight="1" thickBot="1" x14ac:dyDescent="0.4">
      <c r="B18" s="233"/>
      <c r="C18" s="236"/>
      <c r="D18" s="86" t="s">
        <v>9</v>
      </c>
      <c r="E18" s="13" t="s">
        <v>8</v>
      </c>
      <c r="F18" s="64">
        <v>52469</v>
      </c>
      <c r="G18" s="85"/>
      <c r="H18" s="84" t="s">
        <v>73</v>
      </c>
      <c r="I18" s="74" t="s">
        <v>6</v>
      </c>
      <c r="J18" s="135">
        <v>27477</v>
      </c>
    </row>
    <row r="19" spans="2:10" ht="20.149999999999999" customHeight="1" thickTop="1" thickBot="1" x14ac:dyDescent="0.5">
      <c r="B19" s="156"/>
      <c r="C19" s="157"/>
      <c r="D19" s="83"/>
      <c r="E19" s="48"/>
      <c r="F19" s="47"/>
      <c r="G19" s="83"/>
      <c r="H19" s="48"/>
      <c r="I19" s="82"/>
      <c r="J19" s="138"/>
    </row>
    <row r="20" spans="2:10" ht="20.149999999999999" customHeight="1" thickTop="1" x14ac:dyDescent="0.35">
      <c r="B20" s="231" t="s">
        <v>72</v>
      </c>
      <c r="C20" s="234" t="s">
        <v>71</v>
      </c>
      <c r="D20" s="73" t="s">
        <v>70</v>
      </c>
      <c r="E20" s="20" t="s">
        <v>8</v>
      </c>
      <c r="F20" s="54">
        <v>12</v>
      </c>
      <c r="G20" s="59"/>
      <c r="H20" s="71" t="s">
        <v>69</v>
      </c>
      <c r="I20" s="81" t="s">
        <v>6</v>
      </c>
      <c r="J20" s="139">
        <v>11</v>
      </c>
    </row>
    <row r="21" spans="2:10" ht="20.149999999999999" customHeight="1" x14ac:dyDescent="0.35">
      <c r="B21" s="232"/>
      <c r="C21" s="235"/>
      <c r="D21" s="79" t="s">
        <v>68</v>
      </c>
      <c r="E21" s="17" t="s">
        <v>8</v>
      </c>
      <c r="F21" s="151">
        <v>12</v>
      </c>
      <c r="G21" s="59"/>
      <c r="H21" s="78" t="s">
        <v>67</v>
      </c>
      <c r="I21" s="77" t="s">
        <v>6</v>
      </c>
      <c r="J21" s="150">
        <v>11</v>
      </c>
    </row>
    <row r="22" spans="2:10" ht="20.149999999999999" customHeight="1" x14ac:dyDescent="0.35">
      <c r="B22" s="232"/>
      <c r="C22" s="235"/>
      <c r="D22" s="80" t="s">
        <v>66</v>
      </c>
      <c r="E22" s="17" t="s">
        <v>8</v>
      </c>
      <c r="F22" s="152">
        <v>12</v>
      </c>
      <c r="G22" s="59"/>
      <c r="H22" s="78" t="s">
        <v>65</v>
      </c>
      <c r="I22" s="77" t="s">
        <v>6</v>
      </c>
      <c r="J22" s="149">
        <v>11</v>
      </c>
    </row>
    <row r="23" spans="2:10" ht="20.149999999999999" customHeight="1" x14ac:dyDescent="0.35">
      <c r="B23" s="232"/>
      <c r="C23" s="235"/>
      <c r="D23" s="79" t="s">
        <v>64</v>
      </c>
      <c r="E23" s="17" t="s">
        <v>8</v>
      </c>
      <c r="F23" s="151">
        <v>12</v>
      </c>
      <c r="G23" s="59"/>
      <c r="H23" s="78" t="s">
        <v>63</v>
      </c>
      <c r="I23" s="77" t="s">
        <v>6</v>
      </c>
      <c r="J23" s="150">
        <v>11</v>
      </c>
    </row>
    <row r="24" spans="2:10" ht="20.149999999999999" customHeight="1" thickBot="1" x14ac:dyDescent="0.4">
      <c r="B24" s="233"/>
      <c r="C24" s="236"/>
      <c r="D24" s="76" t="s">
        <v>62</v>
      </c>
      <c r="E24" s="13" t="s">
        <v>8</v>
      </c>
      <c r="F24" s="135">
        <v>12</v>
      </c>
      <c r="G24" s="59"/>
      <c r="H24" s="75" t="s">
        <v>61</v>
      </c>
      <c r="I24" s="74" t="s">
        <v>6</v>
      </c>
      <c r="J24" s="135">
        <v>11</v>
      </c>
    </row>
    <row r="25" spans="2:10" ht="20.149999999999999" customHeight="1" thickTop="1" thickBot="1" x14ac:dyDescent="0.4"/>
    <row r="26" spans="2:10" ht="20.149999999999999" customHeight="1" thickTop="1" x14ac:dyDescent="0.35">
      <c r="B26" s="231" t="s">
        <v>60</v>
      </c>
      <c r="C26" s="234" t="s">
        <v>59</v>
      </c>
      <c r="D26" s="73" t="s">
        <v>58</v>
      </c>
      <c r="E26" s="20" t="s">
        <v>8</v>
      </c>
      <c r="F26" s="54">
        <v>33</v>
      </c>
      <c r="G26" s="59"/>
      <c r="H26" s="71" t="s">
        <v>57</v>
      </c>
      <c r="I26" s="70" t="s">
        <v>6</v>
      </c>
      <c r="J26" s="139">
        <v>55</v>
      </c>
    </row>
    <row r="27" spans="2:10" ht="20.149999999999999" customHeight="1" x14ac:dyDescent="0.35">
      <c r="B27" s="232"/>
      <c r="C27" s="235"/>
      <c r="D27" s="69" t="s">
        <v>56</v>
      </c>
      <c r="E27" s="17" t="s">
        <v>8</v>
      </c>
      <c r="F27" s="151">
        <v>33</v>
      </c>
      <c r="G27" s="59"/>
      <c r="H27" s="67" t="s">
        <v>55</v>
      </c>
      <c r="I27" s="66" t="s">
        <v>6</v>
      </c>
      <c r="J27" s="149">
        <v>55</v>
      </c>
    </row>
    <row r="28" spans="2:10" ht="20.149999999999999" customHeight="1" x14ac:dyDescent="0.35">
      <c r="B28" s="232"/>
      <c r="C28" s="235"/>
      <c r="D28" s="69" t="s">
        <v>54</v>
      </c>
      <c r="E28" s="17" t="s">
        <v>8</v>
      </c>
      <c r="F28" s="151">
        <v>33</v>
      </c>
      <c r="G28" s="59"/>
      <c r="H28" s="67" t="s">
        <v>53</v>
      </c>
      <c r="I28" s="66" t="s">
        <v>6</v>
      </c>
      <c r="J28" s="149">
        <v>55</v>
      </c>
    </row>
    <row r="29" spans="2:10" ht="20.149999999999999" customHeight="1" x14ac:dyDescent="0.35">
      <c r="B29" s="232"/>
      <c r="C29" s="235"/>
      <c r="D29" s="69" t="s">
        <v>52</v>
      </c>
      <c r="E29" s="17" t="s">
        <v>8</v>
      </c>
      <c r="F29" s="151">
        <v>33</v>
      </c>
      <c r="G29" s="59"/>
      <c r="H29" s="67" t="s">
        <v>51</v>
      </c>
      <c r="I29" s="66" t="s">
        <v>6</v>
      </c>
      <c r="J29" s="149">
        <v>55</v>
      </c>
    </row>
    <row r="30" spans="2:10" ht="20.149999999999999" customHeight="1" thickBot="1" x14ac:dyDescent="0.4">
      <c r="B30" s="233"/>
      <c r="C30" s="236"/>
      <c r="D30" s="65" t="s">
        <v>50</v>
      </c>
      <c r="E30" s="13" t="s">
        <v>8</v>
      </c>
      <c r="F30" s="135">
        <v>33</v>
      </c>
      <c r="G30" s="59"/>
      <c r="H30" s="63" t="s">
        <v>49</v>
      </c>
      <c r="I30" s="62" t="s">
        <v>6</v>
      </c>
      <c r="J30" s="135">
        <v>55</v>
      </c>
    </row>
    <row r="31" spans="2:10" ht="20.149999999999999" customHeight="1" thickTop="1" thickBot="1" x14ac:dyDescent="0.5">
      <c r="B31" s="156"/>
      <c r="C31" s="157"/>
      <c r="D31" s="83"/>
      <c r="E31" s="48"/>
      <c r="F31" s="47"/>
      <c r="G31" s="83"/>
      <c r="H31" s="48"/>
      <c r="I31" s="82"/>
      <c r="J31" s="138"/>
    </row>
    <row r="32" spans="2:10" ht="20.149999999999999" customHeight="1" thickTop="1" thickBot="1" x14ac:dyDescent="0.4">
      <c r="B32" s="229" t="s">
        <v>48</v>
      </c>
      <c r="C32" s="230"/>
      <c r="D32" s="61" t="s">
        <v>47</v>
      </c>
      <c r="E32" s="57" t="s">
        <v>46</v>
      </c>
      <c r="F32" s="60">
        <v>12</v>
      </c>
      <c r="G32" s="59"/>
      <c r="H32" s="58" t="s">
        <v>45</v>
      </c>
      <c r="I32" s="57" t="s">
        <v>0</v>
      </c>
      <c r="J32" s="158"/>
    </row>
    <row r="33" spans="2:10" ht="20.149999999999999" customHeight="1" thickTop="1" thickBot="1" x14ac:dyDescent="0.4">
      <c r="B33" s="243"/>
      <c r="C33" s="244"/>
      <c r="D33" s="244"/>
      <c r="E33" s="244"/>
      <c r="F33" s="244"/>
      <c r="G33" s="245"/>
      <c r="H33" s="245"/>
      <c r="I33" s="245"/>
      <c r="J33" s="159"/>
    </row>
    <row r="34" spans="2:10" ht="20.149999999999999" customHeight="1" thickTop="1" x14ac:dyDescent="0.35">
      <c r="B34" s="237" t="s">
        <v>44</v>
      </c>
      <c r="C34" s="238"/>
      <c r="D34" s="56" t="s">
        <v>43</v>
      </c>
      <c r="E34" s="55" t="s">
        <v>0</v>
      </c>
      <c r="F34" s="54">
        <v>22</v>
      </c>
      <c r="G34" s="37"/>
      <c r="H34" s="129" t="s">
        <v>42</v>
      </c>
      <c r="I34" s="130" t="s">
        <v>39</v>
      </c>
      <c r="J34" s="136">
        <v>333</v>
      </c>
    </row>
    <row r="35" spans="2:10" ht="20.149999999999999" customHeight="1" thickBot="1" x14ac:dyDescent="0.4">
      <c r="B35" s="239"/>
      <c r="C35" s="240"/>
      <c r="D35" s="53" t="s">
        <v>41</v>
      </c>
      <c r="E35" s="52" t="s">
        <v>0</v>
      </c>
      <c r="F35" s="51">
        <v>22</v>
      </c>
      <c r="G35" s="37"/>
      <c r="H35" s="131" t="s">
        <v>40</v>
      </c>
      <c r="I35" s="132" t="s">
        <v>39</v>
      </c>
      <c r="J35" s="135">
        <v>333</v>
      </c>
    </row>
    <row r="36" spans="2:10" ht="20.149999999999999" customHeight="1" thickTop="1" thickBot="1" x14ac:dyDescent="0.4">
      <c r="B36" s="239"/>
      <c r="C36" s="240"/>
      <c r="D36" s="50" t="s">
        <v>38</v>
      </c>
      <c r="E36" s="49" t="s">
        <v>0</v>
      </c>
      <c r="F36" s="135">
        <v>22</v>
      </c>
      <c r="G36" s="37"/>
      <c r="H36" s="48"/>
      <c r="I36" s="47"/>
      <c r="J36" s="138"/>
    </row>
    <row r="37" spans="2:10" ht="20.149999999999999" customHeight="1" thickTop="1" thickBot="1" x14ac:dyDescent="0.4">
      <c r="B37" s="239"/>
      <c r="C37" s="240"/>
      <c r="D37" s="9"/>
      <c r="E37" s="9"/>
      <c r="F37" s="45"/>
      <c r="G37" s="37"/>
      <c r="J37" s="160"/>
    </row>
    <row r="38" spans="2:10" ht="20.149999999999999" customHeight="1" thickTop="1" x14ac:dyDescent="0.35">
      <c r="B38" s="239"/>
      <c r="C38" s="240"/>
      <c r="D38" s="44" t="s">
        <v>37</v>
      </c>
      <c r="E38" s="38" t="s">
        <v>1</v>
      </c>
      <c r="F38" s="134">
        <v>11</v>
      </c>
      <c r="G38" s="37"/>
      <c r="H38" s="36" t="s">
        <v>36</v>
      </c>
      <c r="I38" s="43" t="s">
        <v>0</v>
      </c>
      <c r="J38" s="139">
        <v>444444</v>
      </c>
    </row>
    <row r="39" spans="2:10" ht="20.149999999999999" customHeight="1" x14ac:dyDescent="0.35">
      <c r="B39" s="239"/>
      <c r="C39" s="240"/>
      <c r="D39" s="42" t="s">
        <v>35</v>
      </c>
      <c r="E39" s="30" t="s">
        <v>1</v>
      </c>
      <c r="F39" s="147">
        <v>11</v>
      </c>
      <c r="G39" s="37"/>
      <c r="H39" s="33" t="s">
        <v>34</v>
      </c>
      <c r="I39" s="32" t="s">
        <v>0</v>
      </c>
      <c r="J39" s="150">
        <v>444444</v>
      </c>
    </row>
    <row r="40" spans="2:10" ht="20.149999999999999" customHeight="1" x14ac:dyDescent="0.35">
      <c r="B40" s="239"/>
      <c r="C40" s="240"/>
      <c r="D40" s="42" t="s">
        <v>33</v>
      </c>
      <c r="E40" s="30" t="s">
        <v>1</v>
      </c>
      <c r="F40" s="148">
        <v>11</v>
      </c>
      <c r="G40" s="37"/>
      <c r="H40" s="33" t="s">
        <v>32</v>
      </c>
      <c r="I40" s="32" t="s">
        <v>0</v>
      </c>
      <c r="J40" s="149">
        <v>444444</v>
      </c>
    </row>
    <row r="41" spans="2:10" ht="20.149999999999999" customHeight="1" thickBot="1" x14ac:dyDescent="0.4">
      <c r="B41" s="239"/>
      <c r="C41" s="240"/>
      <c r="D41" s="41" t="s">
        <v>31</v>
      </c>
      <c r="E41" s="25" t="s">
        <v>1</v>
      </c>
      <c r="F41" s="147">
        <v>11</v>
      </c>
      <c r="H41" s="28" t="s">
        <v>30</v>
      </c>
      <c r="I41" s="27" t="s">
        <v>0</v>
      </c>
      <c r="J41" s="135">
        <v>444444</v>
      </c>
    </row>
    <row r="42" spans="2:10" ht="20.149999999999999" customHeight="1" thickTop="1" thickBot="1" x14ac:dyDescent="0.4">
      <c r="B42" s="239"/>
      <c r="C42" s="240"/>
      <c r="D42" s="140"/>
      <c r="E42" s="140"/>
      <c r="F42" s="40"/>
      <c r="G42" s="37"/>
      <c r="J42" s="159"/>
    </row>
    <row r="43" spans="2:10" ht="20.149999999999999" customHeight="1" thickTop="1" x14ac:dyDescent="0.35">
      <c r="B43" s="239"/>
      <c r="C43" s="240"/>
      <c r="D43" s="39" t="s">
        <v>29</v>
      </c>
      <c r="E43" s="38" t="s">
        <v>1</v>
      </c>
      <c r="F43" s="161">
        <v>2</v>
      </c>
      <c r="G43" s="37"/>
      <c r="H43" s="36" t="s">
        <v>28</v>
      </c>
      <c r="I43" s="35" t="s">
        <v>27</v>
      </c>
      <c r="J43" s="162"/>
    </row>
    <row r="44" spans="2:10" ht="20.149999999999999" customHeight="1" x14ac:dyDescent="0.45">
      <c r="B44" s="239"/>
      <c r="C44" s="240"/>
      <c r="D44" s="31" t="s">
        <v>26</v>
      </c>
      <c r="E44" s="30" t="s">
        <v>1</v>
      </c>
      <c r="F44" s="163">
        <v>2</v>
      </c>
      <c r="G44" s="34"/>
      <c r="H44" s="33" t="s">
        <v>25</v>
      </c>
      <c r="I44" s="32" t="s">
        <v>24</v>
      </c>
      <c r="J44" s="164"/>
    </row>
    <row r="45" spans="2:10" ht="20.149999999999999" customHeight="1" thickBot="1" x14ac:dyDescent="0.4">
      <c r="B45" s="239"/>
      <c r="C45" s="240"/>
      <c r="D45" s="31" t="s">
        <v>23</v>
      </c>
      <c r="E45" s="30" t="s">
        <v>1</v>
      </c>
      <c r="F45" s="163">
        <v>2</v>
      </c>
      <c r="G45" s="165"/>
      <c r="H45" s="28" t="s">
        <v>22</v>
      </c>
      <c r="I45" s="27" t="s">
        <v>21</v>
      </c>
      <c r="J45" s="166"/>
    </row>
    <row r="46" spans="2:10" ht="20.149999999999999" customHeight="1" thickTop="1" thickBot="1" x14ac:dyDescent="0.4">
      <c r="B46" s="241"/>
      <c r="C46" s="242"/>
      <c r="D46" s="26" t="s">
        <v>20</v>
      </c>
      <c r="E46" s="25" t="s">
        <v>1</v>
      </c>
      <c r="F46" s="147">
        <v>2</v>
      </c>
      <c r="G46" s="165"/>
      <c r="J46" s="159"/>
    </row>
    <row r="47" spans="2:10" ht="20.149999999999999" customHeight="1" thickTop="1" thickBot="1" x14ac:dyDescent="0.4">
      <c r="B47" s="243"/>
      <c r="C47" s="244"/>
      <c r="D47" s="244"/>
      <c r="E47" s="244"/>
      <c r="F47" s="244"/>
      <c r="G47" s="245"/>
      <c r="H47" s="245"/>
      <c r="I47" s="245"/>
      <c r="J47" s="159"/>
    </row>
    <row r="48" spans="2:10" ht="20.149999999999999" customHeight="1" thickTop="1" thickBot="1" x14ac:dyDescent="0.4">
      <c r="B48" s="231" t="s">
        <v>19</v>
      </c>
      <c r="C48" s="234" t="s">
        <v>18</v>
      </c>
      <c r="D48" s="23" t="s">
        <v>17</v>
      </c>
      <c r="E48" s="20" t="s">
        <v>8</v>
      </c>
      <c r="F48" s="22">
        <v>77</v>
      </c>
      <c r="G48" s="15"/>
      <c r="H48" s="21" t="s">
        <v>16</v>
      </c>
      <c r="I48" s="20" t="s">
        <v>6</v>
      </c>
      <c r="J48" s="139">
        <v>88</v>
      </c>
    </row>
    <row r="49" spans="2:10" ht="20.149999999999999" customHeight="1" thickTop="1" thickBot="1" x14ac:dyDescent="0.4">
      <c r="B49" s="232"/>
      <c r="C49" s="235"/>
      <c r="D49" s="19" t="s">
        <v>15</v>
      </c>
      <c r="E49" s="17" t="s">
        <v>8</v>
      </c>
      <c r="F49" s="145">
        <v>77</v>
      </c>
      <c r="G49" s="15"/>
      <c r="H49" s="18" t="s">
        <v>14</v>
      </c>
      <c r="I49" s="17" t="s">
        <v>6</v>
      </c>
      <c r="J49" s="139">
        <v>88</v>
      </c>
    </row>
    <row r="50" spans="2:10" ht="20.149999999999999" customHeight="1" thickTop="1" thickBot="1" x14ac:dyDescent="0.4">
      <c r="B50" s="232"/>
      <c r="C50" s="235"/>
      <c r="D50" s="19" t="s">
        <v>13</v>
      </c>
      <c r="E50" s="17" t="s">
        <v>8</v>
      </c>
      <c r="F50" s="146">
        <v>77</v>
      </c>
      <c r="G50" s="15"/>
      <c r="H50" s="18" t="s">
        <v>12</v>
      </c>
      <c r="I50" s="17" t="s">
        <v>6</v>
      </c>
      <c r="J50" s="139">
        <v>88</v>
      </c>
    </row>
    <row r="51" spans="2:10" ht="20.149999999999999" customHeight="1" thickTop="1" thickBot="1" x14ac:dyDescent="0.4">
      <c r="B51" s="232"/>
      <c r="C51" s="235"/>
      <c r="D51" s="19" t="s">
        <v>11</v>
      </c>
      <c r="E51" s="17" t="s">
        <v>8</v>
      </c>
      <c r="F51" s="146">
        <v>77</v>
      </c>
      <c r="G51" s="15"/>
      <c r="H51" s="18" t="s">
        <v>10</v>
      </c>
      <c r="I51" s="17" t="s">
        <v>6</v>
      </c>
      <c r="J51" s="139">
        <v>88</v>
      </c>
    </row>
    <row r="52" spans="2:10" ht="20.149999999999999" customHeight="1" thickTop="1" thickBot="1" x14ac:dyDescent="0.4">
      <c r="B52" s="233"/>
      <c r="C52" s="236"/>
      <c r="D52" s="16" t="s">
        <v>9</v>
      </c>
      <c r="E52" s="13" t="s">
        <v>8</v>
      </c>
      <c r="F52" s="145">
        <v>77</v>
      </c>
      <c r="G52" s="15"/>
      <c r="H52" s="14" t="s">
        <v>7</v>
      </c>
      <c r="I52" s="13" t="s">
        <v>6</v>
      </c>
      <c r="J52" s="139">
        <v>88</v>
      </c>
    </row>
    <row r="53" spans="2:10" ht="20.149999999999999" customHeight="1" thickTop="1" thickBot="1" x14ac:dyDescent="0.4">
      <c r="B53" s="246"/>
      <c r="C53" s="246"/>
      <c r="D53" s="12"/>
      <c r="E53" s="11"/>
      <c r="F53" s="10"/>
      <c r="G53" s="9"/>
      <c r="H53" s="8"/>
      <c r="I53" s="7"/>
      <c r="J53" s="159"/>
    </row>
    <row r="54" spans="2:10" ht="20.149999999999999" customHeight="1" thickTop="1" thickBot="1" x14ac:dyDescent="0.4">
      <c r="B54" s="237" t="s">
        <v>5</v>
      </c>
      <c r="C54" s="238"/>
      <c r="D54" s="126" t="s">
        <v>4</v>
      </c>
      <c r="E54" s="167" t="s">
        <v>1</v>
      </c>
      <c r="F54" s="168">
        <v>5555</v>
      </c>
      <c r="G54" s="169"/>
      <c r="H54" s="170" t="s">
        <v>160</v>
      </c>
      <c r="I54" s="6" t="s">
        <v>0</v>
      </c>
      <c r="J54" s="139">
        <v>99</v>
      </c>
    </row>
    <row r="55" spans="2:10" ht="20.149999999999999" customHeight="1" thickTop="1" thickBot="1" x14ac:dyDescent="0.4">
      <c r="B55" s="239"/>
      <c r="C55" s="240"/>
      <c r="D55" s="127" t="s">
        <v>3</v>
      </c>
      <c r="E55" s="171" t="s">
        <v>1</v>
      </c>
      <c r="F55" s="168">
        <v>5555</v>
      </c>
      <c r="G55" s="169"/>
      <c r="H55" s="172" t="s">
        <v>161</v>
      </c>
      <c r="I55" s="4" t="s">
        <v>0</v>
      </c>
      <c r="J55" s="139">
        <v>99</v>
      </c>
    </row>
    <row r="56" spans="2:10" ht="20.149999999999999" customHeight="1" thickTop="1" thickBot="1" x14ac:dyDescent="0.4">
      <c r="B56" s="241"/>
      <c r="C56" s="242"/>
      <c r="D56" s="128" t="s">
        <v>2</v>
      </c>
      <c r="E56" s="173" t="s">
        <v>1</v>
      </c>
      <c r="F56" s="168">
        <v>5555</v>
      </c>
      <c r="G56" s="169"/>
      <c r="H56" s="174" t="s">
        <v>162</v>
      </c>
      <c r="I56" s="3" t="s">
        <v>0</v>
      </c>
      <c r="J56" s="139">
        <v>99</v>
      </c>
    </row>
    <row r="57" spans="2:10" ht="20.149999999999999" customHeight="1" thickTop="1" x14ac:dyDescent="0.35">
      <c r="B57" s="2"/>
      <c r="C57" s="2"/>
      <c r="D57" s="175"/>
      <c r="E57" s="175"/>
      <c r="F57" s="175"/>
      <c r="H57" s="175"/>
      <c r="I57" s="175"/>
      <c r="J57" s="175"/>
    </row>
    <row r="58" spans="2:10" ht="20.149999999999999" customHeight="1" x14ac:dyDescent="0.35">
      <c r="B58" s="1"/>
      <c r="C58" s="1"/>
    </row>
    <row r="59" spans="2:10" ht="20.149999999999999" customHeight="1" x14ac:dyDescent="0.35">
      <c r="B59" s="1"/>
      <c r="C59" s="1"/>
    </row>
    <row r="60" spans="2:10" ht="20.149999999999999" customHeight="1" x14ac:dyDescent="0.35">
      <c r="B60" s="1"/>
      <c r="C60" s="1"/>
    </row>
    <row r="61" spans="2:10" ht="20.149999999999999" customHeight="1" x14ac:dyDescent="0.35">
      <c r="B61" s="1"/>
      <c r="C61" s="1"/>
    </row>
    <row r="62" spans="2:10" ht="20.149999999999999" customHeight="1" x14ac:dyDescent="0.35">
      <c r="B62" s="176"/>
      <c r="C62" s="176"/>
    </row>
    <row r="63" spans="2:10" ht="20.149999999999999" customHeight="1" x14ac:dyDescent="0.35">
      <c r="B63" s="176"/>
      <c r="C63" s="176"/>
    </row>
    <row r="64" spans="2:10" ht="20.149999999999999" customHeight="1" x14ac:dyDescent="0.35">
      <c r="B64" s="176"/>
      <c r="C64" s="176"/>
    </row>
    <row r="65" spans="2:3" ht="20.149999999999999" customHeight="1" x14ac:dyDescent="0.35">
      <c r="B65" s="176"/>
      <c r="C65" s="176"/>
    </row>
  </sheetData>
  <mergeCells count="17">
    <mergeCell ref="B2:J2"/>
    <mergeCell ref="B7:B12"/>
    <mergeCell ref="B14:B18"/>
    <mergeCell ref="C14:C18"/>
    <mergeCell ref="C7:C12"/>
    <mergeCell ref="B54:C56"/>
    <mergeCell ref="B33:I33"/>
    <mergeCell ref="B34:C46"/>
    <mergeCell ref="B48:B52"/>
    <mergeCell ref="C48:C52"/>
    <mergeCell ref="B53:C53"/>
    <mergeCell ref="B47:I47"/>
    <mergeCell ref="B32:C32"/>
    <mergeCell ref="B26:B30"/>
    <mergeCell ref="B20:B24"/>
    <mergeCell ref="C26:C30"/>
    <mergeCell ref="C20:C2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AJ91"/>
  <sheetViews>
    <sheetView showGridLines="0" workbookViewId="0">
      <pane xSplit="2" topLeftCell="C1" activePane="topRight" state="frozen"/>
      <selection pane="topRight" activeCell="C8" sqref="C8:AH8"/>
    </sheetView>
  </sheetViews>
  <sheetFormatPr baseColWidth="10" defaultColWidth="11.453125" defaultRowHeight="20.149999999999999" customHeight="1" x14ac:dyDescent="0.25"/>
  <cols>
    <col min="1" max="1" width="11.453125" style="113"/>
    <col min="2" max="2" width="30.7265625" style="186" customWidth="1"/>
    <col min="3" max="3" width="5.54296875" style="113" customWidth="1"/>
    <col min="4" max="35" width="15.7265625" style="113" customWidth="1"/>
    <col min="36" max="36" width="12" style="113" bestFit="1" customWidth="1"/>
    <col min="37" max="16384" width="11.453125" style="113"/>
  </cols>
  <sheetData>
    <row r="1" spans="1:36" s="180" customFormat="1" ht="20.149999999999999" customHeight="1" x14ac:dyDescent="0.35">
      <c r="B1" s="250" t="s">
        <v>122</v>
      </c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  <c r="AB1" s="250"/>
      <c r="AC1" s="250"/>
      <c r="AD1" s="250"/>
      <c r="AE1" s="250"/>
      <c r="AF1" s="250"/>
      <c r="AG1" s="250"/>
      <c r="AH1" s="250"/>
      <c r="AI1" s="250"/>
    </row>
    <row r="2" spans="1:36" s="180" customFormat="1" ht="20.149999999999999" customHeight="1" thickBot="1" x14ac:dyDescent="0.4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6" s="180" customFormat="1" ht="20.149999999999999" customHeight="1" x14ac:dyDescent="0.25">
      <c r="B3" s="192"/>
      <c r="C3" s="223"/>
      <c r="D3" s="251" t="s">
        <v>123</v>
      </c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  <c r="W3" s="252"/>
      <c r="X3" s="252"/>
      <c r="Y3" s="252"/>
      <c r="Z3" s="252"/>
      <c r="AA3" s="252"/>
      <c r="AB3" s="252"/>
      <c r="AC3" s="252"/>
      <c r="AD3" s="252"/>
      <c r="AE3" s="252"/>
      <c r="AF3" s="252"/>
      <c r="AG3" s="252"/>
      <c r="AH3" s="252"/>
      <c r="AI3" s="253"/>
    </row>
    <row r="4" spans="1:36" s="121" customFormat="1" ht="20.149999999999999" customHeight="1" x14ac:dyDescent="0.35">
      <c r="A4" s="225"/>
      <c r="B4" s="254"/>
      <c r="C4" s="224"/>
      <c r="D4" s="181">
        <v>1</v>
      </c>
      <c r="E4" s="181">
        <v>2</v>
      </c>
      <c r="F4" s="181">
        <v>3</v>
      </c>
      <c r="G4" s="181">
        <v>4</v>
      </c>
      <c r="H4" s="181">
        <v>5</v>
      </c>
      <c r="I4" s="181">
        <v>6</v>
      </c>
      <c r="J4" s="181">
        <v>7</v>
      </c>
      <c r="K4" s="181">
        <v>8</v>
      </c>
      <c r="L4" s="181">
        <v>9</v>
      </c>
      <c r="M4" s="181">
        <v>10</v>
      </c>
      <c r="N4" s="181">
        <v>11</v>
      </c>
      <c r="O4" s="181">
        <v>12</v>
      </c>
      <c r="P4" s="181">
        <v>13</v>
      </c>
      <c r="Q4" s="181">
        <v>14</v>
      </c>
      <c r="R4" s="181">
        <v>15</v>
      </c>
      <c r="S4" s="181">
        <v>16</v>
      </c>
      <c r="T4" s="181">
        <v>17</v>
      </c>
      <c r="U4" s="181">
        <v>18</v>
      </c>
      <c r="V4" s="181">
        <v>19</v>
      </c>
      <c r="W4" s="181">
        <v>20</v>
      </c>
      <c r="X4" s="181">
        <v>21</v>
      </c>
      <c r="Y4" s="181">
        <v>22</v>
      </c>
      <c r="Z4" s="181">
        <v>23</v>
      </c>
      <c r="AA4" s="181">
        <v>24</v>
      </c>
      <c r="AB4" s="181">
        <v>25</v>
      </c>
      <c r="AC4" s="181">
        <v>26</v>
      </c>
      <c r="AD4" s="181">
        <v>27</v>
      </c>
      <c r="AE4" s="181">
        <v>28</v>
      </c>
      <c r="AF4" s="181">
        <v>29</v>
      </c>
      <c r="AG4" s="182">
        <v>30</v>
      </c>
      <c r="AH4" s="182">
        <v>31</v>
      </c>
      <c r="AI4" s="193"/>
    </row>
    <row r="5" spans="1:36" s="184" customFormat="1" ht="30" customHeight="1" x14ac:dyDescent="0.25">
      <c r="B5" s="255"/>
      <c r="C5" s="183" t="s">
        <v>93</v>
      </c>
      <c r="D5" s="179">
        <v>43831</v>
      </c>
      <c r="E5" s="179">
        <v>43832</v>
      </c>
      <c r="F5" s="179">
        <v>43833</v>
      </c>
      <c r="G5" s="179">
        <v>43834</v>
      </c>
      <c r="H5" s="179">
        <v>43835</v>
      </c>
      <c r="I5" s="179">
        <v>43836</v>
      </c>
      <c r="J5" s="179">
        <v>43837</v>
      </c>
      <c r="K5" s="179">
        <v>43838</v>
      </c>
      <c r="L5" s="179">
        <v>43839</v>
      </c>
      <c r="M5" s="179">
        <v>43840</v>
      </c>
      <c r="N5" s="179">
        <v>43841</v>
      </c>
      <c r="O5" s="179">
        <v>43842</v>
      </c>
      <c r="P5" s="179">
        <v>43843</v>
      </c>
      <c r="Q5" s="179">
        <v>43844</v>
      </c>
      <c r="R5" s="179">
        <v>43845</v>
      </c>
      <c r="S5" s="179">
        <v>43846</v>
      </c>
      <c r="T5" s="179">
        <v>43847</v>
      </c>
      <c r="U5" s="179">
        <v>43848</v>
      </c>
      <c r="V5" s="179">
        <v>43849</v>
      </c>
      <c r="W5" s="179">
        <v>43850</v>
      </c>
      <c r="X5" s="179">
        <v>43851</v>
      </c>
      <c r="Y5" s="179">
        <v>43852</v>
      </c>
      <c r="Z5" s="179">
        <v>43853</v>
      </c>
      <c r="AA5" s="179">
        <v>43854</v>
      </c>
      <c r="AB5" s="179">
        <v>43855</v>
      </c>
      <c r="AC5" s="179">
        <v>43856</v>
      </c>
      <c r="AD5" s="179">
        <v>43857</v>
      </c>
      <c r="AE5" s="179">
        <v>43858</v>
      </c>
      <c r="AF5" s="179">
        <v>43859</v>
      </c>
      <c r="AG5" s="179">
        <v>43860</v>
      </c>
      <c r="AH5" s="179">
        <v>43861</v>
      </c>
      <c r="AI5" s="278" t="s">
        <v>165</v>
      </c>
    </row>
    <row r="6" spans="1:36" s="184" customFormat="1" ht="30" customHeight="1" x14ac:dyDescent="0.25">
      <c r="B6" s="228" t="s">
        <v>163</v>
      </c>
      <c r="C6" s="277" t="s">
        <v>170</v>
      </c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279"/>
    </row>
    <row r="7" spans="1:36" s="184" customFormat="1" ht="30" customHeight="1" thickBot="1" x14ac:dyDescent="0.3">
      <c r="B7" s="228" t="s">
        <v>169</v>
      </c>
      <c r="C7" s="277" t="s">
        <v>92</v>
      </c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280"/>
    </row>
    <row r="8" spans="1:36" ht="20.149999999999999" customHeight="1" x14ac:dyDescent="0.25">
      <c r="B8" s="194" t="s">
        <v>168</v>
      </c>
      <c r="C8" s="258"/>
      <c r="D8" s="259"/>
      <c r="E8" s="259"/>
      <c r="F8" s="259"/>
      <c r="G8" s="259"/>
      <c r="H8" s="259"/>
      <c r="I8" s="259"/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  <c r="AH8" s="260"/>
      <c r="AI8" s="195" t="s">
        <v>120</v>
      </c>
      <c r="AJ8" s="187"/>
    </row>
    <row r="9" spans="1:36" ht="20.149999999999999" customHeight="1" x14ac:dyDescent="0.25">
      <c r="A9" s="113">
        <f>'FEUILLE RELEVE JOURNALIER'!F32</f>
        <v>12</v>
      </c>
      <c r="B9" s="196" t="s">
        <v>121</v>
      </c>
      <c r="C9" s="256" t="s">
        <v>167</v>
      </c>
      <c r="D9" s="117">
        <f>'FEUILLE RELEVE JOURNALIER'!F32</f>
        <v>12</v>
      </c>
      <c r="E9" s="117"/>
      <c r="F9" s="117">
        <v>12</v>
      </c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6">
        <f>SUM(D9:AH9)</f>
        <v>24</v>
      </c>
      <c r="AJ9" s="188" t="s">
        <v>46</v>
      </c>
    </row>
    <row r="10" spans="1:36" ht="20.149999999999999" customHeight="1" x14ac:dyDescent="0.25">
      <c r="A10" s="113">
        <f>'FEUILLE RELEVE JOURNALIER'!F34</f>
        <v>22</v>
      </c>
      <c r="B10" s="196" t="s">
        <v>119</v>
      </c>
      <c r="C10" s="267"/>
      <c r="D10" s="117">
        <f>'FEUILLE RELEVE JOURNALIER'!F34</f>
        <v>22</v>
      </c>
      <c r="E10" s="117"/>
      <c r="F10" s="117">
        <v>22</v>
      </c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6">
        <f t="shared" ref="AI10:AI12" si="0">SUM(D10:AH10)</f>
        <v>44</v>
      </c>
      <c r="AJ10" s="189" t="s">
        <v>0</v>
      </c>
    </row>
    <row r="11" spans="1:36" ht="20.149999999999999" customHeight="1" thickBot="1" x14ac:dyDescent="0.3">
      <c r="A11" s="113">
        <f>'FEUILLE RELEVE JOURNALIER'!F35</f>
        <v>22</v>
      </c>
      <c r="B11" s="196" t="s">
        <v>118</v>
      </c>
      <c r="C11" s="267"/>
      <c r="D11" s="117">
        <f>'FEUILLE RELEVE JOURNALIER'!F35</f>
        <v>22</v>
      </c>
      <c r="E11" s="117"/>
      <c r="F11" s="117">
        <v>22</v>
      </c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6">
        <f t="shared" si="0"/>
        <v>44</v>
      </c>
      <c r="AJ11" s="190" t="s">
        <v>46</v>
      </c>
    </row>
    <row r="12" spans="1:36" ht="20.149999999999999" customHeight="1" x14ac:dyDescent="0.25">
      <c r="A12" s="113">
        <f>'FEUILLE RELEVE JOURNALIER'!F36</f>
        <v>22</v>
      </c>
      <c r="B12" s="196" t="s">
        <v>116</v>
      </c>
      <c r="C12" s="257"/>
      <c r="D12" s="117">
        <f>'FEUILLE RELEVE JOURNALIER'!F36</f>
        <v>22</v>
      </c>
      <c r="E12" s="117"/>
      <c r="F12" s="117">
        <v>22</v>
      </c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6">
        <f t="shared" si="0"/>
        <v>44</v>
      </c>
    </row>
    <row r="13" spans="1:36" ht="20.149999999999999" customHeight="1" x14ac:dyDescent="0.25">
      <c r="B13" s="264"/>
      <c r="C13" s="265"/>
      <c r="D13" s="265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5"/>
      <c r="T13" s="265"/>
      <c r="U13" s="265"/>
      <c r="V13" s="265"/>
      <c r="W13" s="265"/>
      <c r="X13" s="265"/>
      <c r="Y13" s="265"/>
      <c r="Z13" s="265"/>
      <c r="AA13" s="265"/>
      <c r="AB13" s="265"/>
      <c r="AC13" s="265"/>
      <c r="AD13" s="265"/>
      <c r="AE13" s="265"/>
      <c r="AF13" s="265"/>
      <c r="AG13" s="265"/>
      <c r="AH13" s="265"/>
      <c r="AI13" s="266"/>
    </row>
    <row r="14" spans="1:36" ht="20.149999999999999" customHeight="1" x14ac:dyDescent="0.25">
      <c r="A14" s="113">
        <f>'FEUILLE RELEVE JOURNALIER'!F38</f>
        <v>11</v>
      </c>
      <c r="B14" s="197" t="s">
        <v>124</v>
      </c>
      <c r="C14" s="256" t="s">
        <v>166</v>
      </c>
      <c r="D14" s="117">
        <f>'FEUILLE RELEVE JOURNALIER'!F38</f>
        <v>11</v>
      </c>
      <c r="E14" s="117"/>
      <c r="F14" s="117">
        <v>11</v>
      </c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6">
        <f>SUM(D14:AH14)</f>
        <v>22</v>
      </c>
    </row>
    <row r="15" spans="1:36" ht="20.149999999999999" customHeight="1" x14ac:dyDescent="0.25">
      <c r="A15" s="113">
        <f>'FEUILLE RELEVE JOURNALIER'!F39</f>
        <v>11</v>
      </c>
      <c r="B15" s="197" t="s">
        <v>125</v>
      </c>
      <c r="C15" s="267"/>
      <c r="D15" s="117">
        <f>'FEUILLE RELEVE JOURNALIER'!F39</f>
        <v>11</v>
      </c>
      <c r="E15" s="117"/>
      <c r="F15" s="117">
        <v>11</v>
      </c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6">
        <f t="shared" ref="AI15:AI17" si="1">SUM(D15:AH15)</f>
        <v>22</v>
      </c>
    </row>
    <row r="16" spans="1:36" ht="20.149999999999999" customHeight="1" x14ac:dyDescent="0.25">
      <c r="A16" s="113">
        <f>'FEUILLE RELEVE JOURNALIER'!F40</f>
        <v>11</v>
      </c>
      <c r="B16" s="197" t="s">
        <v>117</v>
      </c>
      <c r="C16" s="267"/>
      <c r="D16" s="117">
        <f>'FEUILLE RELEVE JOURNALIER'!F40</f>
        <v>11</v>
      </c>
      <c r="E16" s="117"/>
      <c r="F16" s="117">
        <v>11</v>
      </c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6">
        <f t="shared" si="1"/>
        <v>22</v>
      </c>
    </row>
    <row r="17" spans="1:35" ht="20.149999999999999" customHeight="1" x14ac:dyDescent="0.25">
      <c r="A17" s="113">
        <f>'FEUILLE RELEVE JOURNALIER'!F41</f>
        <v>11</v>
      </c>
      <c r="B17" s="222" t="s">
        <v>126</v>
      </c>
      <c r="C17" s="267"/>
      <c r="D17" s="221">
        <f>'FEUILLE RELEVE JOURNALIER'!F41</f>
        <v>11</v>
      </c>
      <c r="E17" s="221"/>
      <c r="F17" s="221">
        <v>11</v>
      </c>
      <c r="G17" s="22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1"/>
      <c r="AC17" s="221"/>
      <c r="AD17" s="221"/>
      <c r="AE17" s="221"/>
      <c r="AF17" s="221"/>
      <c r="AG17" s="221"/>
      <c r="AH17" s="221"/>
      <c r="AI17" s="119">
        <f t="shared" si="1"/>
        <v>22</v>
      </c>
    </row>
    <row r="18" spans="1:35" ht="20.149999999999999" customHeight="1" x14ac:dyDescent="0.25">
      <c r="B18" s="261"/>
      <c r="C18" s="262"/>
      <c r="D18" s="262"/>
      <c r="E18" s="262"/>
      <c r="F18" s="262"/>
      <c r="G18" s="262"/>
      <c r="H18" s="262"/>
      <c r="I18" s="262"/>
      <c r="J18" s="262"/>
      <c r="K18" s="262"/>
      <c r="L18" s="262"/>
      <c r="M18" s="262"/>
      <c r="N18" s="262"/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62"/>
      <c r="Z18" s="262"/>
      <c r="AA18" s="262"/>
      <c r="AB18" s="262"/>
      <c r="AC18" s="262"/>
      <c r="AD18" s="262"/>
      <c r="AE18" s="262"/>
      <c r="AF18" s="262"/>
      <c r="AG18" s="262"/>
      <c r="AH18" s="262"/>
      <c r="AI18" s="263"/>
    </row>
    <row r="19" spans="1:35" ht="20.149999999999999" customHeight="1" x14ac:dyDescent="0.25">
      <c r="A19" s="113">
        <f>'FEUILLE RELEVE JOURNALIER'!J34</f>
        <v>333</v>
      </c>
      <c r="B19" s="198" t="s">
        <v>115</v>
      </c>
      <c r="C19" s="256" t="s">
        <v>167</v>
      </c>
      <c r="D19" s="117">
        <f>'FEUILLE RELEVE JOURNALIER'!J34</f>
        <v>333</v>
      </c>
      <c r="E19" s="117"/>
      <c r="F19" s="117">
        <v>333</v>
      </c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6">
        <f>SUM(D19:AH19)</f>
        <v>666</v>
      </c>
    </row>
    <row r="20" spans="1:35" ht="20.149999999999999" customHeight="1" x14ac:dyDescent="0.25">
      <c r="A20" s="113">
        <f>'FEUILLE RELEVE JOURNALIER'!J35</f>
        <v>333</v>
      </c>
      <c r="B20" s="198" t="s">
        <v>114</v>
      </c>
      <c r="C20" s="257"/>
      <c r="D20" s="117">
        <f>'FEUILLE RELEVE JOURNALIER'!J35</f>
        <v>333</v>
      </c>
      <c r="E20" s="117"/>
      <c r="F20" s="117">
        <v>333</v>
      </c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6">
        <f>SUM(D20:AH20)</f>
        <v>666</v>
      </c>
    </row>
    <row r="21" spans="1:35" ht="20.149999999999999" customHeight="1" x14ac:dyDescent="0.25">
      <c r="B21" s="199" t="s">
        <v>127</v>
      </c>
      <c r="C21" s="274"/>
      <c r="D21" s="275"/>
      <c r="E21" s="275"/>
      <c r="F21" s="275"/>
      <c r="G21" s="275"/>
      <c r="H21" s="275"/>
      <c r="I21" s="275"/>
      <c r="J21" s="275"/>
      <c r="K21" s="275"/>
      <c r="L21" s="275"/>
      <c r="M21" s="275"/>
      <c r="N21" s="275"/>
      <c r="O21" s="275"/>
      <c r="P21" s="275"/>
      <c r="Q21" s="275"/>
      <c r="R21" s="275"/>
      <c r="S21" s="275"/>
      <c r="T21" s="275"/>
      <c r="U21" s="275"/>
      <c r="V21" s="275"/>
      <c r="W21" s="275"/>
      <c r="X21" s="275"/>
      <c r="Y21" s="275"/>
      <c r="Z21" s="275"/>
      <c r="AA21" s="275"/>
      <c r="AB21" s="275"/>
      <c r="AC21" s="275"/>
      <c r="AD21" s="275"/>
      <c r="AE21" s="275"/>
      <c r="AF21" s="275"/>
      <c r="AG21" s="275"/>
      <c r="AH21" s="275"/>
      <c r="AI21" s="276"/>
    </row>
    <row r="22" spans="1:35" ht="20.149999999999999" customHeight="1" x14ac:dyDescent="0.25">
      <c r="A22" s="113">
        <f>'FEUILLE RELEVE JOURNALIER'!F54</f>
        <v>5555</v>
      </c>
      <c r="B22" s="200" t="s">
        <v>113</v>
      </c>
      <c r="C22" s="267" t="s">
        <v>166</v>
      </c>
      <c r="D22" s="217">
        <f>'FEUILLE RELEVE JOURNALIER'!F54</f>
        <v>5555</v>
      </c>
      <c r="E22" s="217"/>
      <c r="F22" s="217">
        <v>5555</v>
      </c>
      <c r="G22" s="217"/>
      <c r="H22" s="217"/>
      <c r="I22" s="217"/>
      <c r="J22" s="217"/>
      <c r="K22" s="217"/>
      <c r="L22" s="217"/>
      <c r="M22" s="217"/>
      <c r="N22" s="217"/>
      <c r="O22" s="217"/>
      <c r="P22" s="217"/>
      <c r="Q22" s="217"/>
      <c r="R22" s="217"/>
      <c r="S22" s="217"/>
      <c r="T22" s="217"/>
      <c r="U22" s="217"/>
      <c r="V22" s="217"/>
      <c r="W22" s="217"/>
      <c r="X22" s="217"/>
      <c r="Y22" s="217"/>
      <c r="Z22" s="217"/>
      <c r="AA22" s="217"/>
      <c r="AB22" s="217"/>
      <c r="AC22" s="217"/>
      <c r="AD22" s="217"/>
      <c r="AE22" s="217"/>
      <c r="AF22" s="217"/>
      <c r="AG22" s="217"/>
      <c r="AH22" s="217"/>
      <c r="AI22" s="218">
        <f>SUM(D22:AH22)</f>
        <v>11110</v>
      </c>
    </row>
    <row r="23" spans="1:35" ht="20.149999999999999" customHeight="1" x14ac:dyDescent="0.25">
      <c r="A23" s="113">
        <f>'FEUILLE RELEVE JOURNALIER'!F55</f>
        <v>5555</v>
      </c>
      <c r="B23" s="200" t="s">
        <v>112</v>
      </c>
      <c r="C23" s="267"/>
      <c r="D23" s="117">
        <f>'FEUILLE RELEVE JOURNALIER'!F55</f>
        <v>5555</v>
      </c>
      <c r="E23" s="117"/>
      <c r="F23" s="117">
        <v>5555</v>
      </c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6">
        <f t="shared" ref="AI23:AI24" si="2">SUM(D23:AH23)</f>
        <v>11110</v>
      </c>
    </row>
    <row r="24" spans="1:35" ht="20.149999999999999" customHeight="1" x14ac:dyDescent="0.25">
      <c r="A24" s="113">
        <f>'FEUILLE RELEVE JOURNALIER'!F56</f>
        <v>5555</v>
      </c>
      <c r="B24" s="200" t="s">
        <v>111</v>
      </c>
      <c r="C24" s="267"/>
      <c r="D24" s="221">
        <f>'FEUILLE RELEVE JOURNALIER'!F56</f>
        <v>5555</v>
      </c>
      <c r="E24" s="221"/>
      <c r="F24" s="221">
        <v>5555</v>
      </c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1"/>
      <c r="AC24" s="221"/>
      <c r="AD24" s="221"/>
      <c r="AE24" s="221"/>
      <c r="AF24" s="221"/>
      <c r="AG24" s="221"/>
      <c r="AH24" s="221"/>
      <c r="AI24" s="119">
        <f t="shared" si="2"/>
        <v>11110</v>
      </c>
    </row>
    <row r="25" spans="1:35" ht="20.149999999999999" customHeight="1" x14ac:dyDescent="0.25">
      <c r="B25" s="201" t="s">
        <v>128</v>
      </c>
      <c r="C25" s="271"/>
      <c r="D25" s="272"/>
      <c r="E25" s="272"/>
      <c r="F25" s="272"/>
      <c r="G25" s="272"/>
      <c r="H25" s="272"/>
      <c r="I25" s="272"/>
      <c r="J25" s="272"/>
      <c r="K25" s="272"/>
      <c r="L25" s="272"/>
      <c r="M25" s="272"/>
      <c r="N25" s="272"/>
      <c r="O25" s="272"/>
      <c r="P25" s="272"/>
      <c r="Q25" s="272"/>
      <c r="R25" s="272"/>
      <c r="S25" s="272"/>
      <c r="T25" s="272"/>
      <c r="U25" s="272"/>
      <c r="V25" s="272"/>
      <c r="W25" s="272"/>
      <c r="X25" s="272"/>
      <c r="Y25" s="272"/>
      <c r="Z25" s="272"/>
      <c r="AA25" s="272"/>
      <c r="AB25" s="272"/>
      <c r="AC25" s="272"/>
      <c r="AD25" s="272"/>
      <c r="AE25" s="272"/>
      <c r="AF25" s="272"/>
      <c r="AG25" s="272"/>
      <c r="AH25" s="272"/>
      <c r="AI25" s="273"/>
    </row>
    <row r="26" spans="1:35" ht="20.149999999999999" customHeight="1" x14ac:dyDescent="0.25">
      <c r="A26" s="113">
        <f>'FEUILLE RELEVE JOURNALIER'!F7</f>
        <v>77</v>
      </c>
      <c r="B26" s="202" t="s">
        <v>129</v>
      </c>
      <c r="C26" s="267" t="s">
        <v>166</v>
      </c>
      <c r="D26" s="219">
        <f>'FEUILLE RELEVE JOURNALIER'!F7</f>
        <v>77</v>
      </c>
      <c r="E26" s="220"/>
      <c r="F26" s="220">
        <v>77</v>
      </c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20"/>
      <c r="AH26" s="220"/>
      <c r="AI26" s="133">
        <f>SUM(D26:AH26)</f>
        <v>154</v>
      </c>
    </row>
    <row r="27" spans="1:35" ht="20.149999999999999" customHeight="1" x14ac:dyDescent="0.25">
      <c r="A27" s="113">
        <f>'FEUILLE RELEVE JOURNALIER'!F8</f>
        <v>77</v>
      </c>
      <c r="B27" s="202" t="s">
        <v>130</v>
      </c>
      <c r="C27" s="267"/>
      <c r="D27" s="124">
        <f>'FEUILLE RELEVE JOURNALIER'!F8</f>
        <v>77</v>
      </c>
      <c r="E27" s="123"/>
      <c r="F27" s="123">
        <v>77</v>
      </c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2">
        <f t="shared" ref="AI27:AI30" si="3">SUM(D27:AH27)</f>
        <v>154</v>
      </c>
    </row>
    <row r="28" spans="1:35" ht="20.149999999999999" customHeight="1" x14ac:dyDescent="0.25">
      <c r="A28" s="113">
        <f>'FEUILLE RELEVE JOURNALIER'!F9</f>
        <v>77</v>
      </c>
      <c r="B28" s="202" t="s">
        <v>131</v>
      </c>
      <c r="C28" s="267"/>
      <c r="D28" s="124">
        <f>'FEUILLE RELEVE JOURNALIER'!F9</f>
        <v>77</v>
      </c>
      <c r="E28" s="123"/>
      <c r="F28" s="123">
        <v>77</v>
      </c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  <c r="AI28" s="122">
        <f t="shared" si="3"/>
        <v>154</v>
      </c>
    </row>
    <row r="29" spans="1:35" ht="20.149999999999999" customHeight="1" x14ac:dyDescent="0.25">
      <c r="A29" s="113">
        <f>'FEUILLE RELEVE JOURNALIER'!F10</f>
        <v>77</v>
      </c>
      <c r="B29" s="202" t="s">
        <v>132</v>
      </c>
      <c r="C29" s="267"/>
      <c r="D29" s="124">
        <f>'FEUILLE RELEVE JOURNALIER'!F10</f>
        <v>77</v>
      </c>
      <c r="E29" s="123"/>
      <c r="F29" s="123">
        <v>77</v>
      </c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2">
        <f t="shared" si="3"/>
        <v>154</v>
      </c>
    </row>
    <row r="30" spans="1:35" ht="20.149999999999999" customHeight="1" x14ac:dyDescent="0.25">
      <c r="A30" s="113">
        <f>'FEUILLE RELEVE JOURNALIER'!F11</f>
        <v>77</v>
      </c>
      <c r="B30" s="202" t="s">
        <v>133</v>
      </c>
      <c r="C30" s="257"/>
      <c r="D30" s="124">
        <f>'FEUILLE RELEVE JOURNALIER'!F11</f>
        <v>77</v>
      </c>
      <c r="E30" s="123"/>
      <c r="F30" s="123">
        <v>77</v>
      </c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2">
        <f t="shared" si="3"/>
        <v>154</v>
      </c>
    </row>
    <row r="31" spans="1:35" ht="20.149999999999999" customHeight="1" x14ac:dyDescent="0.25">
      <c r="B31" s="203" t="s">
        <v>134</v>
      </c>
      <c r="C31" s="268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69"/>
      <c r="T31" s="269"/>
      <c r="U31" s="269"/>
      <c r="V31" s="269"/>
      <c r="W31" s="269"/>
      <c r="X31" s="269"/>
      <c r="Y31" s="269"/>
      <c r="Z31" s="269"/>
      <c r="AA31" s="269"/>
      <c r="AB31" s="269"/>
      <c r="AC31" s="269"/>
      <c r="AD31" s="269"/>
      <c r="AE31" s="269"/>
      <c r="AF31" s="269"/>
      <c r="AG31" s="269"/>
      <c r="AH31" s="269"/>
      <c r="AI31" s="270"/>
    </row>
    <row r="32" spans="1:35" ht="20.149999999999999" customHeight="1" x14ac:dyDescent="0.25">
      <c r="A32" s="113">
        <f>'FEUILLE RELEVE JOURNALIER'!J38</f>
        <v>444444</v>
      </c>
      <c r="B32" s="204" t="s">
        <v>110</v>
      </c>
      <c r="C32" s="185"/>
      <c r="D32" s="217">
        <f>'FEUILLE RELEVE JOURNALIER'!J38</f>
        <v>444444</v>
      </c>
      <c r="E32" s="217"/>
      <c r="F32" s="217">
        <v>444444</v>
      </c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7"/>
      <c r="T32" s="217"/>
      <c r="U32" s="217"/>
      <c r="V32" s="217"/>
      <c r="W32" s="217"/>
      <c r="X32" s="217"/>
      <c r="Y32" s="217"/>
      <c r="Z32" s="217"/>
      <c r="AA32" s="217"/>
      <c r="AB32" s="217"/>
      <c r="AC32" s="217"/>
      <c r="AD32" s="217"/>
      <c r="AE32" s="217"/>
      <c r="AF32" s="217"/>
      <c r="AG32" s="217"/>
      <c r="AH32" s="217"/>
      <c r="AI32" s="218">
        <f>SUM(D32:AH32)</f>
        <v>888888</v>
      </c>
    </row>
    <row r="33" spans="1:36" ht="20.149999999999999" customHeight="1" x14ac:dyDescent="0.25">
      <c r="A33" s="113">
        <f>'FEUILLE RELEVE JOURNALIER'!J39</f>
        <v>444444</v>
      </c>
      <c r="B33" s="204" t="s">
        <v>109</v>
      </c>
      <c r="C33" s="185"/>
      <c r="D33" s="117">
        <f>'FEUILLE RELEVE JOURNALIER'!J39</f>
        <v>444444</v>
      </c>
      <c r="E33" s="117"/>
      <c r="F33" s="117">
        <v>444444</v>
      </c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117"/>
      <c r="AI33" s="116">
        <f t="shared" ref="AI33:AI35" si="4">SUM(D33:AH33)</f>
        <v>888888</v>
      </c>
    </row>
    <row r="34" spans="1:36" ht="20.149999999999999" customHeight="1" x14ac:dyDescent="0.25">
      <c r="A34" s="113">
        <f>'FEUILLE RELEVE JOURNALIER'!J40</f>
        <v>444444</v>
      </c>
      <c r="B34" s="204" t="s">
        <v>108</v>
      </c>
      <c r="C34" s="185"/>
      <c r="D34" s="117">
        <f>'FEUILLE RELEVE JOURNALIER'!J40</f>
        <v>444444</v>
      </c>
      <c r="E34" s="117"/>
      <c r="F34" s="117">
        <v>444444</v>
      </c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6">
        <f t="shared" si="4"/>
        <v>888888</v>
      </c>
    </row>
    <row r="35" spans="1:36" ht="20.149999999999999" customHeight="1" x14ac:dyDescent="0.25">
      <c r="A35" s="113">
        <f>'FEUILLE RELEVE JOURNALIER'!J41</f>
        <v>444444</v>
      </c>
      <c r="B35" s="204" t="s">
        <v>107</v>
      </c>
      <c r="C35" s="185"/>
      <c r="D35" s="117">
        <f>'FEUILLE RELEVE JOURNALIER'!J41</f>
        <v>444444</v>
      </c>
      <c r="E35" s="117"/>
      <c r="F35" s="117">
        <v>444444</v>
      </c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6">
        <f t="shared" si="4"/>
        <v>888888</v>
      </c>
    </row>
    <row r="36" spans="1:36" ht="20.149999999999999" customHeight="1" x14ac:dyDescent="0.25">
      <c r="B36" s="205" t="s">
        <v>106</v>
      </c>
      <c r="C36" s="268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69"/>
      <c r="AE36" s="269"/>
      <c r="AF36" s="269"/>
      <c r="AG36" s="269"/>
      <c r="AH36" s="269"/>
      <c r="AI36" s="270"/>
      <c r="AJ36" s="121"/>
    </row>
    <row r="37" spans="1:36" ht="20.149999999999999" customHeight="1" x14ac:dyDescent="0.25">
      <c r="A37" s="113">
        <f>+'FEUILLE RELEVE JOURNALIER'!F43</f>
        <v>2</v>
      </c>
      <c r="B37" s="206" t="s">
        <v>135</v>
      </c>
      <c r="C37" s="185"/>
      <c r="D37" s="217">
        <f>+'FEUILLE RELEVE JOURNALIER'!F43</f>
        <v>2</v>
      </c>
      <c r="E37" s="217"/>
      <c r="F37" s="217">
        <v>2</v>
      </c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8">
        <f>SUM(D37:AH37)</f>
        <v>4</v>
      </c>
      <c r="AJ37" s="120"/>
    </row>
    <row r="38" spans="1:36" ht="20.149999999999999" customHeight="1" x14ac:dyDescent="0.25">
      <c r="A38" s="113">
        <f>+'FEUILLE RELEVE JOURNALIER'!F44</f>
        <v>2</v>
      </c>
      <c r="B38" s="206" t="s">
        <v>137</v>
      </c>
      <c r="C38" s="185"/>
      <c r="D38" s="117">
        <f>+'FEUILLE RELEVE JOURNALIER'!F44</f>
        <v>2</v>
      </c>
      <c r="E38" s="117"/>
      <c r="F38" s="117">
        <v>2</v>
      </c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7"/>
      <c r="AI38" s="116">
        <f t="shared" ref="AI38:AI40" si="5">SUM(D38:AH38)</f>
        <v>4</v>
      </c>
    </row>
    <row r="39" spans="1:36" ht="20.149999999999999" customHeight="1" x14ac:dyDescent="0.25">
      <c r="A39" s="113">
        <f>+'FEUILLE RELEVE JOURNALIER'!F45</f>
        <v>2</v>
      </c>
      <c r="B39" s="206" t="s">
        <v>105</v>
      </c>
      <c r="C39" s="185"/>
      <c r="D39" s="117">
        <f>+'FEUILLE RELEVE JOURNALIER'!F45</f>
        <v>2</v>
      </c>
      <c r="E39" s="117"/>
      <c r="F39" s="117">
        <v>2</v>
      </c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6">
        <f t="shared" si="5"/>
        <v>4</v>
      </c>
    </row>
    <row r="40" spans="1:36" ht="20.149999999999999" customHeight="1" x14ac:dyDescent="0.25">
      <c r="A40" s="113">
        <f>+'FEUILLE RELEVE JOURNALIER'!F46</f>
        <v>2</v>
      </c>
      <c r="B40" s="206" t="s">
        <v>136</v>
      </c>
      <c r="C40" s="185"/>
      <c r="D40" s="117">
        <f>+'FEUILLE RELEVE JOURNALIER'!F46</f>
        <v>2</v>
      </c>
      <c r="E40" s="117"/>
      <c r="F40" s="117">
        <v>2</v>
      </c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7"/>
      <c r="AG40" s="117"/>
      <c r="AH40" s="117"/>
      <c r="AI40" s="116">
        <f t="shared" si="5"/>
        <v>4</v>
      </c>
    </row>
    <row r="41" spans="1:36" ht="20.149999999999999" customHeight="1" x14ac:dyDescent="0.25">
      <c r="A41" s="226">
        <f>SUM(D37:D40)</f>
        <v>8</v>
      </c>
      <c r="B41" s="207" t="s">
        <v>104</v>
      </c>
      <c r="C41" s="185"/>
      <c r="D41" s="117">
        <f t="shared" ref="D41" si="6">SUM(D37:D40)</f>
        <v>8</v>
      </c>
      <c r="E41" s="117"/>
      <c r="F41" s="117">
        <v>8</v>
      </c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6">
        <f>SUM(D41:AF41)</f>
        <v>16</v>
      </c>
    </row>
    <row r="42" spans="1:36" ht="20.149999999999999" customHeight="1" x14ac:dyDescent="0.25">
      <c r="B42" s="208" t="s">
        <v>150</v>
      </c>
      <c r="C42" s="268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269"/>
      <c r="AE42" s="269"/>
      <c r="AF42" s="269"/>
      <c r="AG42" s="269"/>
      <c r="AH42" s="269"/>
      <c r="AI42" s="270"/>
    </row>
    <row r="43" spans="1:36" ht="20.149999999999999" customHeight="1" x14ac:dyDescent="0.25">
      <c r="A43" s="113">
        <f>'FEUILLE RELEVE JOURNALIER'!F14</f>
        <v>0</v>
      </c>
      <c r="B43" s="209" t="s">
        <v>138</v>
      </c>
      <c r="C43" s="185"/>
      <c r="D43" s="217">
        <f>'FEUILLE RELEVE JOURNALIER'!F14</f>
        <v>0</v>
      </c>
      <c r="E43" s="217"/>
      <c r="F43" s="217">
        <v>0</v>
      </c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7"/>
      <c r="AE43" s="217"/>
      <c r="AF43" s="217"/>
      <c r="AG43" s="217"/>
      <c r="AH43" s="217"/>
      <c r="AI43" s="218">
        <f>SUM(D43:AH43)</f>
        <v>0</v>
      </c>
    </row>
    <row r="44" spans="1:36" ht="20.149999999999999" customHeight="1" x14ac:dyDescent="0.25">
      <c r="A44" s="113">
        <f>'FEUILLE RELEVE JOURNALIER'!F15</f>
        <v>0</v>
      </c>
      <c r="B44" s="209" t="s">
        <v>15</v>
      </c>
      <c r="C44" s="185"/>
      <c r="D44" s="117">
        <f>'FEUILLE RELEVE JOURNALIER'!F15</f>
        <v>0</v>
      </c>
      <c r="E44" s="117"/>
      <c r="F44" s="117">
        <v>0</v>
      </c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17"/>
      <c r="AF44" s="117"/>
      <c r="AG44" s="117"/>
      <c r="AH44" s="117"/>
      <c r="AI44" s="116">
        <f t="shared" ref="AI44:AI50" si="7">SUM(D44:AH44)</f>
        <v>0</v>
      </c>
    </row>
    <row r="45" spans="1:36" ht="20.149999999999999" customHeight="1" x14ac:dyDescent="0.25">
      <c r="A45" s="113">
        <f>'FEUILLE RELEVE JOURNALIER'!F16</f>
        <v>43966</v>
      </c>
      <c r="B45" s="209" t="s">
        <v>13</v>
      </c>
      <c r="C45" s="185"/>
      <c r="D45" s="117">
        <f>'FEUILLE RELEVE JOURNALIER'!F16</f>
        <v>43966</v>
      </c>
      <c r="E45" s="117"/>
      <c r="F45" s="117">
        <v>43966</v>
      </c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17"/>
      <c r="AF45" s="117"/>
      <c r="AG45" s="117"/>
      <c r="AH45" s="117"/>
      <c r="AI45" s="116">
        <f t="shared" si="7"/>
        <v>87932</v>
      </c>
    </row>
    <row r="46" spans="1:36" ht="20.149999999999999" customHeight="1" x14ac:dyDescent="0.25">
      <c r="A46" s="113">
        <f>'FEUILLE RELEVE JOURNALIER'!F17</f>
        <v>69947</v>
      </c>
      <c r="B46" s="209" t="s">
        <v>11</v>
      </c>
      <c r="C46" s="185"/>
      <c r="D46" s="117">
        <f>'FEUILLE RELEVE JOURNALIER'!F17</f>
        <v>69947</v>
      </c>
      <c r="E46" s="117"/>
      <c r="F46" s="117">
        <v>69947</v>
      </c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7"/>
      <c r="AH46" s="117"/>
      <c r="AI46" s="116">
        <f t="shared" si="7"/>
        <v>139894</v>
      </c>
    </row>
    <row r="47" spans="1:36" ht="20.149999999999999" customHeight="1" x14ac:dyDescent="0.25">
      <c r="A47" s="113">
        <f>'FEUILLE RELEVE JOURNALIER'!F18</f>
        <v>52469</v>
      </c>
      <c r="B47" s="209" t="s">
        <v>9</v>
      </c>
      <c r="C47" s="185"/>
      <c r="D47" s="117">
        <f>'FEUILLE RELEVE JOURNALIER'!F18</f>
        <v>52469</v>
      </c>
      <c r="E47" s="117"/>
      <c r="F47" s="117">
        <v>52469</v>
      </c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17"/>
      <c r="AF47" s="117"/>
      <c r="AG47" s="117"/>
      <c r="AH47" s="117"/>
      <c r="AI47" s="116">
        <f t="shared" si="7"/>
        <v>104938</v>
      </c>
    </row>
    <row r="48" spans="1:36" ht="20.149999999999999" customHeight="1" x14ac:dyDescent="0.25">
      <c r="A48" s="113">
        <f>'FEUILLE RELEVE JOURNALIER'!J14</f>
        <v>0</v>
      </c>
      <c r="B48" s="209" t="s">
        <v>77</v>
      </c>
      <c r="C48" s="185"/>
      <c r="D48" s="117">
        <f>'FEUILLE RELEVE JOURNALIER'!J14</f>
        <v>0</v>
      </c>
      <c r="E48" s="117"/>
      <c r="F48" s="117">
        <v>0</v>
      </c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6">
        <f t="shared" si="7"/>
        <v>0</v>
      </c>
    </row>
    <row r="49" spans="1:35" ht="20.149999999999999" customHeight="1" x14ac:dyDescent="0.25">
      <c r="A49" s="113">
        <f>'FEUILLE RELEVE JOURNALIER'!J15</f>
        <v>0</v>
      </c>
      <c r="B49" s="209" t="s">
        <v>76</v>
      </c>
      <c r="C49" s="185"/>
      <c r="D49" s="117">
        <f>'FEUILLE RELEVE JOURNALIER'!J15</f>
        <v>0</v>
      </c>
      <c r="E49" s="117"/>
      <c r="F49" s="117">
        <v>0</v>
      </c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17"/>
      <c r="AF49" s="117"/>
      <c r="AG49" s="117"/>
      <c r="AH49" s="117"/>
      <c r="AI49" s="116">
        <f t="shared" si="7"/>
        <v>0</v>
      </c>
    </row>
    <row r="50" spans="1:35" ht="20.149999999999999" customHeight="1" x14ac:dyDescent="0.25">
      <c r="A50" s="113">
        <f>'FEUILLE RELEVE JOURNALIER'!J16</f>
        <v>14304</v>
      </c>
      <c r="B50" s="209" t="s">
        <v>75</v>
      </c>
      <c r="C50" s="185"/>
      <c r="D50" s="117">
        <f>'FEUILLE RELEVE JOURNALIER'!J16</f>
        <v>14304</v>
      </c>
      <c r="E50" s="117"/>
      <c r="F50" s="117">
        <v>14304</v>
      </c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6">
        <f t="shared" si="7"/>
        <v>28608</v>
      </c>
    </row>
    <row r="51" spans="1:35" ht="20.149999999999999" customHeight="1" x14ac:dyDescent="0.25">
      <c r="A51" s="113">
        <f>'FEUILLE RELEVE JOURNALIER'!J17</f>
        <v>36390</v>
      </c>
      <c r="B51" s="209" t="s">
        <v>74</v>
      </c>
      <c r="C51" s="185"/>
      <c r="D51" s="117">
        <f>'FEUILLE RELEVE JOURNALIER'!J17</f>
        <v>36390</v>
      </c>
      <c r="E51" s="117"/>
      <c r="F51" s="117">
        <v>36390</v>
      </c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17"/>
      <c r="AF51" s="117"/>
      <c r="AG51" s="117"/>
      <c r="AH51" s="117"/>
      <c r="AI51" s="116">
        <f>SUM(D51:AH51)</f>
        <v>72780</v>
      </c>
    </row>
    <row r="52" spans="1:35" ht="20.149999999999999" customHeight="1" x14ac:dyDescent="0.25">
      <c r="A52" s="113">
        <f>'FEUILLE RELEVE JOURNALIER'!J18</f>
        <v>27477</v>
      </c>
      <c r="B52" s="209" t="s">
        <v>73</v>
      </c>
      <c r="C52" s="185"/>
      <c r="D52" s="117">
        <f>'FEUILLE RELEVE JOURNALIER'!J18</f>
        <v>27477</v>
      </c>
      <c r="E52" s="115"/>
      <c r="F52" s="115">
        <v>27477</v>
      </c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4"/>
    </row>
    <row r="53" spans="1:35" ht="20.149999999999999" customHeight="1" x14ac:dyDescent="0.25">
      <c r="A53" s="113">
        <f>(SUM(D48:D52))/(SUM(D43:D47))</f>
        <v>0.46982846702167302</v>
      </c>
      <c r="B53" s="209" t="s">
        <v>139</v>
      </c>
      <c r="C53" s="185"/>
      <c r="D53" s="117">
        <f>(SUM(D48:D52))/(SUM(D43:D47))</f>
        <v>0.46982846702167302</v>
      </c>
      <c r="E53" s="115"/>
      <c r="F53" s="115">
        <v>0.46982846702167302</v>
      </c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4"/>
    </row>
    <row r="54" spans="1:35" ht="20.149999999999999" customHeight="1" x14ac:dyDescent="0.25">
      <c r="A54" s="113">
        <f>'FEUILLE RELEVE JOURNALIER'!F20</f>
        <v>12</v>
      </c>
      <c r="B54" s="210" t="s">
        <v>140</v>
      </c>
      <c r="C54" s="185"/>
      <c r="D54" s="117">
        <f>'FEUILLE RELEVE JOURNALIER'!F20</f>
        <v>12</v>
      </c>
      <c r="E54" s="117"/>
      <c r="F54" s="117">
        <v>12</v>
      </c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17"/>
      <c r="AF54" s="117"/>
      <c r="AG54" s="117"/>
      <c r="AH54" s="117"/>
      <c r="AI54" s="116">
        <f>SUM(D54:AH54)</f>
        <v>24</v>
      </c>
    </row>
    <row r="55" spans="1:35" ht="20.149999999999999" customHeight="1" x14ac:dyDescent="0.25">
      <c r="A55" s="113">
        <f>'FEUILLE RELEVE JOURNALIER'!F21</f>
        <v>12</v>
      </c>
      <c r="B55" s="210" t="s">
        <v>141</v>
      </c>
      <c r="C55" s="185"/>
      <c r="D55" s="117">
        <f>'FEUILLE RELEVE JOURNALIER'!F21</f>
        <v>12</v>
      </c>
      <c r="E55" s="117"/>
      <c r="F55" s="117">
        <v>12</v>
      </c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17"/>
      <c r="AF55" s="117"/>
      <c r="AG55" s="117"/>
      <c r="AH55" s="117"/>
      <c r="AI55" s="116">
        <f t="shared" ref="AI55:AI63" si="8">SUM(D55:AH55)</f>
        <v>24</v>
      </c>
    </row>
    <row r="56" spans="1:35" ht="20.149999999999999" customHeight="1" x14ac:dyDescent="0.25">
      <c r="A56" s="113">
        <f>'FEUILLE RELEVE JOURNALIER'!F22</f>
        <v>12</v>
      </c>
      <c r="B56" s="210" t="s">
        <v>142</v>
      </c>
      <c r="C56" s="185"/>
      <c r="D56" s="117">
        <f>'FEUILLE RELEVE JOURNALIER'!F22</f>
        <v>12</v>
      </c>
      <c r="E56" s="117"/>
      <c r="F56" s="117">
        <v>12</v>
      </c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17"/>
      <c r="AF56" s="117"/>
      <c r="AG56" s="117"/>
      <c r="AH56" s="117"/>
      <c r="AI56" s="116">
        <f t="shared" si="8"/>
        <v>24</v>
      </c>
    </row>
    <row r="57" spans="1:35" ht="20.149999999999999" customHeight="1" x14ac:dyDescent="0.25">
      <c r="A57" s="113">
        <f>'FEUILLE RELEVE JOURNALIER'!F23</f>
        <v>12</v>
      </c>
      <c r="B57" s="210" t="s">
        <v>143</v>
      </c>
      <c r="C57" s="185"/>
      <c r="D57" s="117">
        <f>'FEUILLE RELEVE JOURNALIER'!F23</f>
        <v>12</v>
      </c>
      <c r="E57" s="117"/>
      <c r="F57" s="117">
        <v>12</v>
      </c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/>
      <c r="AC57" s="117"/>
      <c r="AD57" s="117"/>
      <c r="AE57" s="117"/>
      <c r="AF57" s="117"/>
      <c r="AG57" s="117"/>
      <c r="AH57" s="117"/>
      <c r="AI57" s="116">
        <f t="shared" si="8"/>
        <v>24</v>
      </c>
    </row>
    <row r="58" spans="1:35" ht="20.149999999999999" customHeight="1" x14ac:dyDescent="0.25">
      <c r="A58" s="113">
        <f>'FEUILLE RELEVE JOURNALIER'!F24</f>
        <v>12</v>
      </c>
      <c r="B58" s="210" t="s">
        <v>144</v>
      </c>
      <c r="C58" s="185"/>
      <c r="D58" s="117">
        <f>'FEUILLE RELEVE JOURNALIER'!F24</f>
        <v>12</v>
      </c>
      <c r="E58" s="117"/>
      <c r="F58" s="117">
        <v>12</v>
      </c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  <c r="AA58" s="117"/>
      <c r="AB58" s="117"/>
      <c r="AC58" s="117"/>
      <c r="AD58" s="117"/>
      <c r="AE58" s="117"/>
      <c r="AF58" s="117"/>
      <c r="AG58" s="117"/>
      <c r="AH58" s="117"/>
      <c r="AI58" s="116">
        <f t="shared" si="8"/>
        <v>24</v>
      </c>
    </row>
    <row r="59" spans="1:35" ht="20.149999999999999" customHeight="1" x14ac:dyDescent="0.25">
      <c r="A59" s="113">
        <f>'FEUILLE RELEVE JOURNALIER'!J20</f>
        <v>11</v>
      </c>
      <c r="B59" s="211" t="s">
        <v>145</v>
      </c>
      <c r="C59" s="185"/>
      <c r="D59" s="117">
        <f>'FEUILLE RELEVE JOURNALIER'!J20</f>
        <v>11</v>
      </c>
      <c r="E59" s="117"/>
      <c r="F59" s="117">
        <v>11</v>
      </c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  <c r="AD59" s="117"/>
      <c r="AE59" s="117"/>
      <c r="AF59" s="117"/>
      <c r="AG59" s="117"/>
      <c r="AH59" s="117"/>
      <c r="AI59" s="116">
        <f t="shared" si="8"/>
        <v>22</v>
      </c>
    </row>
    <row r="60" spans="1:35" ht="20.149999999999999" customHeight="1" x14ac:dyDescent="0.25">
      <c r="A60" s="113">
        <f>'FEUILLE RELEVE JOURNALIER'!J21</f>
        <v>11</v>
      </c>
      <c r="B60" s="210" t="s">
        <v>146</v>
      </c>
      <c r="C60" s="185"/>
      <c r="D60" s="117">
        <f>'FEUILLE RELEVE JOURNALIER'!J21</f>
        <v>11</v>
      </c>
      <c r="E60" s="117"/>
      <c r="F60" s="117">
        <v>11</v>
      </c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  <c r="AA60" s="117"/>
      <c r="AB60" s="117"/>
      <c r="AC60" s="117"/>
      <c r="AD60" s="117"/>
      <c r="AE60" s="117"/>
      <c r="AF60" s="117"/>
      <c r="AG60" s="117"/>
      <c r="AH60" s="117"/>
      <c r="AI60" s="116">
        <f t="shared" si="8"/>
        <v>22</v>
      </c>
    </row>
    <row r="61" spans="1:35" ht="20.149999999999999" customHeight="1" x14ac:dyDescent="0.25">
      <c r="A61" s="113">
        <f>'FEUILLE RELEVE JOURNALIER'!J22</f>
        <v>11</v>
      </c>
      <c r="B61" s="210" t="s">
        <v>147</v>
      </c>
      <c r="C61" s="185"/>
      <c r="D61" s="117">
        <f>'FEUILLE RELEVE JOURNALIER'!J22</f>
        <v>11</v>
      </c>
      <c r="E61" s="117"/>
      <c r="F61" s="117">
        <v>11</v>
      </c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  <c r="AA61" s="117"/>
      <c r="AB61" s="117"/>
      <c r="AC61" s="117"/>
      <c r="AD61" s="117"/>
      <c r="AE61" s="117"/>
      <c r="AF61" s="117"/>
      <c r="AG61" s="117"/>
      <c r="AH61" s="117"/>
      <c r="AI61" s="116">
        <f t="shared" si="8"/>
        <v>22</v>
      </c>
    </row>
    <row r="62" spans="1:35" ht="20.149999999999999" customHeight="1" x14ac:dyDescent="0.25">
      <c r="A62" s="113">
        <f>'FEUILLE RELEVE JOURNALIER'!J23</f>
        <v>11</v>
      </c>
      <c r="B62" s="210" t="s">
        <v>148</v>
      </c>
      <c r="C62" s="185"/>
      <c r="D62" s="117">
        <f>'FEUILLE RELEVE JOURNALIER'!J23</f>
        <v>11</v>
      </c>
      <c r="E62" s="117"/>
      <c r="F62" s="117">
        <v>11</v>
      </c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  <c r="V62" s="117"/>
      <c r="W62" s="117"/>
      <c r="X62" s="117"/>
      <c r="Y62" s="117"/>
      <c r="Z62" s="117"/>
      <c r="AA62" s="117"/>
      <c r="AB62" s="117"/>
      <c r="AC62" s="117"/>
      <c r="AD62" s="117"/>
      <c r="AE62" s="117"/>
      <c r="AF62" s="117"/>
      <c r="AG62" s="117"/>
      <c r="AH62" s="117"/>
      <c r="AI62" s="116">
        <f t="shared" si="8"/>
        <v>22</v>
      </c>
    </row>
    <row r="63" spans="1:35" ht="20.149999999999999" customHeight="1" x14ac:dyDescent="0.25">
      <c r="A63" s="113">
        <f>'FEUILLE RELEVE JOURNALIER'!J24</f>
        <v>11</v>
      </c>
      <c r="B63" s="210" t="s">
        <v>149</v>
      </c>
      <c r="C63" s="185"/>
      <c r="D63" s="117">
        <f>'FEUILLE RELEVE JOURNALIER'!J24</f>
        <v>11</v>
      </c>
      <c r="E63" s="117"/>
      <c r="F63" s="117">
        <v>11</v>
      </c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7"/>
      <c r="Y63" s="117"/>
      <c r="Z63" s="117"/>
      <c r="AA63" s="117"/>
      <c r="AB63" s="117"/>
      <c r="AC63" s="117"/>
      <c r="AD63" s="117"/>
      <c r="AE63" s="117"/>
      <c r="AF63" s="117"/>
      <c r="AG63" s="117"/>
      <c r="AH63" s="117"/>
      <c r="AI63" s="116">
        <f t="shared" si="8"/>
        <v>22</v>
      </c>
    </row>
    <row r="64" spans="1:35" ht="20.149999999999999" customHeight="1" x14ac:dyDescent="0.25">
      <c r="B64" s="208" t="s">
        <v>151</v>
      </c>
      <c r="C64" s="185"/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4"/>
    </row>
    <row r="65" spans="1:35" ht="20.149999999999999" customHeight="1" x14ac:dyDescent="0.25">
      <c r="A65" s="113">
        <f>'FEUILLE RELEVE JOURNALIER'!F26</f>
        <v>33</v>
      </c>
      <c r="B65" s="125" t="s">
        <v>99</v>
      </c>
      <c r="C65" s="185"/>
      <c r="D65" s="117">
        <f>'FEUILLE RELEVE JOURNALIER'!F26</f>
        <v>33</v>
      </c>
      <c r="E65" s="117"/>
      <c r="F65" s="117">
        <v>33</v>
      </c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  <c r="AA65" s="117"/>
      <c r="AB65" s="117"/>
      <c r="AC65" s="117"/>
      <c r="AD65" s="117"/>
      <c r="AE65" s="117"/>
      <c r="AF65" s="117"/>
      <c r="AG65" s="117"/>
      <c r="AH65" s="117"/>
      <c r="AI65" s="116">
        <f>SUM(D65:AH65)</f>
        <v>66</v>
      </c>
    </row>
    <row r="66" spans="1:35" ht="20.149999999999999" customHeight="1" x14ac:dyDescent="0.25">
      <c r="A66" s="113">
        <f>'FEUILLE RELEVE JOURNALIER'!F27</f>
        <v>33</v>
      </c>
      <c r="B66" s="125" t="s">
        <v>98</v>
      </c>
      <c r="C66" s="185"/>
      <c r="D66" s="117">
        <f>'FEUILLE RELEVE JOURNALIER'!F27</f>
        <v>33</v>
      </c>
      <c r="E66" s="117"/>
      <c r="F66" s="117">
        <v>33</v>
      </c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117"/>
      <c r="AC66" s="117"/>
      <c r="AD66" s="117"/>
      <c r="AE66" s="117"/>
      <c r="AF66" s="117"/>
      <c r="AG66" s="117"/>
      <c r="AH66" s="117"/>
      <c r="AI66" s="116">
        <f t="shared" ref="AI66:AI89" si="9">SUM(D66:AH66)</f>
        <v>66</v>
      </c>
    </row>
    <row r="67" spans="1:35" ht="20.149999999999999" customHeight="1" x14ac:dyDescent="0.25">
      <c r="A67" s="113">
        <f>'FEUILLE RELEVE JOURNALIER'!F28</f>
        <v>33</v>
      </c>
      <c r="B67" s="125" t="s">
        <v>97</v>
      </c>
      <c r="C67" s="185"/>
      <c r="D67" s="117">
        <f>'FEUILLE RELEVE JOURNALIER'!F28</f>
        <v>33</v>
      </c>
      <c r="E67" s="117"/>
      <c r="F67" s="117">
        <v>33</v>
      </c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7"/>
      <c r="AC67" s="117"/>
      <c r="AD67" s="117"/>
      <c r="AE67" s="117"/>
      <c r="AF67" s="117"/>
      <c r="AG67" s="117"/>
      <c r="AH67" s="117"/>
      <c r="AI67" s="116">
        <f t="shared" si="9"/>
        <v>66</v>
      </c>
    </row>
    <row r="68" spans="1:35" ht="20.149999999999999" customHeight="1" x14ac:dyDescent="0.25">
      <c r="A68" s="113">
        <f>'FEUILLE RELEVE JOURNALIER'!F29</f>
        <v>33</v>
      </c>
      <c r="B68" s="125" t="s">
        <v>96</v>
      </c>
      <c r="C68" s="185"/>
      <c r="D68" s="117">
        <f>'FEUILLE RELEVE JOURNALIER'!F29</f>
        <v>33</v>
      </c>
      <c r="E68" s="117"/>
      <c r="F68" s="117">
        <v>33</v>
      </c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7"/>
      <c r="AA68" s="117"/>
      <c r="AB68" s="117"/>
      <c r="AC68" s="117"/>
      <c r="AD68" s="117"/>
      <c r="AE68" s="117"/>
      <c r="AF68" s="117"/>
      <c r="AG68" s="117"/>
      <c r="AH68" s="117"/>
      <c r="AI68" s="116">
        <f t="shared" si="9"/>
        <v>66</v>
      </c>
    </row>
    <row r="69" spans="1:35" ht="20.149999999999999" customHeight="1" x14ac:dyDescent="0.25">
      <c r="A69" s="113">
        <f>'FEUILLE RELEVE JOURNALIER'!F30</f>
        <v>33</v>
      </c>
      <c r="B69" s="125" t="s">
        <v>95</v>
      </c>
      <c r="C69" s="185"/>
      <c r="D69" s="117">
        <f>'FEUILLE RELEVE JOURNALIER'!F30</f>
        <v>33</v>
      </c>
      <c r="E69" s="117"/>
      <c r="F69" s="117">
        <v>33</v>
      </c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W69" s="117"/>
      <c r="X69" s="117"/>
      <c r="Y69" s="117"/>
      <c r="Z69" s="117"/>
      <c r="AA69" s="117"/>
      <c r="AB69" s="117"/>
      <c r="AC69" s="117"/>
      <c r="AD69" s="117"/>
      <c r="AE69" s="117"/>
      <c r="AF69" s="117"/>
      <c r="AG69" s="117"/>
      <c r="AH69" s="117"/>
      <c r="AI69" s="116">
        <f t="shared" si="9"/>
        <v>66</v>
      </c>
    </row>
    <row r="70" spans="1:35" ht="20.149999999999999" customHeight="1" x14ac:dyDescent="0.25">
      <c r="A70" s="113">
        <f>'FEUILLE RELEVE JOURNALIER'!J26</f>
        <v>55</v>
      </c>
      <c r="B70" s="125" t="s">
        <v>152</v>
      </c>
      <c r="C70" s="185"/>
      <c r="D70" s="117">
        <f>'FEUILLE RELEVE JOURNALIER'!J26</f>
        <v>55</v>
      </c>
      <c r="E70" s="117"/>
      <c r="F70" s="117">
        <v>55</v>
      </c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7"/>
      <c r="Z70" s="117"/>
      <c r="AA70" s="117"/>
      <c r="AB70" s="117"/>
      <c r="AC70" s="117"/>
      <c r="AD70" s="117"/>
      <c r="AE70" s="117"/>
      <c r="AF70" s="117"/>
      <c r="AG70" s="117"/>
      <c r="AH70" s="117"/>
      <c r="AI70" s="116">
        <f t="shared" si="9"/>
        <v>110</v>
      </c>
    </row>
    <row r="71" spans="1:35" ht="20.149999999999999" customHeight="1" x14ac:dyDescent="0.25">
      <c r="A71" s="113">
        <f>'FEUILLE RELEVE JOURNALIER'!J27</f>
        <v>55</v>
      </c>
      <c r="B71" s="125" t="s">
        <v>153</v>
      </c>
      <c r="C71" s="185"/>
      <c r="D71" s="117">
        <f>'FEUILLE RELEVE JOURNALIER'!J27</f>
        <v>55</v>
      </c>
      <c r="E71" s="117"/>
      <c r="F71" s="117">
        <v>55</v>
      </c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7"/>
      <c r="AA71" s="117"/>
      <c r="AB71" s="117"/>
      <c r="AC71" s="117"/>
      <c r="AD71" s="117"/>
      <c r="AE71" s="117"/>
      <c r="AF71" s="117"/>
      <c r="AG71" s="117"/>
      <c r="AH71" s="117"/>
      <c r="AI71" s="116">
        <f t="shared" si="9"/>
        <v>110</v>
      </c>
    </row>
    <row r="72" spans="1:35" ht="20.149999999999999" customHeight="1" x14ac:dyDescent="0.25">
      <c r="A72" s="113">
        <f>'FEUILLE RELEVE JOURNALIER'!J28</f>
        <v>55</v>
      </c>
      <c r="B72" s="125" t="s">
        <v>154</v>
      </c>
      <c r="C72" s="185"/>
      <c r="D72" s="117">
        <f>'FEUILLE RELEVE JOURNALIER'!J28</f>
        <v>55</v>
      </c>
      <c r="E72" s="117"/>
      <c r="F72" s="117">
        <v>55</v>
      </c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7"/>
      <c r="AA72" s="117"/>
      <c r="AB72" s="117"/>
      <c r="AC72" s="117"/>
      <c r="AD72" s="117"/>
      <c r="AE72" s="117"/>
      <c r="AF72" s="117"/>
      <c r="AG72" s="117"/>
      <c r="AH72" s="117"/>
      <c r="AI72" s="116">
        <f t="shared" si="9"/>
        <v>110</v>
      </c>
    </row>
    <row r="73" spans="1:35" ht="20.149999999999999" customHeight="1" x14ac:dyDescent="0.25">
      <c r="A73" s="113">
        <f>'FEUILLE RELEVE JOURNALIER'!J29</f>
        <v>55</v>
      </c>
      <c r="B73" s="125" t="s">
        <v>155</v>
      </c>
      <c r="C73" s="185"/>
      <c r="D73" s="117">
        <f>'FEUILLE RELEVE JOURNALIER'!J29</f>
        <v>55</v>
      </c>
      <c r="E73" s="117"/>
      <c r="F73" s="117">
        <v>55</v>
      </c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7"/>
      <c r="Z73" s="117"/>
      <c r="AA73" s="117"/>
      <c r="AB73" s="117"/>
      <c r="AC73" s="117"/>
      <c r="AD73" s="117"/>
      <c r="AE73" s="117"/>
      <c r="AF73" s="117"/>
      <c r="AG73" s="117"/>
      <c r="AH73" s="117"/>
      <c r="AI73" s="116">
        <f t="shared" si="9"/>
        <v>110</v>
      </c>
    </row>
    <row r="74" spans="1:35" ht="20.149999999999999" customHeight="1" x14ac:dyDescent="0.25">
      <c r="A74" s="113">
        <f>'FEUILLE RELEVE JOURNALIER'!J30</f>
        <v>55</v>
      </c>
      <c r="B74" s="125" t="s">
        <v>156</v>
      </c>
      <c r="C74" s="185"/>
      <c r="D74" s="117">
        <f>'FEUILLE RELEVE JOURNALIER'!J30</f>
        <v>55</v>
      </c>
      <c r="E74" s="117"/>
      <c r="F74" s="117">
        <v>55</v>
      </c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117"/>
      <c r="AG74" s="117"/>
      <c r="AH74" s="117"/>
      <c r="AI74" s="116">
        <f t="shared" si="9"/>
        <v>110</v>
      </c>
    </row>
    <row r="75" spans="1:35" ht="20.149999999999999" customHeight="1" x14ac:dyDescent="0.25">
      <c r="B75" s="205" t="s">
        <v>103</v>
      </c>
      <c r="C75" s="18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4"/>
    </row>
    <row r="76" spans="1:35" ht="20.149999999999999" customHeight="1" x14ac:dyDescent="0.25">
      <c r="A76" s="113">
        <f>'FEUILLE RELEVE JOURNALIER'!J54</f>
        <v>99</v>
      </c>
      <c r="B76" s="212" t="s">
        <v>102</v>
      </c>
      <c r="C76" s="185"/>
      <c r="D76" s="117">
        <f>'FEUILLE RELEVE JOURNALIER'!J54</f>
        <v>99</v>
      </c>
      <c r="E76" s="117"/>
      <c r="F76" s="117">
        <v>99</v>
      </c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7"/>
      <c r="AB76" s="117"/>
      <c r="AC76" s="117"/>
      <c r="AD76" s="117"/>
      <c r="AE76" s="117"/>
      <c r="AF76" s="117"/>
      <c r="AG76" s="117"/>
      <c r="AH76" s="117"/>
      <c r="AI76" s="116">
        <f t="shared" si="9"/>
        <v>198</v>
      </c>
    </row>
    <row r="77" spans="1:35" ht="20.149999999999999" customHeight="1" x14ac:dyDescent="0.25">
      <c r="A77" s="113">
        <f>'FEUILLE RELEVE JOURNALIER'!J55</f>
        <v>99</v>
      </c>
      <c r="B77" s="212" t="s">
        <v>101</v>
      </c>
      <c r="C77" s="185"/>
      <c r="D77" s="117">
        <f>'FEUILLE RELEVE JOURNALIER'!J55</f>
        <v>99</v>
      </c>
      <c r="E77" s="118"/>
      <c r="F77" s="118">
        <v>99</v>
      </c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118"/>
      <c r="AE77" s="118"/>
      <c r="AF77" s="118"/>
      <c r="AG77" s="118"/>
      <c r="AH77" s="118"/>
      <c r="AI77" s="116">
        <f t="shared" si="9"/>
        <v>198</v>
      </c>
    </row>
    <row r="78" spans="1:35" ht="20.149999999999999" customHeight="1" x14ac:dyDescent="0.25">
      <c r="A78" s="113">
        <f>'FEUILLE RELEVE JOURNALIER'!J56</f>
        <v>99</v>
      </c>
      <c r="B78" s="212" t="s">
        <v>100</v>
      </c>
      <c r="C78" s="185"/>
      <c r="D78" s="117">
        <f>'FEUILLE RELEVE JOURNALIER'!J56</f>
        <v>99</v>
      </c>
      <c r="E78" s="117"/>
      <c r="F78" s="117">
        <v>99</v>
      </c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17"/>
      <c r="AC78" s="117"/>
      <c r="AD78" s="117"/>
      <c r="AE78" s="117"/>
      <c r="AF78" s="117"/>
      <c r="AG78" s="117"/>
      <c r="AH78" s="117"/>
      <c r="AI78" s="116">
        <f t="shared" si="9"/>
        <v>198</v>
      </c>
    </row>
    <row r="79" spans="1:35" ht="20.149999999999999" customHeight="1" x14ac:dyDescent="0.25">
      <c r="B79" s="208" t="s">
        <v>157</v>
      </c>
      <c r="C79" s="18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4"/>
    </row>
    <row r="80" spans="1:35" ht="20.149999999999999" customHeight="1" x14ac:dyDescent="0.25">
      <c r="A80" s="113">
        <f>'FEUILLE RELEVE JOURNALIER'!F48</f>
        <v>77</v>
      </c>
      <c r="B80" s="125" t="s">
        <v>99</v>
      </c>
      <c r="C80" s="185"/>
      <c r="D80" s="117">
        <f>'FEUILLE RELEVE JOURNALIER'!F48</f>
        <v>77</v>
      </c>
      <c r="E80" s="117"/>
      <c r="F80" s="117">
        <v>77</v>
      </c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117"/>
      <c r="X80" s="117"/>
      <c r="Y80" s="117"/>
      <c r="Z80" s="117"/>
      <c r="AA80" s="117"/>
      <c r="AB80" s="117"/>
      <c r="AC80" s="117"/>
      <c r="AD80" s="117"/>
      <c r="AE80" s="117"/>
      <c r="AF80" s="117"/>
      <c r="AG80" s="117"/>
      <c r="AH80" s="117"/>
      <c r="AI80" s="116">
        <f t="shared" si="9"/>
        <v>154</v>
      </c>
    </row>
    <row r="81" spans="1:35" ht="20.149999999999999" customHeight="1" x14ac:dyDescent="0.25">
      <c r="A81" s="113">
        <f>'FEUILLE RELEVE JOURNALIER'!F49</f>
        <v>77</v>
      </c>
      <c r="B81" s="125" t="s">
        <v>98</v>
      </c>
      <c r="C81" s="185"/>
      <c r="D81" s="117">
        <f>'FEUILLE RELEVE JOURNALIER'!F49</f>
        <v>77</v>
      </c>
      <c r="E81" s="117"/>
      <c r="F81" s="117">
        <v>77</v>
      </c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7"/>
      <c r="AA81" s="117"/>
      <c r="AB81" s="117"/>
      <c r="AC81" s="117"/>
      <c r="AD81" s="117"/>
      <c r="AE81" s="117"/>
      <c r="AF81" s="117"/>
      <c r="AG81" s="117"/>
      <c r="AH81" s="117"/>
      <c r="AI81" s="116">
        <f t="shared" si="9"/>
        <v>154</v>
      </c>
    </row>
    <row r="82" spans="1:35" ht="20.149999999999999" customHeight="1" x14ac:dyDescent="0.25">
      <c r="A82" s="113">
        <f>'FEUILLE RELEVE JOURNALIER'!F50</f>
        <v>77</v>
      </c>
      <c r="B82" s="125" t="s">
        <v>97</v>
      </c>
      <c r="C82" s="185"/>
      <c r="D82" s="117">
        <f>'FEUILLE RELEVE JOURNALIER'!F50</f>
        <v>77</v>
      </c>
      <c r="E82" s="117"/>
      <c r="F82" s="117">
        <v>77</v>
      </c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117"/>
      <c r="X82" s="117"/>
      <c r="Y82" s="117"/>
      <c r="Z82" s="117"/>
      <c r="AA82" s="117"/>
      <c r="AB82" s="117"/>
      <c r="AC82" s="117"/>
      <c r="AD82" s="117"/>
      <c r="AE82" s="117"/>
      <c r="AF82" s="117"/>
      <c r="AG82" s="117"/>
      <c r="AH82" s="117"/>
      <c r="AI82" s="116">
        <f t="shared" si="9"/>
        <v>154</v>
      </c>
    </row>
    <row r="83" spans="1:35" ht="20.149999999999999" customHeight="1" x14ac:dyDescent="0.25">
      <c r="A83" s="113">
        <f>'FEUILLE RELEVE JOURNALIER'!F51</f>
        <v>77</v>
      </c>
      <c r="B83" s="125" t="s">
        <v>96</v>
      </c>
      <c r="C83" s="185"/>
      <c r="D83" s="117">
        <f>'FEUILLE RELEVE JOURNALIER'!F51</f>
        <v>77</v>
      </c>
      <c r="E83" s="117"/>
      <c r="F83" s="117">
        <v>77</v>
      </c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17"/>
      <c r="Y83" s="117"/>
      <c r="Z83" s="117"/>
      <c r="AA83" s="117"/>
      <c r="AB83" s="117"/>
      <c r="AC83" s="117"/>
      <c r="AD83" s="117"/>
      <c r="AE83" s="117"/>
      <c r="AF83" s="117"/>
      <c r="AG83" s="117"/>
      <c r="AH83" s="117"/>
      <c r="AI83" s="116">
        <f t="shared" si="9"/>
        <v>154</v>
      </c>
    </row>
    <row r="84" spans="1:35" ht="20.149999999999999" customHeight="1" x14ac:dyDescent="0.25">
      <c r="A84" s="113">
        <f>'FEUILLE RELEVE JOURNALIER'!F52</f>
        <v>77</v>
      </c>
      <c r="B84" s="125" t="s">
        <v>95</v>
      </c>
      <c r="C84" s="185"/>
      <c r="D84" s="117">
        <f>'FEUILLE RELEVE JOURNALIER'!F52</f>
        <v>77</v>
      </c>
      <c r="E84" s="117"/>
      <c r="F84" s="117">
        <v>77</v>
      </c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117"/>
      <c r="X84" s="117"/>
      <c r="Y84" s="117"/>
      <c r="Z84" s="117"/>
      <c r="AA84" s="117"/>
      <c r="AB84" s="117"/>
      <c r="AC84" s="117"/>
      <c r="AD84" s="117"/>
      <c r="AE84" s="117"/>
      <c r="AF84" s="117"/>
      <c r="AG84" s="117"/>
      <c r="AH84" s="117"/>
      <c r="AI84" s="116">
        <f t="shared" si="9"/>
        <v>154</v>
      </c>
    </row>
    <row r="85" spans="1:35" ht="20.149999999999999" customHeight="1" x14ac:dyDescent="0.25">
      <c r="A85" s="113">
        <f>'FEUILLE RELEVE JOURNALIER'!J48</f>
        <v>88</v>
      </c>
      <c r="B85" s="125" t="s">
        <v>158</v>
      </c>
      <c r="C85" s="185"/>
      <c r="D85" s="117">
        <f>'FEUILLE RELEVE JOURNALIER'!J48</f>
        <v>88</v>
      </c>
      <c r="E85" s="117"/>
      <c r="F85" s="117">
        <v>88</v>
      </c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6">
        <f t="shared" si="9"/>
        <v>176</v>
      </c>
    </row>
    <row r="86" spans="1:35" ht="20.149999999999999" customHeight="1" x14ac:dyDescent="0.25">
      <c r="A86" s="113">
        <f>'FEUILLE RELEVE JOURNALIER'!J49</f>
        <v>88</v>
      </c>
      <c r="B86" s="125" t="s">
        <v>159</v>
      </c>
      <c r="C86" s="185"/>
      <c r="D86" s="117">
        <f>'FEUILLE RELEVE JOURNALIER'!J49</f>
        <v>88</v>
      </c>
      <c r="E86" s="117"/>
      <c r="F86" s="117">
        <v>88</v>
      </c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116">
        <f t="shared" si="9"/>
        <v>176</v>
      </c>
    </row>
    <row r="87" spans="1:35" ht="20.149999999999999" customHeight="1" x14ac:dyDescent="0.25">
      <c r="A87" s="113">
        <f>'FEUILLE RELEVE JOURNALIER'!J50</f>
        <v>88</v>
      </c>
      <c r="B87" s="125" t="s">
        <v>154</v>
      </c>
      <c r="C87" s="185"/>
      <c r="D87" s="117">
        <f>'FEUILLE RELEVE JOURNALIER'!J50</f>
        <v>88</v>
      </c>
      <c r="E87" s="117"/>
      <c r="F87" s="117">
        <v>88</v>
      </c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6">
        <f t="shared" si="9"/>
        <v>176</v>
      </c>
    </row>
    <row r="88" spans="1:35" ht="20.149999999999999" customHeight="1" x14ac:dyDescent="0.25">
      <c r="A88" s="113">
        <f>'FEUILLE RELEVE JOURNALIER'!J51</f>
        <v>88</v>
      </c>
      <c r="B88" s="125" t="s">
        <v>155</v>
      </c>
      <c r="C88" s="185"/>
      <c r="D88" s="117">
        <f>'FEUILLE RELEVE JOURNALIER'!J51</f>
        <v>88</v>
      </c>
      <c r="E88" s="117"/>
      <c r="F88" s="117">
        <v>88</v>
      </c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  <c r="AA88" s="117"/>
      <c r="AB88" s="117"/>
      <c r="AC88" s="117"/>
      <c r="AD88" s="117"/>
      <c r="AE88" s="117"/>
      <c r="AF88" s="117"/>
      <c r="AG88" s="117"/>
      <c r="AH88" s="117"/>
      <c r="AI88" s="116">
        <f t="shared" si="9"/>
        <v>176</v>
      </c>
    </row>
    <row r="89" spans="1:35" ht="20.149999999999999" customHeight="1" x14ac:dyDescent="0.25">
      <c r="A89" s="113">
        <f>'FEUILLE RELEVE JOURNALIER'!J52</f>
        <v>88</v>
      </c>
      <c r="B89" s="125" t="s">
        <v>156</v>
      </c>
      <c r="C89" s="185"/>
      <c r="D89" s="117">
        <f>'FEUILLE RELEVE JOURNALIER'!J52</f>
        <v>88</v>
      </c>
      <c r="E89" s="117"/>
      <c r="F89" s="117">
        <v>88</v>
      </c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117"/>
      <c r="AF89" s="117"/>
      <c r="AG89" s="117"/>
      <c r="AH89" s="117"/>
      <c r="AI89" s="116">
        <f t="shared" si="9"/>
        <v>176</v>
      </c>
    </row>
    <row r="90" spans="1:35" ht="20.149999999999999" customHeight="1" thickBot="1" x14ac:dyDescent="0.3">
      <c r="B90" s="213"/>
      <c r="C90" s="214"/>
      <c r="D90" s="215"/>
      <c r="E90" s="215"/>
      <c r="F90" s="215"/>
      <c r="G90" s="215"/>
      <c r="H90" s="215"/>
      <c r="I90" s="215"/>
      <c r="J90" s="215"/>
      <c r="K90" s="215"/>
      <c r="L90" s="215"/>
      <c r="M90" s="215"/>
      <c r="N90" s="215"/>
      <c r="O90" s="215"/>
      <c r="P90" s="215"/>
      <c r="Q90" s="215"/>
      <c r="R90" s="215"/>
      <c r="S90" s="215"/>
      <c r="T90" s="215"/>
      <c r="U90" s="215"/>
      <c r="V90" s="215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6"/>
    </row>
    <row r="91" spans="1:35" ht="20.149999999999999" customHeight="1" x14ac:dyDescent="0.25">
      <c r="G91" s="191"/>
    </row>
  </sheetData>
  <sheetProtection formatCells="0" formatColumns="0" formatRows="0" selectLockedCells="1"/>
  <mergeCells count="17">
    <mergeCell ref="C36:AI36"/>
    <mergeCell ref="C42:AI42"/>
    <mergeCell ref="C31:AI31"/>
    <mergeCell ref="C25:AI25"/>
    <mergeCell ref="C21:AI21"/>
    <mergeCell ref="C26:C30"/>
    <mergeCell ref="C22:C24"/>
    <mergeCell ref="B1:AI1"/>
    <mergeCell ref="D3:AI3"/>
    <mergeCell ref="B4:B5"/>
    <mergeCell ref="C19:C20"/>
    <mergeCell ref="C8:AH8"/>
    <mergeCell ref="B18:AI18"/>
    <mergeCell ref="B13:AI13"/>
    <mergeCell ref="C9:C12"/>
    <mergeCell ref="C14:C17"/>
    <mergeCell ref="AI5:AI7"/>
  </mergeCells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RELEVE JOURNALIER</vt:lpstr>
      <vt:lpstr>CONSO PROD CPT MAEV</vt:lpstr>
      <vt:lpstr>'FEUILLE RELEVE JOURNALIER'!Zone_d_impression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DUFOUR Morgan</dc:creator>
  <cp:lastModifiedBy>LEGOFF Pierre</cp:lastModifiedBy>
  <dcterms:created xsi:type="dcterms:W3CDTF">2020-02-20T07:08:23Z</dcterms:created>
  <dcterms:modified xsi:type="dcterms:W3CDTF">2020-04-03T07:15:20Z</dcterms:modified>
</cp:coreProperties>
</file>