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.san-martin\Documents\"/>
    </mc:Choice>
  </mc:AlternateContent>
  <xr:revisionPtr revIDLastSave="0" documentId="8_{F8D22C87-0AB1-4AA5-9EB8-E7EE1D490106}" xr6:coauthVersionLast="47" xr6:coauthVersionMax="47" xr10:uidLastSave="{00000000-0000-0000-0000-000000000000}"/>
  <bookViews>
    <workbookView xWindow="-28920" yWindow="1320" windowWidth="29040" windowHeight="15720" activeTab="1" xr2:uid="{0281A755-1A6A-42A7-8AB7-C903508CA0AF}"/>
  </bookViews>
  <sheets>
    <sheet name="Page1_1" sheetId="1" r:id="rId1"/>
    <sheet name="PAQ" sheetId="2" r:id="rId2"/>
  </sheets>
  <externalReferences>
    <externalReference r:id="rId3"/>
  </externalReferences>
  <definedNames>
    <definedName name="_xlnm.Print_Area" localSheetId="1">PAQ!$B:$X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0" i="2" l="1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B3" i="2" a="1"/>
  <c r="W16" i="2" s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W3" i="1"/>
  <c r="W11" i="2" l="1"/>
  <c r="W12" i="2"/>
  <c r="W5" i="2"/>
  <c r="W6" i="2"/>
  <c r="W7" i="2"/>
  <c r="W8" i="2"/>
  <c r="W9" i="2"/>
  <c r="W10" i="2"/>
  <c r="W13" i="2"/>
  <c r="B3" i="2"/>
  <c r="W14" i="2"/>
  <c r="W3" i="2"/>
  <c r="W15" i="2"/>
  <c r="W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<sst xmlns="http://schemas.openxmlformats.org/spreadsheetml/2006/main" count="298" uniqueCount="110">
  <si>
    <r>
      <rPr>
        <b/>
        <sz val="14"/>
        <color rgb="FF222222"/>
        <rFont val="Arial"/>
        <family val="2"/>
      </rPr>
      <t xml:space="preserve">Client : </t>
    </r>
    <r>
      <rPr>
        <b/>
        <sz val="14"/>
        <color rgb="FF222222"/>
        <rFont val="Arial"/>
        <family val="2"/>
      </rPr>
      <t xml:space="preserve"> -  Dates : du </t>
    </r>
    <r>
      <rPr>
        <b/>
        <sz val="14"/>
        <color rgb="FF222222"/>
        <rFont val="Arial"/>
        <family val="2"/>
      </rPr>
      <t xml:space="preserve"> au </t>
    </r>
  </si>
  <si>
    <t>N° Prestation</t>
  </si>
  <si>
    <t>Point de chargement</t>
  </si>
  <si>
    <t>Point de déchargement</t>
  </si>
  <si>
    <t>Nom prestation</t>
  </si>
  <si>
    <t>Avancement</t>
  </si>
  <si>
    <t>Date début théorique</t>
  </si>
  <si>
    <t>Date début réelle</t>
  </si>
  <si>
    <t>Date fin théorique</t>
  </si>
  <si>
    <t>Date fin réeelle</t>
  </si>
  <si>
    <t>Heure début mini</t>
  </si>
  <si>
    <t>Heure début maxi</t>
  </si>
  <si>
    <t>Heure début réelle</t>
  </si>
  <si>
    <t>Heure fin mini</t>
  </si>
  <si>
    <t>Heure fin maxi</t>
  </si>
  <si>
    <t>Heure fin réelle</t>
  </si>
  <si>
    <t>N° d'Um Zenith</t>
  </si>
  <si>
    <t>N° de chargement Zenith</t>
  </si>
  <si>
    <t>Date de livraison demandée</t>
  </si>
  <si>
    <t>Composition d'Um</t>
  </si>
  <si>
    <t>Agrès de la compo d'Um</t>
  </si>
  <si>
    <t>Référence produit</t>
  </si>
  <si>
    <t>Formule</t>
  </si>
  <si>
    <t>96RDD1V</t>
  </si>
  <si>
    <t>TPF C2E</t>
  </si>
  <si>
    <t>TPF C68</t>
  </si>
  <si>
    <t>TRANSPORT PRODUIT FINI TOURNÉE E (CAO)</t>
  </si>
  <si>
    <t>NAP</t>
  </si>
  <si>
    <t>00012489441</t>
  </si>
  <si>
    <t>E</t>
  </si>
  <si>
    <t>00036001529403732526</t>
  </si>
  <si>
    <t>COLIS</t>
  </si>
  <si>
    <t>1 PEAU + 1 CHUTE AGNEAU GRAPHTE OD 0031759150</t>
  </si>
  <si>
    <t>96RDG6T</t>
  </si>
  <si>
    <t>TPF C29</t>
  </si>
  <si>
    <t>00012489712</t>
  </si>
  <si>
    <t>00036001529403732700</t>
  </si>
  <si>
    <t>OD 0031760001</t>
  </si>
  <si>
    <t>96RDN94</t>
  </si>
  <si>
    <t>TPF C46</t>
  </si>
  <si>
    <t>TPF BOBIGNY</t>
  </si>
  <si>
    <t>TRANSPORT PRODUIT FINI TOURNÉE LABURGADE</t>
  </si>
  <si>
    <t>APP</t>
  </si>
  <si>
    <t>00012490358</t>
  </si>
  <si>
    <t>E20250213</t>
  </si>
  <si>
    <t>00036001529403732854</t>
  </si>
  <si>
    <t>ROLLS</t>
  </si>
  <si>
    <t>96RDVHK</t>
  </si>
  <si>
    <t>TPF C34</t>
  </si>
  <si>
    <t>TRANSPORT PRODUIT FINI TRACTION BOBIGNY TOURNÉE E</t>
  </si>
  <si>
    <t>00012491128</t>
  </si>
  <si>
    <t>VE</t>
  </si>
  <si>
    <t>00036001529403732915</t>
  </si>
  <si>
    <t>00036001529403732922</t>
  </si>
  <si>
    <t>96RDVHL</t>
  </si>
  <si>
    <t>00012491130</t>
  </si>
  <si>
    <t>00036001529403732939</t>
  </si>
  <si>
    <t>00036001529403732946</t>
  </si>
  <si>
    <t>96RDVHN</t>
  </si>
  <si>
    <t>00012491132</t>
  </si>
  <si>
    <t>00036001529403732953</t>
  </si>
  <si>
    <t>PALETTES</t>
  </si>
  <si>
    <t>00036001529403732960</t>
  </si>
  <si>
    <t>96RDVHQ</t>
  </si>
  <si>
    <t>TPF C6R</t>
  </si>
  <si>
    <t>00012491134</t>
  </si>
  <si>
    <t>00036001529403732977</t>
  </si>
  <si>
    <t>96RDVH2</t>
  </si>
  <si>
    <t>TPF C2B</t>
  </si>
  <si>
    <t>00012491123</t>
  </si>
  <si>
    <t>00036001529403732861</t>
  </si>
  <si>
    <t>00036001529403732878</t>
  </si>
  <si>
    <t>00036001529403732885</t>
  </si>
  <si>
    <t>BP MANUEL</t>
  </si>
  <si>
    <t>96RDVH7</t>
  </si>
  <si>
    <t>TPF C66</t>
  </si>
  <si>
    <t>00012491125</t>
  </si>
  <si>
    <t>00036001529403732892</t>
  </si>
  <si>
    <t>00036001529403732908</t>
  </si>
  <si>
    <t>96RDWEH</t>
  </si>
  <si>
    <t>00012491268</t>
  </si>
  <si>
    <t>00036001529403732984</t>
  </si>
  <si>
    <t>96RDXAY</t>
  </si>
  <si>
    <t>00012491380</t>
  </si>
  <si>
    <t>00036001529403733004</t>
  </si>
  <si>
    <t>PEAUX EVER ROUGE H.</t>
  </si>
  <si>
    <t>00036001529403733011</t>
  </si>
  <si>
    <t>CHEVRE EVER ROUGE H. + NATA</t>
  </si>
  <si>
    <t>96RDXHV</t>
  </si>
  <si>
    <t>00012491395</t>
  </si>
  <si>
    <t>00036001529403733028</t>
  </si>
  <si>
    <t>00036001529403733035</t>
  </si>
  <si>
    <t>1 PALETTE DE BACS</t>
  </si>
  <si>
    <t>00036001529403733042</t>
  </si>
  <si>
    <t>1 COLIS BESSON ARNAUD PIROSA</t>
  </si>
  <si>
    <t>00036001529403733059</t>
  </si>
  <si>
    <t>1 COLIS BESSON FABIEN VAUCONSSANT</t>
  </si>
  <si>
    <t>00036001529403733066</t>
  </si>
  <si>
    <t>1 COLIS C2A RETOUR BOB</t>
  </si>
  <si>
    <t>96RD8JQ</t>
  </si>
  <si>
    <t>00012489039</t>
  </si>
  <si>
    <t>00036001529403732489</t>
  </si>
  <si>
    <t>00036001529403732496</t>
  </si>
  <si>
    <t>96RD8KC</t>
  </si>
  <si>
    <t>00012489043</t>
  </si>
  <si>
    <t>00036001529403732502</t>
  </si>
  <si>
    <t>00036001529403732519</t>
  </si>
  <si>
    <t>Date fin réelle</t>
  </si>
  <si>
    <t>Site</t>
  </si>
  <si>
    <t>Contrôle des UM par le conducteur au chargement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</si>
</sst>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d\ mmm\ yy"/>
    <numFmt numFmtId="166" formatCode="dd/mm/yy;@"/>
  </numFmts>
  <fonts count="9" x14ac:knownFonts="1">
    <font>
      <sz val="10"/>
      <color theme="1"/>
      <name val="Tahoma"/>
      <family val="2"/>
    </font>
    <font>
      <b/>
      <sz val="14"/>
      <color rgb="FF222222"/>
      <name val="Arial"/>
      <family val="2"/>
    </font>
    <font>
      <sz val="8"/>
      <color rgb="FF333333"/>
      <name val="Arial"/>
      <family val="2"/>
    </font>
    <font>
      <sz val="8"/>
      <color rgb="FF454545"/>
      <name val="Arial"/>
      <family val="2"/>
    </font>
    <font>
      <sz val="10"/>
      <color theme="1"/>
      <name val="Arial"/>
      <family val="2"/>
    </font>
    <font>
      <sz val="11"/>
      <color theme="1"/>
      <name val="Calibri Light"/>
      <family val="2"/>
    </font>
    <font>
      <b/>
      <sz val="11"/>
      <color rgb="FF333333"/>
      <name val="Calibri Light"/>
      <family val="2"/>
    </font>
    <font>
      <b/>
      <sz val="11"/>
      <color theme="1"/>
      <name val="Calibri Light"/>
      <family val="2"/>
    </font>
    <font>
      <b/>
      <sz val="11"/>
      <color rgb="FFFF0000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dashDotDot">
        <color auto="1"/>
      </right>
      <top style="medium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hair">
        <color auto="1"/>
      </bottom>
      <diagonal/>
    </border>
    <border>
      <left style="dashDotDot">
        <color auto="1"/>
      </left>
      <right/>
      <top style="medium">
        <color auto="1"/>
      </top>
      <bottom style="hair">
        <color auto="1"/>
      </bottom>
      <diagonal/>
    </border>
    <border>
      <left style="dashDotDot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dashDotDot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/>
      <top style="hair">
        <color auto="1"/>
      </top>
      <bottom style="hair">
        <color auto="1"/>
      </bottom>
      <diagonal/>
    </border>
    <border>
      <left style="dashDotDot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dashDotDot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/>
      <top style="hair">
        <color auto="1"/>
      </top>
      <bottom style="medium">
        <color auto="1"/>
      </bottom>
      <diagonal/>
    </border>
    <border>
      <left style="dashDotDot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top"/>
    </xf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0" fillId="3" borderId="0" xfId="0" applyFill="1"/>
    <xf numFmtId="0" fontId="3" fillId="0" borderId="2" xfId="0" applyFont="1" applyBorder="1" applyAlignment="1">
      <alignment horizontal="left" vertical="top"/>
    </xf>
    <xf numFmtId="164" fontId="3" fillId="0" borderId="2" xfId="0" applyNumberFormat="1" applyFont="1" applyBorder="1" applyAlignment="1">
      <alignment horizontal="right" vertical="top"/>
    </xf>
    <xf numFmtId="20" fontId="3" fillId="0" borderId="2" xfId="0" applyNumberFormat="1" applyFont="1" applyBorder="1" applyAlignment="1">
      <alignment horizontal="right" vertical="top"/>
    </xf>
    <xf numFmtId="0" fontId="3" fillId="0" borderId="3" xfId="0" applyFont="1" applyBorder="1" applyAlignment="1">
      <alignment horizontal="left" vertical="top"/>
    </xf>
    <xf numFmtId="164" fontId="3" fillId="0" borderId="3" xfId="0" applyNumberFormat="1" applyFont="1" applyBorder="1" applyAlignment="1">
      <alignment horizontal="right" vertical="top"/>
    </xf>
    <xf numFmtId="20" fontId="3" fillId="0" borderId="3" xfId="0" applyNumberFormat="1" applyFont="1" applyBorder="1" applyAlignment="1">
      <alignment horizontal="right" vertical="top"/>
    </xf>
    <xf numFmtId="0" fontId="0" fillId="0" borderId="3" xfId="0" applyBorder="1"/>
    <xf numFmtId="165" fontId="4" fillId="0" borderId="0" xfId="0" applyNumberFormat="1" applyFont="1" applyAlignment="1">
      <alignment horizontal="left" vertical="top"/>
    </xf>
    <xf numFmtId="3" fontId="4" fillId="0" borderId="0" xfId="0" applyNumberFormat="1" applyFont="1" applyAlignment="1">
      <alignment horizontal="center" vertical="top"/>
    </xf>
    <xf numFmtId="21" fontId="4" fillId="0" borderId="0" xfId="0" applyNumberFormat="1" applyFont="1" applyAlignment="1">
      <alignment horizontal="right" vertical="top"/>
    </xf>
    <xf numFmtId="0" fontId="5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66" fontId="5" fillId="0" borderId="2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erome.san-martin\Documents\TPF%20Tableau.xlsx" TargetMode="External"/><Relationship Id="rId1" Type="http://schemas.openxmlformats.org/officeDocument/2006/relationships/externalLinkPath" Target="TPF%20Tabl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ge1_1"/>
      <sheetName val="Bob"/>
      <sheetName val="CAO"/>
      <sheetName val="PAQ"/>
      <sheetName val="C46"/>
      <sheetName val="C4B"/>
      <sheetName val="Intersite"/>
      <sheetName val="BDX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2" t="str">
            <v>Code</v>
          </cell>
          <cell r="C2" t="str">
            <v>Site</v>
          </cell>
        </row>
        <row r="3">
          <cell r="B3" t="str">
            <v>TPF C2B</v>
          </cell>
          <cell r="C3" t="str">
            <v>C2B ST VINCENT DE PAUL</v>
          </cell>
        </row>
        <row r="4">
          <cell r="B4" t="str">
            <v>TPF C6R</v>
          </cell>
          <cell r="C4" t="str">
            <v>C6R HASTINGUES</v>
          </cell>
        </row>
        <row r="5">
          <cell r="B5" t="str">
            <v>TPF C6R1</v>
          </cell>
          <cell r="C5" t="str">
            <v>C6R1 BRISCOUS</v>
          </cell>
        </row>
        <row r="6">
          <cell r="B6" t="str">
            <v>TPF C57</v>
          </cell>
          <cell r="C6" t="str">
            <v>C57 LA CHAPELLE ST URSIN</v>
          </cell>
        </row>
        <row r="7">
          <cell r="B7" t="str">
            <v>TPF C57A</v>
          </cell>
          <cell r="C7" t="str">
            <v>C57A VILLEDIEU SUR INDRE</v>
          </cell>
        </row>
        <row r="8">
          <cell r="B8" t="str">
            <v>TPF C66</v>
          </cell>
          <cell r="C8" t="str">
            <v>C66 LUCAY LE MALE</v>
          </cell>
        </row>
        <row r="9">
          <cell r="B9" t="str">
            <v>TPF C6W</v>
          </cell>
          <cell r="C9" t="str">
            <v>C6W CHATEAUROUX</v>
          </cell>
        </row>
        <row r="10">
          <cell r="B10" t="str">
            <v>TPF C6Y</v>
          </cell>
          <cell r="C10" t="str">
            <v>C6Y LA SOUTERRAINE</v>
          </cell>
        </row>
        <row r="11">
          <cell r="B11" t="str">
            <v>TPF C29</v>
          </cell>
          <cell r="C11" t="str">
            <v>C29 NONTRON</v>
          </cell>
        </row>
        <row r="12">
          <cell r="B12" t="str">
            <v>TPF C2E</v>
          </cell>
          <cell r="C12" t="str">
            <v>C2E MARTHON</v>
          </cell>
        </row>
        <row r="13">
          <cell r="B13" t="str">
            <v>TPF C34</v>
          </cell>
          <cell r="C13" t="str">
            <v>C34 TARDOIRE</v>
          </cell>
        </row>
        <row r="14">
          <cell r="B14" t="str">
            <v>TPF C68</v>
          </cell>
          <cell r="C14" t="str">
            <v>C68 ST JUNIEN </v>
          </cell>
        </row>
        <row r="15">
          <cell r="B15" t="str">
            <v>TPF CATE</v>
          </cell>
          <cell r="C15" t="str">
            <v>CATE NONTRON</v>
          </cell>
        </row>
        <row r="16">
          <cell r="B16" t="str">
            <v>TPF BOBIGNY</v>
          </cell>
          <cell r="C16" t="str">
            <v>DEPOT BOBIGNY</v>
          </cell>
        </row>
        <row r="17">
          <cell r="B17" t="str">
            <v>TPF C2M</v>
          </cell>
          <cell r="C17" t="str">
            <v>C2M AMBARES ET LAGRAVE</v>
          </cell>
        </row>
        <row r="18">
          <cell r="B18" t="str">
            <v>TPF C4B</v>
          </cell>
          <cell r="C18" t="str">
            <v>C4B BOUT DU PONT DE LARN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57ED-3CA5-484C-83F5-E3A37F6AB30B}">
  <dimension ref="A1:W100"/>
  <sheetViews>
    <sheetView workbookViewId="0">
      <selection activeCell="C3" sqref="C3:C29"/>
    </sheetView>
  </sheetViews>
  <sheetFormatPr baseColWidth="10" defaultColWidth="9.140625" defaultRowHeight="12.75" customHeight="1" x14ac:dyDescent="0.2"/>
  <cols>
    <col min="1" max="1" width="11.28515625" bestFit="1" customWidth="1"/>
    <col min="2" max="2" width="17.5703125" bestFit="1" customWidth="1"/>
    <col min="3" max="3" width="18.85546875" bestFit="1" customWidth="1"/>
  </cols>
  <sheetData>
    <row r="1" spans="1:23" ht="18.75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3" ht="13.5" thickBot="1" x14ac:dyDescent="0.2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W2" s="5" t="s">
        <v>22</v>
      </c>
    </row>
    <row r="3" spans="1:23" ht="13.5" thickBot="1" x14ac:dyDescent="0.25">
      <c r="A3" s="6" t="s">
        <v>23</v>
      </c>
      <c r="B3" s="6" t="s">
        <v>24</v>
      </c>
      <c r="C3" s="6" t="s">
        <v>25</v>
      </c>
      <c r="D3" s="6" t="s">
        <v>26</v>
      </c>
      <c r="E3" s="6" t="s">
        <v>27</v>
      </c>
      <c r="F3" s="7">
        <v>45701</v>
      </c>
      <c r="G3" s="7">
        <v>45701</v>
      </c>
      <c r="H3" s="7">
        <v>45706</v>
      </c>
      <c r="I3" s="7">
        <v>45706</v>
      </c>
      <c r="J3" s="8">
        <v>0</v>
      </c>
      <c r="K3" s="8">
        <v>0</v>
      </c>
      <c r="L3" s="8">
        <v>0</v>
      </c>
      <c r="M3" s="8">
        <v>0.33333332999999998</v>
      </c>
      <c r="N3" s="8">
        <v>0.5</v>
      </c>
      <c r="O3" s="8">
        <v>0.33333332999999998</v>
      </c>
      <c r="P3" s="6" t="s">
        <v>28</v>
      </c>
      <c r="Q3" s="6" t="s">
        <v>29</v>
      </c>
      <c r="R3" s="7">
        <v>45699</v>
      </c>
      <c r="S3" s="6" t="s">
        <v>30</v>
      </c>
      <c r="T3" s="6" t="s">
        <v>31</v>
      </c>
      <c r="U3" s="6" t="s">
        <v>32</v>
      </c>
      <c r="W3" s="5" t="str">
        <f>IFERROR(TRIM(C3),"")</f>
        <v>TPF C68</v>
      </c>
    </row>
    <row r="4" spans="1:23" ht="13.5" thickBot="1" x14ac:dyDescent="0.25">
      <c r="A4" s="9" t="s">
        <v>33</v>
      </c>
      <c r="B4" s="9" t="s">
        <v>24</v>
      </c>
      <c r="C4" s="9" t="s">
        <v>34</v>
      </c>
      <c r="D4" s="9" t="s">
        <v>26</v>
      </c>
      <c r="E4" s="9" t="s">
        <v>27</v>
      </c>
      <c r="F4" s="10">
        <v>45701</v>
      </c>
      <c r="G4" s="10">
        <v>45701</v>
      </c>
      <c r="H4" s="10">
        <v>45706</v>
      </c>
      <c r="I4" s="10">
        <v>45706</v>
      </c>
      <c r="J4" s="11">
        <v>0</v>
      </c>
      <c r="K4" s="11">
        <v>0</v>
      </c>
      <c r="L4" s="11">
        <v>0</v>
      </c>
      <c r="M4" s="11">
        <v>0.35416666000000002</v>
      </c>
      <c r="N4" s="11">
        <v>0.70833332999999998</v>
      </c>
      <c r="O4" s="11">
        <v>0.35416666000000002</v>
      </c>
      <c r="P4" s="9" t="s">
        <v>35</v>
      </c>
      <c r="Q4" s="9" t="s">
        <v>29</v>
      </c>
      <c r="R4" s="10">
        <v>45699</v>
      </c>
      <c r="S4" s="9" t="s">
        <v>36</v>
      </c>
      <c r="T4" s="9" t="s">
        <v>31</v>
      </c>
      <c r="U4" s="9" t="s">
        <v>37</v>
      </c>
      <c r="W4" s="5" t="str">
        <f t="shared" ref="W4:W67" si="0">IFERROR(TRIM(C4),"")</f>
        <v>TPF C29</v>
      </c>
    </row>
    <row r="5" spans="1:23" ht="13.5" thickBot="1" x14ac:dyDescent="0.25">
      <c r="A5" s="9" t="s">
        <v>38</v>
      </c>
      <c r="B5" s="9" t="s">
        <v>39</v>
      </c>
      <c r="C5" s="9" t="s">
        <v>40</v>
      </c>
      <c r="D5" s="9" t="s">
        <v>41</v>
      </c>
      <c r="E5" s="9" t="s">
        <v>42</v>
      </c>
      <c r="F5" s="10">
        <v>45701</v>
      </c>
      <c r="G5" s="10">
        <v>45701</v>
      </c>
      <c r="H5" s="10">
        <v>45706</v>
      </c>
      <c r="I5" s="10">
        <v>45706</v>
      </c>
      <c r="J5" s="11">
        <v>0.33333332999999998</v>
      </c>
      <c r="K5" s="11">
        <v>0.72916665999999997</v>
      </c>
      <c r="L5" s="11">
        <v>0.33333332999999998</v>
      </c>
      <c r="M5" s="11">
        <v>0</v>
      </c>
      <c r="N5" s="11">
        <v>0</v>
      </c>
      <c r="O5" s="11">
        <v>0</v>
      </c>
      <c r="P5" s="9" t="s">
        <v>43</v>
      </c>
      <c r="Q5" s="9" t="s">
        <v>44</v>
      </c>
      <c r="R5" s="10">
        <v>45700</v>
      </c>
      <c r="S5" s="9" t="s">
        <v>45</v>
      </c>
      <c r="T5" s="9" t="s">
        <v>46</v>
      </c>
      <c r="U5" s="12"/>
      <c r="W5" s="5" t="str">
        <f t="shared" si="0"/>
        <v>TPF BOBIGNY</v>
      </c>
    </row>
    <row r="6" spans="1:23" ht="13.5" thickBot="1" x14ac:dyDescent="0.25">
      <c r="A6" s="9" t="s">
        <v>47</v>
      </c>
      <c r="B6" s="9" t="s">
        <v>40</v>
      </c>
      <c r="C6" s="9" t="s">
        <v>48</v>
      </c>
      <c r="D6" s="9" t="s">
        <v>49</v>
      </c>
      <c r="E6" s="9" t="s">
        <v>42</v>
      </c>
      <c r="F6" s="10">
        <v>45701</v>
      </c>
      <c r="G6" s="10">
        <v>45701</v>
      </c>
      <c r="H6" s="10">
        <v>45702</v>
      </c>
      <c r="I6" s="10">
        <v>45702</v>
      </c>
      <c r="J6" s="11">
        <v>0</v>
      </c>
      <c r="K6" s="11">
        <v>0</v>
      </c>
      <c r="L6" s="11">
        <v>0</v>
      </c>
      <c r="M6" s="11">
        <v>0.35416666000000002</v>
      </c>
      <c r="N6" s="11">
        <v>0.72916665999999997</v>
      </c>
      <c r="O6" s="11">
        <v>0.35416666000000002</v>
      </c>
      <c r="P6" s="9" t="s">
        <v>50</v>
      </c>
      <c r="Q6" s="9" t="s">
        <v>51</v>
      </c>
      <c r="R6" s="10">
        <v>45700</v>
      </c>
      <c r="S6" s="9" t="s">
        <v>52</v>
      </c>
      <c r="T6" s="9" t="s">
        <v>46</v>
      </c>
      <c r="U6" s="12"/>
      <c r="W6" s="5" t="str">
        <f t="shared" si="0"/>
        <v>TPF C34</v>
      </c>
    </row>
    <row r="7" spans="1:23" ht="13.5" thickBot="1" x14ac:dyDescent="0.25">
      <c r="A7" s="9" t="s">
        <v>47</v>
      </c>
      <c r="B7" s="9" t="s">
        <v>40</v>
      </c>
      <c r="C7" s="9" t="s">
        <v>48</v>
      </c>
      <c r="D7" s="9" t="s">
        <v>49</v>
      </c>
      <c r="E7" s="9" t="s">
        <v>42</v>
      </c>
      <c r="F7" s="10">
        <v>45701</v>
      </c>
      <c r="G7" s="10">
        <v>45701</v>
      </c>
      <c r="H7" s="10">
        <v>45702</v>
      </c>
      <c r="I7" s="10">
        <v>45702</v>
      </c>
      <c r="J7" s="11">
        <v>0</v>
      </c>
      <c r="K7" s="11">
        <v>0</v>
      </c>
      <c r="L7" s="11">
        <v>0</v>
      </c>
      <c r="M7" s="11">
        <v>0.35416666000000002</v>
      </c>
      <c r="N7" s="11">
        <v>0.72916665999999997</v>
      </c>
      <c r="O7" s="11">
        <v>0.35416666000000002</v>
      </c>
      <c r="P7" s="9" t="s">
        <v>50</v>
      </c>
      <c r="Q7" s="9" t="s">
        <v>51</v>
      </c>
      <c r="R7" s="10">
        <v>45700</v>
      </c>
      <c r="S7" s="9" t="s">
        <v>53</v>
      </c>
      <c r="T7" s="9" t="s">
        <v>46</v>
      </c>
      <c r="U7" s="12"/>
      <c r="W7" s="5" t="str">
        <f t="shared" si="0"/>
        <v>TPF C34</v>
      </c>
    </row>
    <row r="8" spans="1:23" ht="13.5" thickBot="1" x14ac:dyDescent="0.25">
      <c r="A8" s="9" t="s">
        <v>54</v>
      </c>
      <c r="B8" s="9" t="s">
        <v>40</v>
      </c>
      <c r="C8" s="9" t="s">
        <v>34</v>
      </c>
      <c r="D8" s="9" t="s">
        <v>49</v>
      </c>
      <c r="E8" s="9" t="s">
        <v>42</v>
      </c>
      <c r="F8" s="10">
        <v>45701</v>
      </c>
      <c r="G8" s="10">
        <v>45701</v>
      </c>
      <c r="H8" s="10">
        <v>45702</v>
      </c>
      <c r="I8" s="10">
        <v>45702</v>
      </c>
      <c r="J8" s="11">
        <v>0</v>
      </c>
      <c r="K8" s="11">
        <v>0</v>
      </c>
      <c r="L8" s="11">
        <v>0</v>
      </c>
      <c r="M8" s="11">
        <v>0.35416666000000002</v>
      </c>
      <c r="N8" s="11">
        <v>0.70833332999999998</v>
      </c>
      <c r="O8" s="11">
        <v>0.35416666000000002</v>
      </c>
      <c r="P8" s="9" t="s">
        <v>55</v>
      </c>
      <c r="Q8" s="9" t="s">
        <v>51</v>
      </c>
      <c r="R8" s="10">
        <v>45700</v>
      </c>
      <c r="S8" s="9" t="s">
        <v>56</v>
      </c>
      <c r="T8" s="9" t="s">
        <v>46</v>
      </c>
      <c r="U8" s="12"/>
      <c r="W8" s="5" t="str">
        <f t="shared" si="0"/>
        <v>TPF C29</v>
      </c>
    </row>
    <row r="9" spans="1:23" ht="13.5" thickBot="1" x14ac:dyDescent="0.25">
      <c r="A9" s="9" t="s">
        <v>54</v>
      </c>
      <c r="B9" s="9" t="s">
        <v>40</v>
      </c>
      <c r="C9" s="9" t="s">
        <v>34</v>
      </c>
      <c r="D9" s="9" t="s">
        <v>49</v>
      </c>
      <c r="E9" s="9" t="s">
        <v>42</v>
      </c>
      <c r="F9" s="10">
        <v>45701</v>
      </c>
      <c r="G9" s="10">
        <v>45701</v>
      </c>
      <c r="H9" s="10">
        <v>45702</v>
      </c>
      <c r="I9" s="10">
        <v>45702</v>
      </c>
      <c r="J9" s="11">
        <v>0</v>
      </c>
      <c r="K9" s="11">
        <v>0</v>
      </c>
      <c r="L9" s="11">
        <v>0</v>
      </c>
      <c r="M9" s="11">
        <v>0.35416666000000002</v>
      </c>
      <c r="N9" s="11">
        <v>0.70833332999999998</v>
      </c>
      <c r="O9" s="11">
        <v>0.35416666000000002</v>
      </c>
      <c r="P9" s="9" t="s">
        <v>55</v>
      </c>
      <c r="Q9" s="9" t="s">
        <v>51</v>
      </c>
      <c r="R9" s="10">
        <v>45700</v>
      </c>
      <c r="S9" s="9" t="s">
        <v>57</v>
      </c>
      <c r="T9" s="9" t="s">
        <v>46</v>
      </c>
      <c r="U9" s="12"/>
      <c r="W9" s="5" t="str">
        <f t="shared" si="0"/>
        <v>TPF C29</v>
      </c>
    </row>
    <row r="10" spans="1:23" ht="13.5" thickBot="1" x14ac:dyDescent="0.25">
      <c r="A10" s="9" t="s">
        <v>58</v>
      </c>
      <c r="B10" s="9" t="s">
        <v>40</v>
      </c>
      <c r="C10" s="9" t="s">
        <v>25</v>
      </c>
      <c r="D10" s="9" t="s">
        <v>49</v>
      </c>
      <c r="E10" s="9" t="s">
        <v>42</v>
      </c>
      <c r="F10" s="10">
        <v>45701</v>
      </c>
      <c r="G10" s="10">
        <v>45701</v>
      </c>
      <c r="H10" s="10">
        <v>45702</v>
      </c>
      <c r="I10" s="10">
        <v>45702</v>
      </c>
      <c r="J10" s="11">
        <v>0</v>
      </c>
      <c r="K10" s="11">
        <v>0</v>
      </c>
      <c r="L10" s="11">
        <v>0</v>
      </c>
      <c r="M10" s="11">
        <v>0.33333332999999998</v>
      </c>
      <c r="N10" s="11">
        <v>0.5</v>
      </c>
      <c r="O10" s="11">
        <v>0.33333332999999998</v>
      </c>
      <c r="P10" s="9" t="s">
        <v>59</v>
      </c>
      <c r="Q10" s="9" t="s">
        <v>51</v>
      </c>
      <c r="R10" s="10">
        <v>45700</v>
      </c>
      <c r="S10" s="9" t="s">
        <v>60</v>
      </c>
      <c r="T10" s="9" t="s">
        <v>61</v>
      </c>
      <c r="U10" s="12"/>
      <c r="W10" s="5" t="str">
        <f t="shared" si="0"/>
        <v>TPF C68</v>
      </c>
    </row>
    <row r="11" spans="1:23" ht="13.5" thickBot="1" x14ac:dyDescent="0.25">
      <c r="A11" s="9" t="s">
        <v>58</v>
      </c>
      <c r="B11" s="9" t="s">
        <v>40</v>
      </c>
      <c r="C11" s="9" t="s">
        <v>25</v>
      </c>
      <c r="D11" s="9" t="s">
        <v>49</v>
      </c>
      <c r="E11" s="9" t="s">
        <v>42</v>
      </c>
      <c r="F11" s="10">
        <v>45701</v>
      </c>
      <c r="G11" s="10">
        <v>45701</v>
      </c>
      <c r="H11" s="10">
        <v>45702</v>
      </c>
      <c r="I11" s="10">
        <v>45702</v>
      </c>
      <c r="J11" s="11">
        <v>0</v>
      </c>
      <c r="K11" s="11">
        <v>0</v>
      </c>
      <c r="L11" s="11">
        <v>0</v>
      </c>
      <c r="M11" s="11">
        <v>0.33333332999999998</v>
      </c>
      <c r="N11" s="11">
        <v>0.5</v>
      </c>
      <c r="O11" s="11">
        <v>0.33333332999999998</v>
      </c>
      <c r="P11" s="9" t="s">
        <v>59</v>
      </c>
      <c r="Q11" s="9" t="s">
        <v>51</v>
      </c>
      <c r="R11" s="10">
        <v>45700</v>
      </c>
      <c r="S11" s="9" t="s">
        <v>62</v>
      </c>
      <c r="T11" s="9" t="s">
        <v>61</v>
      </c>
      <c r="U11" s="12"/>
      <c r="W11" s="5" t="str">
        <f t="shared" si="0"/>
        <v>TPF C68</v>
      </c>
    </row>
    <row r="12" spans="1:23" ht="13.5" thickBot="1" x14ac:dyDescent="0.25">
      <c r="A12" s="9" t="s">
        <v>63</v>
      </c>
      <c r="B12" s="9" t="s">
        <v>40</v>
      </c>
      <c r="C12" s="9" t="s">
        <v>64</v>
      </c>
      <c r="D12" s="9" t="s">
        <v>49</v>
      </c>
      <c r="E12" s="9" t="s">
        <v>42</v>
      </c>
      <c r="F12" s="10">
        <v>45701</v>
      </c>
      <c r="G12" s="10">
        <v>45701</v>
      </c>
      <c r="H12" s="10">
        <v>45705</v>
      </c>
      <c r="I12" s="10">
        <v>45705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9" t="s">
        <v>65</v>
      </c>
      <c r="Q12" s="9" t="s">
        <v>51</v>
      </c>
      <c r="R12" s="10">
        <v>45700</v>
      </c>
      <c r="S12" s="9" t="s">
        <v>66</v>
      </c>
      <c r="T12" s="9" t="s">
        <v>46</v>
      </c>
      <c r="U12" s="12"/>
      <c r="W12" s="5" t="str">
        <f t="shared" si="0"/>
        <v>TPF C6R</v>
      </c>
    </row>
    <row r="13" spans="1:23" ht="13.5" thickBot="1" x14ac:dyDescent="0.25">
      <c r="A13" s="9" t="s">
        <v>67</v>
      </c>
      <c r="B13" s="9" t="s">
        <v>40</v>
      </c>
      <c r="C13" s="9" t="s">
        <v>68</v>
      </c>
      <c r="D13" s="9" t="s">
        <v>49</v>
      </c>
      <c r="E13" s="9" t="s">
        <v>42</v>
      </c>
      <c r="F13" s="10">
        <v>45701</v>
      </c>
      <c r="G13" s="10">
        <v>45701</v>
      </c>
      <c r="H13" s="10">
        <v>45705</v>
      </c>
      <c r="I13" s="10">
        <v>45705</v>
      </c>
      <c r="J13" s="11">
        <v>0</v>
      </c>
      <c r="K13" s="11">
        <v>0</v>
      </c>
      <c r="L13" s="11">
        <v>0</v>
      </c>
      <c r="M13" s="11">
        <v>0.33333332999999998</v>
      </c>
      <c r="N13" s="11">
        <v>0.66666665999999997</v>
      </c>
      <c r="O13" s="11">
        <v>0.33333332999999998</v>
      </c>
      <c r="P13" s="9" t="s">
        <v>69</v>
      </c>
      <c r="Q13" s="9" t="s">
        <v>51</v>
      </c>
      <c r="R13" s="10">
        <v>45700</v>
      </c>
      <c r="S13" s="9" t="s">
        <v>70</v>
      </c>
      <c r="T13" s="9" t="s">
        <v>46</v>
      </c>
      <c r="U13" s="12"/>
      <c r="W13" s="5" t="str">
        <f t="shared" si="0"/>
        <v>TPF C2B</v>
      </c>
    </row>
    <row r="14" spans="1:23" ht="13.5" thickBot="1" x14ac:dyDescent="0.25">
      <c r="A14" s="9" t="s">
        <v>67</v>
      </c>
      <c r="B14" s="9" t="s">
        <v>40</v>
      </c>
      <c r="C14" s="9" t="s">
        <v>68</v>
      </c>
      <c r="D14" s="9" t="s">
        <v>49</v>
      </c>
      <c r="E14" s="9" t="s">
        <v>42</v>
      </c>
      <c r="F14" s="10">
        <v>45701</v>
      </c>
      <c r="G14" s="10">
        <v>45701</v>
      </c>
      <c r="H14" s="10">
        <v>45705</v>
      </c>
      <c r="I14" s="10">
        <v>45705</v>
      </c>
      <c r="J14" s="11">
        <v>0</v>
      </c>
      <c r="K14" s="11">
        <v>0</v>
      </c>
      <c r="L14" s="11">
        <v>0</v>
      </c>
      <c r="M14" s="11">
        <v>0.33333332999999998</v>
      </c>
      <c r="N14" s="11">
        <v>0.66666665999999997</v>
      </c>
      <c r="O14" s="11">
        <v>0.33333332999999998</v>
      </c>
      <c r="P14" s="9" t="s">
        <v>69</v>
      </c>
      <c r="Q14" s="9" t="s">
        <v>51</v>
      </c>
      <c r="R14" s="10">
        <v>45700</v>
      </c>
      <c r="S14" s="9" t="s">
        <v>71</v>
      </c>
      <c r="T14" s="9" t="s">
        <v>46</v>
      </c>
      <c r="U14" s="12"/>
      <c r="W14" s="5" t="str">
        <f t="shared" si="0"/>
        <v>TPF C2B</v>
      </c>
    </row>
    <row r="15" spans="1:23" ht="13.5" thickBot="1" x14ac:dyDescent="0.25">
      <c r="A15" s="9" t="s">
        <v>67</v>
      </c>
      <c r="B15" s="9" t="s">
        <v>40</v>
      </c>
      <c r="C15" s="9" t="s">
        <v>68</v>
      </c>
      <c r="D15" s="9" t="s">
        <v>49</v>
      </c>
      <c r="E15" s="9" t="s">
        <v>42</v>
      </c>
      <c r="F15" s="10">
        <v>45701</v>
      </c>
      <c r="G15" s="10">
        <v>45701</v>
      </c>
      <c r="H15" s="10">
        <v>45705</v>
      </c>
      <c r="I15" s="10">
        <v>45705</v>
      </c>
      <c r="J15" s="11">
        <v>0</v>
      </c>
      <c r="K15" s="11">
        <v>0</v>
      </c>
      <c r="L15" s="11">
        <v>0</v>
      </c>
      <c r="M15" s="11">
        <v>0.33333332999999998</v>
      </c>
      <c r="N15" s="11">
        <v>0.66666665999999997</v>
      </c>
      <c r="O15" s="11">
        <v>0.33333332999999998</v>
      </c>
      <c r="P15" s="9" t="s">
        <v>69</v>
      </c>
      <c r="Q15" s="9" t="s">
        <v>51</v>
      </c>
      <c r="R15" s="10">
        <v>45700</v>
      </c>
      <c r="S15" s="9" t="s">
        <v>72</v>
      </c>
      <c r="T15" s="9" t="s">
        <v>31</v>
      </c>
      <c r="U15" s="9" t="s">
        <v>73</v>
      </c>
      <c r="W15" s="5" t="str">
        <f t="shared" si="0"/>
        <v>TPF C2B</v>
      </c>
    </row>
    <row r="16" spans="1:23" ht="13.5" thickBot="1" x14ac:dyDescent="0.25">
      <c r="A16" s="9" t="s">
        <v>74</v>
      </c>
      <c r="B16" s="9" t="s">
        <v>40</v>
      </c>
      <c r="C16" s="9" t="s">
        <v>75</v>
      </c>
      <c r="D16" s="9" t="s">
        <v>49</v>
      </c>
      <c r="E16" s="9" t="s">
        <v>42</v>
      </c>
      <c r="F16" s="10">
        <v>45701</v>
      </c>
      <c r="G16" s="10">
        <v>45701</v>
      </c>
      <c r="H16" s="10">
        <v>45702</v>
      </c>
      <c r="I16" s="10">
        <v>45702</v>
      </c>
      <c r="J16" s="11">
        <v>0</v>
      </c>
      <c r="K16" s="11">
        <v>0</v>
      </c>
      <c r="L16" s="11">
        <v>0</v>
      </c>
      <c r="M16" s="11">
        <v>0.3125</v>
      </c>
      <c r="N16" s="11">
        <v>0.70833332999999998</v>
      </c>
      <c r="O16" s="11">
        <v>0.3125</v>
      </c>
      <c r="P16" s="9" t="s">
        <v>76</v>
      </c>
      <c r="Q16" s="9" t="s">
        <v>51</v>
      </c>
      <c r="R16" s="10">
        <v>45700</v>
      </c>
      <c r="S16" s="9" t="s">
        <v>77</v>
      </c>
      <c r="T16" s="9" t="s">
        <v>46</v>
      </c>
      <c r="U16" s="12"/>
      <c r="W16" s="5" t="str">
        <f t="shared" si="0"/>
        <v>TPF C66</v>
      </c>
    </row>
    <row r="17" spans="1:23" ht="13.5" thickBot="1" x14ac:dyDescent="0.25">
      <c r="A17" s="9" t="s">
        <v>74</v>
      </c>
      <c r="B17" s="9" t="s">
        <v>40</v>
      </c>
      <c r="C17" s="9" t="s">
        <v>75</v>
      </c>
      <c r="D17" s="9" t="s">
        <v>49</v>
      </c>
      <c r="E17" s="9" t="s">
        <v>42</v>
      </c>
      <c r="F17" s="10">
        <v>45701</v>
      </c>
      <c r="G17" s="10">
        <v>45701</v>
      </c>
      <c r="H17" s="10">
        <v>45702</v>
      </c>
      <c r="I17" s="10">
        <v>45702</v>
      </c>
      <c r="J17" s="11">
        <v>0</v>
      </c>
      <c r="K17" s="11">
        <v>0</v>
      </c>
      <c r="L17" s="11">
        <v>0</v>
      </c>
      <c r="M17" s="11">
        <v>0.3125</v>
      </c>
      <c r="N17" s="11">
        <v>0.70833332999999998</v>
      </c>
      <c r="O17" s="11">
        <v>0.3125</v>
      </c>
      <c r="P17" s="9" t="s">
        <v>76</v>
      </c>
      <c r="Q17" s="9" t="s">
        <v>51</v>
      </c>
      <c r="R17" s="10">
        <v>45700</v>
      </c>
      <c r="S17" s="9" t="s">
        <v>78</v>
      </c>
      <c r="T17" s="9" t="s">
        <v>61</v>
      </c>
      <c r="U17" s="12"/>
      <c r="W17" s="5" t="str">
        <f t="shared" si="0"/>
        <v>TPF C66</v>
      </c>
    </row>
    <row r="18" spans="1:23" ht="13.5" thickBot="1" x14ac:dyDescent="0.25">
      <c r="A18" s="9" t="s">
        <v>79</v>
      </c>
      <c r="B18" s="9" t="s">
        <v>24</v>
      </c>
      <c r="C18" s="9" t="s">
        <v>40</v>
      </c>
      <c r="D18" s="9" t="s">
        <v>26</v>
      </c>
      <c r="E18" s="9" t="s">
        <v>42</v>
      </c>
      <c r="F18" s="10">
        <v>45701</v>
      </c>
      <c r="G18" s="10">
        <v>45701</v>
      </c>
      <c r="H18" s="10">
        <v>45702</v>
      </c>
      <c r="I18" s="10">
        <v>45702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9" t="s">
        <v>80</v>
      </c>
      <c r="Q18" s="9" t="s">
        <v>44</v>
      </c>
      <c r="R18" s="10">
        <v>45700</v>
      </c>
      <c r="S18" s="9" t="s">
        <v>81</v>
      </c>
      <c r="T18" s="9" t="s">
        <v>61</v>
      </c>
      <c r="U18" s="12"/>
      <c r="W18" s="5" t="str">
        <f t="shared" si="0"/>
        <v>TPF BOBIGNY</v>
      </c>
    </row>
    <row r="19" spans="1:23" ht="13.5" thickBot="1" x14ac:dyDescent="0.25">
      <c r="A19" s="9" t="s">
        <v>82</v>
      </c>
      <c r="B19" s="9" t="s">
        <v>24</v>
      </c>
      <c r="C19" s="9" t="s">
        <v>48</v>
      </c>
      <c r="D19" s="9" t="s">
        <v>26</v>
      </c>
      <c r="E19" s="9" t="s">
        <v>27</v>
      </c>
      <c r="F19" s="10">
        <v>45701</v>
      </c>
      <c r="G19" s="10">
        <v>45701</v>
      </c>
      <c r="H19" s="10">
        <v>45700</v>
      </c>
      <c r="I19" s="10">
        <v>45700</v>
      </c>
      <c r="J19" s="11">
        <v>0</v>
      </c>
      <c r="K19" s="11">
        <v>0</v>
      </c>
      <c r="L19" s="11">
        <v>0</v>
      </c>
      <c r="M19" s="11">
        <v>0.35416666000000002</v>
      </c>
      <c r="N19" s="11">
        <v>0.72916665999999997</v>
      </c>
      <c r="O19" s="11">
        <v>0.35416666000000002</v>
      </c>
      <c r="P19" s="9" t="s">
        <v>83</v>
      </c>
      <c r="Q19" s="9" t="s">
        <v>44</v>
      </c>
      <c r="R19" s="10">
        <v>45700</v>
      </c>
      <c r="S19" s="9" t="s">
        <v>84</v>
      </c>
      <c r="T19" s="9" t="s">
        <v>31</v>
      </c>
      <c r="U19" s="9" t="s">
        <v>85</v>
      </c>
      <c r="W19" s="5" t="str">
        <f t="shared" si="0"/>
        <v>TPF C34</v>
      </c>
    </row>
    <row r="20" spans="1:23" ht="13.5" thickBot="1" x14ac:dyDescent="0.25">
      <c r="A20" s="9" t="s">
        <v>82</v>
      </c>
      <c r="B20" s="9" t="s">
        <v>24</v>
      </c>
      <c r="C20" s="9" t="s">
        <v>48</v>
      </c>
      <c r="D20" s="9" t="s">
        <v>26</v>
      </c>
      <c r="E20" s="9" t="s">
        <v>27</v>
      </c>
      <c r="F20" s="10">
        <v>45701</v>
      </c>
      <c r="G20" s="10">
        <v>45701</v>
      </c>
      <c r="H20" s="10">
        <v>45700</v>
      </c>
      <c r="I20" s="10">
        <v>45700</v>
      </c>
      <c r="J20" s="11">
        <v>0</v>
      </c>
      <c r="K20" s="11">
        <v>0</v>
      </c>
      <c r="L20" s="11">
        <v>0</v>
      </c>
      <c r="M20" s="11">
        <v>0.35416666000000002</v>
      </c>
      <c r="N20" s="11">
        <v>0.72916665999999997</v>
      </c>
      <c r="O20" s="11">
        <v>0.35416666000000002</v>
      </c>
      <c r="P20" s="9" t="s">
        <v>83</v>
      </c>
      <c r="Q20" s="9" t="s">
        <v>44</v>
      </c>
      <c r="R20" s="10">
        <v>45700</v>
      </c>
      <c r="S20" s="9" t="s">
        <v>86</v>
      </c>
      <c r="T20" s="9" t="s">
        <v>31</v>
      </c>
      <c r="U20" s="9" t="s">
        <v>87</v>
      </c>
      <c r="W20" s="5" t="str">
        <f t="shared" si="0"/>
        <v>TPF C34</v>
      </c>
    </row>
    <row r="21" spans="1:23" ht="13.5" thickBot="1" x14ac:dyDescent="0.25">
      <c r="A21" s="9" t="s">
        <v>88</v>
      </c>
      <c r="B21" s="9" t="s">
        <v>34</v>
      </c>
      <c r="C21" s="9" t="s">
        <v>40</v>
      </c>
      <c r="D21" s="9" t="s">
        <v>26</v>
      </c>
      <c r="E21" s="9" t="s">
        <v>27</v>
      </c>
      <c r="F21" s="10">
        <v>45701</v>
      </c>
      <c r="G21" s="10">
        <v>45701</v>
      </c>
      <c r="H21" s="10">
        <v>45700</v>
      </c>
      <c r="I21" s="10">
        <v>45700</v>
      </c>
      <c r="J21" s="11">
        <v>0.35416666000000002</v>
      </c>
      <c r="K21" s="11">
        <v>0.70833332999999998</v>
      </c>
      <c r="L21" s="11">
        <v>0.35416666000000002</v>
      </c>
      <c r="M21" s="11">
        <v>0</v>
      </c>
      <c r="N21" s="11">
        <v>0</v>
      </c>
      <c r="O21" s="11">
        <v>0</v>
      </c>
      <c r="P21" s="9" t="s">
        <v>89</v>
      </c>
      <c r="Q21" s="9" t="s">
        <v>44</v>
      </c>
      <c r="R21" s="10">
        <v>45700</v>
      </c>
      <c r="S21" s="9" t="s">
        <v>90</v>
      </c>
      <c r="T21" s="9" t="s">
        <v>46</v>
      </c>
      <c r="U21" s="12"/>
      <c r="W21" s="5" t="str">
        <f t="shared" si="0"/>
        <v>TPF BOBIGNY</v>
      </c>
    </row>
    <row r="22" spans="1:23" ht="13.5" thickBot="1" x14ac:dyDescent="0.25">
      <c r="A22" s="9" t="s">
        <v>88</v>
      </c>
      <c r="B22" s="9" t="s">
        <v>34</v>
      </c>
      <c r="C22" s="9" t="s">
        <v>40</v>
      </c>
      <c r="D22" s="9" t="s">
        <v>26</v>
      </c>
      <c r="E22" s="9" t="s">
        <v>27</v>
      </c>
      <c r="F22" s="10">
        <v>45701</v>
      </c>
      <c r="G22" s="10">
        <v>45701</v>
      </c>
      <c r="H22" s="10">
        <v>45700</v>
      </c>
      <c r="I22" s="10">
        <v>45700</v>
      </c>
      <c r="J22" s="11">
        <v>0.35416666000000002</v>
      </c>
      <c r="K22" s="11">
        <v>0.70833332999999998</v>
      </c>
      <c r="L22" s="11">
        <v>0.35416666000000002</v>
      </c>
      <c r="M22" s="11">
        <v>0</v>
      </c>
      <c r="N22" s="11">
        <v>0</v>
      </c>
      <c r="O22" s="11">
        <v>0</v>
      </c>
      <c r="P22" s="9" t="s">
        <v>89</v>
      </c>
      <c r="Q22" s="9" t="s">
        <v>44</v>
      </c>
      <c r="R22" s="10">
        <v>45700</v>
      </c>
      <c r="S22" s="9" t="s">
        <v>91</v>
      </c>
      <c r="T22" s="9" t="s">
        <v>61</v>
      </c>
      <c r="U22" s="9" t="s">
        <v>92</v>
      </c>
      <c r="W22" s="5" t="str">
        <f t="shared" si="0"/>
        <v>TPF BOBIGNY</v>
      </c>
    </row>
    <row r="23" spans="1:23" ht="13.5" thickBot="1" x14ac:dyDescent="0.25">
      <c r="A23" s="9" t="s">
        <v>88</v>
      </c>
      <c r="B23" s="9" t="s">
        <v>34</v>
      </c>
      <c r="C23" s="9" t="s">
        <v>40</v>
      </c>
      <c r="D23" s="9" t="s">
        <v>26</v>
      </c>
      <c r="E23" s="9" t="s">
        <v>27</v>
      </c>
      <c r="F23" s="10">
        <v>45701</v>
      </c>
      <c r="G23" s="10">
        <v>45701</v>
      </c>
      <c r="H23" s="10">
        <v>45700</v>
      </c>
      <c r="I23" s="10">
        <v>45700</v>
      </c>
      <c r="J23" s="11">
        <v>0.35416666000000002</v>
      </c>
      <c r="K23" s="11">
        <v>0.70833332999999998</v>
      </c>
      <c r="L23" s="11">
        <v>0.35416666000000002</v>
      </c>
      <c r="M23" s="11">
        <v>0</v>
      </c>
      <c r="N23" s="11">
        <v>0</v>
      </c>
      <c r="O23" s="11">
        <v>0</v>
      </c>
      <c r="P23" s="9" t="s">
        <v>89</v>
      </c>
      <c r="Q23" s="9" t="s">
        <v>44</v>
      </c>
      <c r="R23" s="10">
        <v>45700</v>
      </c>
      <c r="S23" s="9" t="s">
        <v>93</v>
      </c>
      <c r="T23" s="9" t="s">
        <v>31</v>
      </c>
      <c r="U23" s="9" t="s">
        <v>94</v>
      </c>
      <c r="W23" s="5" t="str">
        <f t="shared" si="0"/>
        <v>TPF BOBIGNY</v>
      </c>
    </row>
    <row r="24" spans="1:23" ht="13.5" thickBot="1" x14ac:dyDescent="0.25">
      <c r="A24" s="9" t="s">
        <v>88</v>
      </c>
      <c r="B24" s="9" t="s">
        <v>34</v>
      </c>
      <c r="C24" s="9" t="s">
        <v>40</v>
      </c>
      <c r="D24" s="9" t="s">
        <v>26</v>
      </c>
      <c r="E24" s="9" t="s">
        <v>27</v>
      </c>
      <c r="F24" s="10">
        <v>45701</v>
      </c>
      <c r="G24" s="10">
        <v>45701</v>
      </c>
      <c r="H24" s="10">
        <v>45700</v>
      </c>
      <c r="I24" s="10">
        <v>45700</v>
      </c>
      <c r="J24" s="11">
        <v>0.35416666000000002</v>
      </c>
      <c r="K24" s="11">
        <v>0.70833332999999998</v>
      </c>
      <c r="L24" s="11">
        <v>0.35416666000000002</v>
      </c>
      <c r="M24" s="11">
        <v>0</v>
      </c>
      <c r="N24" s="11">
        <v>0</v>
      </c>
      <c r="O24" s="11">
        <v>0</v>
      </c>
      <c r="P24" s="9" t="s">
        <v>89</v>
      </c>
      <c r="Q24" s="9" t="s">
        <v>44</v>
      </c>
      <c r="R24" s="10">
        <v>45700</v>
      </c>
      <c r="S24" s="9" t="s">
        <v>95</v>
      </c>
      <c r="T24" s="9" t="s">
        <v>31</v>
      </c>
      <c r="U24" s="9" t="s">
        <v>96</v>
      </c>
      <c r="W24" s="5" t="str">
        <f t="shared" si="0"/>
        <v>TPF BOBIGNY</v>
      </c>
    </row>
    <row r="25" spans="1:23" ht="13.5" thickBot="1" x14ac:dyDescent="0.25">
      <c r="A25" s="9" t="s">
        <v>88</v>
      </c>
      <c r="B25" s="9" t="s">
        <v>34</v>
      </c>
      <c r="C25" s="9" t="s">
        <v>40</v>
      </c>
      <c r="D25" s="9" t="s">
        <v>26</v>
      </c>
      <c r="E25" s="9" t="s">
        <v>27</v>
      </c>
      <c r="F25" s="10">
        <v>45701</v>
      </c>
      <c r="G25" s="10">
        <v>45701</v>
      </c>
      <c r="H25" s="10">
        <v>45700</v>
      </c>
      <c r="I25" s="10">
        <v>45700</v>
      </c>
      <c r="J25" s="11">
        <v>0.35416666000000002</v>
      </c>
      <c r="K25" s="11">
        <v>0.70833332999999998</v>
      </c>
      <c r="L25" s="11">
        <v>0.35416666000000002</v>
      </c>
      <c r="M25" s="11">
        <v>0</v>
      </c>
      <c r="N25" s="11">
        <v>0</v>
      </c>
      <c r="O25" s="11">
        <v>0</v>
      </c>
      <c r="P25" s="9" t="s">
        <v>89</v>
      </c>
      <c r="Q25" s="9" t="s">
        <v>44</v>
      </c>
      <c r="R25" s="10">
        <v>45700</v>
      </c>
      <c r="S25" s="9" t="s">
        <v>97</v>
      </c>
      <c r="T25" s="9" t="s">
        <v>31</v>
      </c>
      <c r="U25" s="9" t="s">
        <v>98</v>
      </c>
      <c r="W25" s="5" t="str">
        <f t="shared" si="0"/>
        <v>TPF BOBIGNY</v>
      </c>
    </row>
    <row r="26" spans="1:23" ht="13.5" thickBot="1" x14ac:dyDescent="0.25">
      <c r="A26" s="9" t="s">
        <v>99</v>
      </c>
      <c r="B26" s="9" t="s">
        <v>48</v>
      </c>
      <c r="C26" s="9" t="s">
        <v>40</v>
      </c>
      <c r="D26" s="9" t="s">
        <v>26</v>
      </c>
      <c r="E26" s="9" t="s">
        <v>42</v>
      </c>
      <c r="F26" s="10">
        <v>45701</v>
      </c>
      <c r="G26" s="10">
        <v>45701</v>
      </c>
      <c r="H26" s="10">
        <v>45702</v>
      </c>
      <c r="I26" s="10">
        <v>45702</v>
      </c>
      <c r="J26" s="11">
        <v>0.35416666000000002</v>
      </c>
      <c r="K26" s="11">
        <v>0.72916665999999997</v>
      </c>
      <c r="L26" s="11">
        <v>0.35416666000000002</v>
      </c>
      <c r="M26" s="11">
        <v>0</v>
      </c>
      <c r="N26" s="11">
        <v>0</v>
      </c>
      <c r="O26" s="11">
        <v>0</v>
      </c>
      <c r="P26" s="9" t="s">
        <v>100</v>
      </c>
      <c r="Q26" s="9" t="s">
        <v>29</v>
      </c>
      <c r="R26" s="10">
        <v>45699</v>
      </c>
      <c r="S26" s="9" t="s">
        <v>101</v>
      </c>
      <c r="T26" s="9" t="s">
        <v>46</v>
      </c>
      <c r="U26" s="12"/>
      <c r="W26" s="5" t="str">
        <f t="shared" si="0"/>
        <v>TPF BOBIGNY</v>
      </c>
    </row>
    <row r="27" spans="1:23" ht="13.5" thickBot="1" x14ac:dyDescent="0.25">
      <c r="A27" s="9" t="s">
        <v>99</v>
      </c>
      <c r="B27" s="9" t="s">
        <v>48</v>
      </c>
      <c r="C27" s="9" t="s">
        <v>40</v>
      </c>
      <c r="D27" s="9" t="s">
        <v>26</v>
      </c>
      <c r="E27" s="9" t="s">
        <v>42</v>
      </c>
      <c r="F27" s="10">
        <v>45701</v>
      </c>
      <c r="G27" s="10">
        <v>45701</v>
      </c>
      <c r="H27" s="10">
        <v>45702</v>
      </c>
      <c r="I27" s="10">
        <v>45702</v>
      </c>
      <c r="J27" s="11">
        <v>0.35416666000000002</v>
      </c>
      <c r="K27" s="11">
        <v>0.72916665999999997</v>
      </c>
      <c r="L27" s="11">
        <v>0.35416666000000002</v>
      </c>
      <c r="M27" s="11">
        <v>0</v>
      </c>
      <c r="N27" s="11">
        <v>0</v>
      </c>
      <c r="O27" s="11">
        <v>0</v>
      </c>
      <c r="P27" s="9" t="s">
        <v>100</v>
      </c>
      <c r="Q27" s="9" t="s">
        <v>29</v>
      </c>
      <c r="R27" s="10">
        <v>45699</v>
      </c>
      <c r="S27" s="9" t="s">
        <v>102</v>
      </c>
      <c r="T27" s="9" t="s">
        <v>61</v>
      </c>
      <c r="U27" s="12"/>
      <c r="W27" s="5" t="str">
        <f t="shared" si="0"/>
        <v>TPF BOBIGNY</v>
      </c>
    </row>
    <row r="28" spans="1:23" ht="13.5" thickBot="1" x14ac:dyDescent="0.25">
      <c r="A28" s="9" t="s">
        <v>103</v>
      </c>
      <c r="B28" s="9" t="s">
        <v>48</v>
      </c>
      <c r="C28" s="9" t="s">
        <v>24</v>
      </c>
      <c r="D28" s="9" t="s">
        <v>26</v>
      </c>
      <c r="E28" s="9" t="s">
        <v>27</v>
      </c>
      <c r="F28" s="10">
        <v>45701</v>
      </c>
      <c r="G28" s="10">
        <v>45701</v>
      </c>
      <c r="H28" s="10">
        <v>45706</v>
      </c>
      <c r="I28" s="10">
        <v>45706</v>
      </c>
      <c r="J28" s="11">
        <v>0.35416666000000002</v>
      </c>
      <c r="K28" s="11">
        <v>0.72916665999999997</v>
      </c>
      <c r="L28" s="11">
        <v>0.35416666000000002</v>
      </c>
      <c r="M28" s="11">
        <v>0</v>
      </c>
      <c r="N28" s="11">
        <v>0</v>
      </c>
      <c r="O28" s="11">
        <v>0</v>
      </c>
      <c r="P28" s="9" t="s">
        <v>104</v>
      </c>
      <c r="Q28" s="9" t="s">
        <v>29</v>
      </c>
      <c r="R28" s="10">
        <v>45699</v>
      </c>
      <c r="S28" s="9" t="s">
        <v>105</v>
      </c>
      <c r="T28" s="9" t="s">
        <v>61</v>
      </c>
      <c r="U28" s="12"/>
      <c r="W28" s="5" t="str">
        <f t="shared" si="0"/>
        <v>TPF C2E</v>
      </c>
    </row>
    <row r="29" spans="1:23" ht="13.5" thickBot="1" x14ac:dyDescent="0.25">
      <c r="A29" s="9" t="s">
        <v>103</v>
      </c>
      <c r="B29" s="9" t="s">
        <v>48</v>
      </c>
      <c r="C29" s="9" t="s">
        <v>24</v>
      </c>
      <c r="D29" s="9" t="s">
        <v>26</v>
      </c>
      <c r="E29" s="9" t="s">
        <v>27</v>
      </c>
      <c r="F29" s="10">
        <v>45701</v>
      </c>
      <c r="G29" s="10">
        <v>45701</v>
      </c>
      <c r="H29" s="10">
        <v>45706</v>
      </c>
      <c r="I29" s="10">
        <v>45706</v>
      </c>
      <c r="J29" s="11">
        <v>0.35416666000000002</v>
      </c>
      <c r="K29" s="11">
        <v>0.72916665999999997</v>
      </c>
      <c r="L29" s="11">
        <v>0.35416666000000002</v>
      </c>
      <c r="M29" s="11">
        <v>0</v>
      </c>
      <c r="N29" s="11">
        <v>0</v>
      </c>
      <c r="O29" s="11">
        <v>0</v>
      </c>
      <c r="P29" s="9" t="s">
        <v>104</v>
      </c>
      <c r="Q29" s="9" t="s">
        <v>29</v>
      </c>
      <c r="R29" s="10">
        <v>45699</v>
      </c>
      <c r="S29" s="9" t="s">
        <v>106</v>
      </c>
      <c r="T29" s="9" t="s">
        <v>61</v>
      </c>
      <c r="U29" s="12"/>
      <c r="W29" s="5" t="str">
        <f t="shared" si="0"/>
        <v>TPF C2E</v>
      </c>
    </row>
    <row r="30" spans="1:23" ht="13.5" thickBot="1" x14ac:dyDescent="0.25">
      <c r="A30" s="9"/>
      <c r="B30" s="9"/>
      <c r="C30" s="9"/>
      <c r="D30" s="9"/>
      <c r="E30" s="9"/>
      <c r="F30" s="10"/>
      <c r="G30" s="10"/>
      <c r="H30" s="10"/>
      <c r="I30" s="10"/>
      <c r="J30" s="11"/>
      <c r="K30" s="11"/>
      <c r="L30" s="11"/>
      <c r="M30" s="11"/>
      <c r="N30" s="11"/>
      <c r="O30" s="11"/>
      <c r="P30" s="9"/>
      <c r="Q30" s="9"/>
      <c r="R30" s="10"/>
      <c r="S30" s="9"/>
      <c r="T30" s="9"/>
      <c r="U30" s="12"/>
      <c r="W30" s="5" t="str">
        <f t="shared" si="0"/>
        <v/>
      </c>
    </row>
    <row r="31" spans="1:23" ht="13.5" thickBot="1" x14ac:dyDescent="0.25">
      <c r="A31" s="9"/>
      <c r="B31" s="9"/>
      <c r="C31" s="9"/>
      <c r="D31" s="9"/>
      <c r="E31" s="9"/>
      <c r="F31" s="10"/>
      <c r="G31" s="10"/>
      <c r="H31" s="10"/>
      <c r="I31" s="10"/>
      <c r="J31" s="11"/>
      <c r="K31" s="11"/>
      <c r="L31" s="11"/>
      <c r="M31" s="11"/>
      <c r="N31" s="11"/>
      <c r="O31" s="11"/>
      <c r="P31" s="9"/>
      <c r="Q31" s="9"/>
      <c r="R31" s="10"/>
      <c r="S31" s="9"/>
      <c r="T31" s="9"/>
      <c r="U31" s="12"/>
      <c r="W31" s="5" t="str">
        <f t="shared" si="0"/>
        <v/>
      </c>
    </row>
    <row r="32" spans="1:23" ht="13.5" thickBot="1" x14ac:dyDescent="0.25">
      <c r="A32" s="9"/>
      <c r="B32" s="9"/>
      <c r="C32" s="9"/>
      <c r="D32" s="9"/>
      <c r="E32" s="9"/>
      <c r="F32" s="10"/>
      <c r="G32" s="10"/>
      <c r="H32" s="10"/>
      <c r="I32" s="10"/>
      <c r="J32" s="11"/>
      <c r="K32" s="11"/>
      <c r="L32" s="11"/>
      <c r="M32" s="11"/>
      <c r="N32" s="11"/>
      <c r="O32" s="11"/>
      <c r="P32" s="9"/>
      <c r="Q32" s="9"/>
      <c r="R32" s="10"/>
      <c r="S32" s="9"/>
      <c r="T32" s="9"/>
      <c r="U32" s="12"/>
      <c r="W32" s="5" t="str">
        <f t="shared" si="0"/>
        <v/>
      </c>
    </row>
    <row r="33" spans="1:23" ht="13.5" thickBot="1" x14ac:dyDescent="0.25">
      <c r="A33" s="9"/>
      <c r="B33" s="9"/>
      <c r="C33" s="9"/>
      <c r="D33" s="9"/>
      <c r="E33" s="9"/>
      <c r="F33" s="10"/>
      <c r="G33" s="10"/>
      <c r="H33" s="10"/>
      <c r="I33" s="10"/>
      <c r="J33" s="11"/>
      <c r="K33" s="11"/>
      <c r="L33" s="11"/>
      <c r="M33" s="11"/>
      <c r="N33" s="11"/>
      <c r="O33" s="11"/>
      <c r="P33" s="9"/>
      <c r="Q33" s="9"/>
      <c r="R33" s="10"/>
      <c r="S33" s="9"/>
      <c r="T33" s="9"/>
      <c r="U33" s="12"/>
      <c r="W33" s="5" t="str">
        <f t="shared" si="0"/>
        <v/>
      </c>
    </row>
    <row r="34" spans="1:23" ht="13.5" thickBot="1" x14ac:dyDescent="0.25">
      <c r="A34" s="9"/>
      <c r="B34" s="9"/>
      <c r="C34" s="9"/>
      <c r="D34" s="9"/>
      <c r="E34" s="9"/>
      <c r="F34" s="10"/>
      <c r="G34" s="10"/>
      <c r="H34" s="10"/>
      <c r="I34" s="10"/>
      <c r="J34" s="11"/>
      <c r="K34" s="11"/>
      <c r="L34" s="11"/>
      <c r="M34" s="11"/>
      <c r="N34" s="11"/>
      <c r="O34" s="11"/>
      <c r="P34" s="9"/>
      <c r="Q34" s="9"/>
      <c r="R34" s="10"/>
      <c r="S34" s="9"/>
      <c r="T34" s="9"/>
      <c r="U34" s="12"/>
      <c r="W34" s="5" t="str">
        <f t="shared" si="0"/>
        <v/>
      </c>
    </row>
    <row r="35" spans="1:23" ht="13.5" thickBot="1" x14ac:dyDescent="0.25">
      <c r="A35" s="9"/>
      <c r="B35" s="9"/>
      <c r="C35" s="9"/>
      <c r="D35" s="9"/>
      <c r="E35" s="9"/>
      <c r="F35" s="10"/>
      <c r="G35" s="10"/>
      <c r="H35" s="10"/>
      <c r="I35" s="10"/>
      <c r="J35" s="11"/>
      <c r="K35" s="11"/>
      <c r="L35" s="11"/>
      <c r="M35" s="11"/>
      <c r="N35" s="11"/>
      <c r="O35" s="11"/>
      <c r="P35" s="9"/>
      <c r="Q35" s="9"/>
      <c r="R35" s="10"/>
      <c r="S35" s="9"/>
      <c r="T35" s="9"/>
      <c r="U35" s="12"/>
      <c r="W35" s="5" t="str">
        <f t="shared" si="0"/>
        <v/>
      </c>
    </row>
    <row r="36" spans="1:23" ht="13.5" thickBot="1" x14ac:dyDescent="0.25">
      <c r="A36" s="9"/>
      <c r="B36" s="9"/>
      <c r="C36" s="9"/>
      <c r="D36" s="9"/>
      <c r="E36" s="9"/>
      <c r="F36" s="10"/>
      <c r="G36" s="10"/>
      <c r="H36" s="10"/>
      <c r="I36" s="10"/>
      <c r="J36" s="11"/>
      <c r="K36" s="11"/>
      <c r="L36" s="11"/>
      <c r="M36" s="11"/>
      <c r="N36" s="11"/>
      <c r="O36" s="11"/>
      <c r="P36" s="9"/>
      <c r="Q36" s="12"/>
      <c r="R36" s="10"/>
      <c r="S36" s="9"/>
      <c r="T36" s="9"/>
      <c r="U36" s="9"/>
      <c r="W36" s="5" t="str">
        <f t="shared" si="0"/>
        <v/>
      </c>
    </row>
    <row r="37" spans="1:23" ht="12.75" customHeight="1" x14ac:dyDescent="0.2">
      <c r="A37" s="13"/>
      <c r="B37" s="2"/>
      <c r="C37" s="2"/>
      <c r="D37" s="2"/>
      <c r="E37" s="2"/>
      <c r="F37" s="2"/>
      <c r="G37" s="2"/>
      <c r="H37" s="14"/>
      <c r="I37" s="2"/>
      <c r="J37" s="2"/>
      <c r="K37" s="2"/>
      <c r="L37" s="2"/>
      <c r="M37" s="2"/>
      <c r="N37" s="2"/>
      <c r="O37" s="15"/>
      <c r="P37" s="2"/>
      <c r="Q37" s="2"/>
      <c r="R37" s="2"/>
      <c r="S37" s="2"/>
      <c r="T37" s="2"/>
      <c r="U37" s="2"/>
      <c r="W37" s="5" t="str">
        <f t="shared" si="0"/>
        <v/>
      </c>
    </row>
    <row r="38" spans="1:23" ht="12.75" customHeight="1" x14ac:dyDescent="0.2">
      <c r="W38" s="5" t="str">
        <f t="shared" si="0"/>
        <v/>
      </c>
    </row>
    <row r="39" spans="1:23" ht="12.75" customHeight="1" x14ac:dyDescent="0.2">
      <c r="W39" s="5" t="str">
        <f t="shared" si="0"/>
        <v/>
      </c>
    </row>
    <row r="40" spans="1:23" ht="12.75" customHeight="1" x14ac:dyDescent="0.2">
      <c r="W40" s="5" t="str">
        <f t="shared" si="0"/>
        <v/>
      </c>
    </row>
    <row r="41" spans="1:23" ht="12.75" customHeight="1" x14ac:dyDescent="0.2">
      <c r="W41" s="5" t="str">
        <f t="shared" si="0"/>
        <v/>
      </c>
    </row>
    <row r="42" spans="1:23" ht="12.75" customHeight="1" x14ac:dyDescent="0.2">
      <c r="W42" s="5" t="str">
        <f t="shared" si="0"/>
        <v/>
      </c>
    </row>
    <row r="43" spans="1:23" ht="12.75" customHeight="1" x14ac:dyDescent="0.2">
      <c r="W43" s="5" t="str">
        <f t="shared" si="0"/>
        <v/>
      </c>
    </row>
    <row r="44" spans="1:23" ht="12.75" customHeight="1" x14ac:dyDescent="0.2">
      <c r="W44" s="5" t="str">
        <f t="shared" si="0"/>
        <v/>
      </c>
    </row>
    <row r="45" spans="1:23" ht="12.75" customHeight="1" x14ac:dyDescent="0.2">
      <c r="W45" s="5" t="str">
        <f t="shared" si="0"/>
        <v/>
      </c>
    </row>
    <row r="46" spans="1:23" ht="12.75" customHeight="1" x14ac:dyDescent="0.2">
      <c r="W46" s="5" t="str">
        <f t="shared" si="0"/>
        <v/>
      </c>
    </row>
    <row r="47" spans="1:23" ht="12.75" customHeight="1" x14ac:dyDescent="0.2">
      <c r="W47" s="5" t="str">
        <f t="shared" si="0"/>
        <v/>
      </c>
    </row>
    <row r="48" spans="1:23" ht="12.75" customHeight="1" x14ac:dyDescent="0.2">
      <c r="W48" s="5" t="str">
        <f t="shared" si="0"/>
        <v/>
      </c>
    </row>
    <row r="49" spans="23:23" ht="12.75" customHeight="1" x14ac:dyDescent="0.2">
      <c r="W49" s="5" t="str">
        <f t="shared" si="0"/>
        <v/>
      </c>
    </row>
    <row r="50" spans="23:23" ht="12.75" customHeight="1" x14ac:dyDescent="0.2">
      <c r="W50" s="5" t="str">
        <f t="shared" si="0"/>
        <v/>
      </c>
    </row>
    <row r="51" spans="23:23" ht="12.75" customHeight="1" x14ac:dyDescent="0.2">
      <c r="W51" s="5" t="str">
        <f t="shared" si="0"/>
        <v/>
      </c>
    </row>
    <row r="52" spans="23:23" ht="12.75" customHeight="1" x14ac:dyDescent="0.2">
      <c r="W52" s="5" t="str">
        <f t="shared" si="0"/>
        <v/>
      </c>
    </row>
    <row r="53" spans="23:23" ht="12.75" customHeight="1" x14ac:dyDescent="0.2">
      <c r="W53" s="5" t="str">
        <f t="shared" si="0"/>
        <v/>
      </c>
    </row>
    <row r="54" spans="23:23" ht="12.75" customHeight="1" x14ac:dyDescent="0.2">
      <c r="W54" s="5" t="str">
        <f t="shared" si="0"/>
        <v/>
      </c>
    </row>
    <row r="55" spans="23:23" ht="12.75" customHeight="1" x14ac:dyDescent="0.2">
      <c r="W55" s="5" t="str">
        <f t="shared" si="0"/>
        <v/>
      </c>
    </row>
    <row r="56" spans="23:23" ht="12.75" customHeight="1" x14ac:dyDescent="0.2">
      <c r="W56" s="5" t="str">
        <f t="shared" si="0"/>
        <v/>
      </c>
    </row>
    <row r="57" spans="23:23" ht="12.75" customHeight="1" x14ac:dyDescent="0.2">
      <c r="W57" s="5" t="str">
        <f t="shared" si="0"/>
        <v/>
      </c>
    </row>
    <row r="58" spans="23:23" ht="12.75" customHeight="1" x14ac:dyDescent="0.2">
      <c r="W58" s="5" t="str">
        <f t="shared" si="0"/>
        <v/>
      </c>
    </row>
    <row r="59" spans="23:23" ht="12.75" customHeight="1" x14ac:dyDescent="0.2">
      <c r="W59" s="5" t="str">
        <f t="shared" si="0"/>
        <v/>
      </c>
    </row>
    <row r="60" spans="23:23" ht="12.75" customHeight="1" x14ac:dyDescent="0.2">
      <c r="W60" s="5" t="str">
        <f t="shared" si="0"/>
        <v/>
      </c>
    </row>
    <row r="61" spans="23:23" ht="12.75" customHeight="1" x14ac:dyDescent="0.2">
      <c r="W61" s="5" t="str">
        <f t="shared" si="0"/>
        <v/>
      </c>
    </row>
    <row r="62" spans="23:23" ht="12.75" customHeight="1" x14ac:dyDescent="0.2">
      <c r="W62" s="5" t="str">
        <f t="shared" si="0"/>
        <v/>
      </c>
    </row>
    <row r="63" spans="23:23" ht="12.75" customHeight="1" x14ac:dyDescent="0.2">
      <c r="W63" s="5" t="str">
        <f t="shared" si="0"/>
        <v/>
      </c>
    </row>
    <row r="64" spans="23:23" ht="12.75" customHeight="1" x14ac:dyDescent="0.2">
      <c r="W64" s="5" t="str">
        <f t="shared" si="0"/>
        <v/>
      </c>
    </row>
    <row r="65" spans="23:23" ht="12.75" customHeight="1" x14ac:dyDescent="0.2">
      <c r="W65" s="5" t="str">
        <f t="shared" si="0"/>
        <v/>
      </c>
    </row>
    <row r="66" spans="23:23" ht="12.75" customHeight="1" x14ac:dyDescent="0.2">
      <c r="W66" s="5" t="str">
        <f t="shared" si="0"/>
        <v/>
      </c>
    </row>
    <row r="67" spans="23:23" ht="12.75" customHeight="1" x14ac:dyDescent="0.2">
      <c r="W67" s="5" t="str">
        <f t="shared" si="0"/>
        <v/>
      </c>
    </row>
    <row r="68" spans="23:23" ht="12.75" customHeight="1" x14ac:dyDescent="0.2">
      <c r="W68" s="5" t="str">
        <f t="shared" ref="W68:W100" si="1">IFERROR(TRIM(C68),"")</f>
        <v/>
      </c>
    </row>
    <row r="69" spans="23:23" ht="12.75" customHeight="1" x14ac:dyDescent="0.2">
      <c r="W69" s="5" t="str">
        <f t="shared" si="1"/>
        <v/>
      </c>
    </row>
    <row r="70" spans="23:23" ht="12.75" customHeight="1" x14ac:dyDescent="0.2">
      <c r="W70" s="5" t="str">
        <f t="shared" si="1"/>
        <v/>
      </c>
    </row>
    <row r="71" spans="23:23" ht="12.75" customHeight="1" x14ac:dyDescent="0.2">
      <c r="W71" s="5" t="str">
        <f t="shared" si="1"/>
        <v/>
      </c>
    </row>
    <row r="72" spans="23:23" ht="12.75" customHeight="1" x14ac:dyDescent="0.2">
      <c r="W72" s="5" t="str">
        <f t="shared" si="1"/>
        <v/>
      </c>
    </row>
    <row r="73" spans="23:23" ht="12.75" customHeight="1" x14ac:dyDescent="0.2">
      <c r="W73" s="5" t="str">
        <f t="shared" si="1"/>
        <v/>
      </c>
    </row>
    <row r="74" spans="23:23" ht="12.75" customHeight="1" x14ac:dyDescent="0.2">
      <c r="W74" s="5" t="str">
        <f t="shared" si="1"/>
        <v/>
      </c>
    </row>
    <row r="75" spans="23:23" ht="12.75" customHeight="1" x14ac:dyDescent="0.2">
      <c r="W75" s="5" t="str">
        <f t="shared" si="1"/>
        <v/>
      </c>
    </row>
    <row r="76" spans="23:23" ht="12.75" customHeight="1" x14ac:dyDescent="0.2">
      <c r="W76" s="5" t="str">
        <f t="shared" si="1"/>
        <v/>
      </c>
    </row>
    <row r="77" spans="23:23" ht="12.75" customHeight="1" x14ac:dyDescent="0.2">
      <c r="W77" s="5" t="str">
        <f t="shared" si="1"/>
        <v/>
      </c>
    </row>
    <row r="78" spans="23:23" ht="12.75" customHeight="1" x14ac:dyDescent="0.2">
      <c r="W78" s="5" t="str">
        <f t="shared" si="1"/>
        <v/>
      </c>
    </row>
    <row r="79" spans="23:23" ht="12.75" customHeight="1" x14ac:dyDescent="0.2">
      <c r="W79" s="5" t="str">
        <f t="shared" si="1"/>
        <v/>
      </c>
    </row>
    <row r="80" spans="23:23" ht="12.75" customHeight="1" x14ac:dyDescent="0.2">
      <c r="W80" s="5" t="str">
        <f t="shared" si="1"/>
        <v/>
      </c>
    </row>
    <row r="81" spans="23:23" ht="12.75" customHeight="1" x14ac:dyDescent="0.2">
      <c r="W81" s="5" t="str">
        <f t="shared" si="1"/>
        <v/>
      </c>
    </row>
    <row r="82" spans="23:23" ht="12.75" customHeight="1" x14ac:dyDescent="0.2">
      <c r="W82" s="5" t="str">
        <f t="shared" si="1"/>
        <v/>
      </c>
    </row>
    <row r="83" spans="23:23" ht="12.75" customHeight="1" x14ac:dyDescent="0.2">
      <c r="W83" s="5" t="str">
        <f t="shared" si="1"/>
        <v/>
      </c>
    </row>
    <row r="84" spans="23:23" ht="12.75" customHeight="1" x14ac:dyDescent="0.2">
      <c r="W84" s="5" t="str">
        <f t="shared" si="1"/>
        <v/>
      </c>
    </row>
    <row r="85" spans="23:23" ht="12.75" customHeight="1" x14ac:dyDescent="0.2">
      <c r="W85" s="5" t="str">
        <f t="shared" si="1"/>
        <v/>
      </c>
    </row>
    <row r="86" spans="23:23" ht="12.75" customHeight="1" x14ac:dyDescent="0.2">
      <c r="W86" s="5" t="str">
        <f t="shared" si="1"/>
        <v/>
      </c>
    </row>
    <row r="87" spans="23:23" ht="12.75" customHeight="1" x14ac:dyDescent="0.2">
      <c r="W87" s="5" t="str">
        <f t="shared" si="1"/>
        <v/>
      </c>
    </row>
    <row r="88" spans="23:23" ht="12.75" customHeight="1" x14ac:dyDescent="0.2">
      <c r="W88" s="5" t="str">
        <f t="shared" si="1"/>
        <v/>
      </c>
    </row>
    <row r="89" spans="23:23" ht="12.75" customHeight="1" x14ac:dyDescent="0.2">
      <c r="W89" s="5" t="str">
        <f t="shared" si="1"/>
        <v/>
      </c>
    </row>
    <row r="90" spans="23:23" ht="12.75" customHeight="1" x14ac:dyDescent="0.2">
      <c r="W90" s="5" t="str">
        <f t="shared" si="1"/>
        <v/>
      </c>
    </row>
    <row r="91" spans="23:23" ht="12.75" customHeight="1" x14ac:dyDescent="0.2">
      <c r="W91" s="5" t="str">
        <f t="shared" si="1"/>
        <v/>
      </c>
    </row>
    <row r="92" spans="23:23" ht="12.75" customHeight="1" x14ac:dyDescent="0.2">
      <c r="W92" s="5" t="str">
        <f t="shared" si="1"/>
        <v/>
      </c>
    </row>
    <row r="93" spans="23:23" ht="12.75" customHeight="1" x14ac:dyDescent="0.2">
      <c r="W93" s="5" t="str">
        <f t="shared" si="1"/>
        <v/>
      </c>
    </row>
    <row r="94" spans="23:23" ht="12.75" customHeight="1" x14ac:dyDescent="0.2">
      <c r="W94" s="5" t="str">
        <f t="shared" si="1"/>
        <v/>
      </c>
    </row>
    <row r="95" spans="23:23" ht="12.75" customHeight="1" x14ac:dyDescent="0.2">
      <c r="W95" s="5" t="str">
        <f t="shared" si="1"/>
        <v/>
      </c>
    </row>
    <row r="96" spans="23:23" ht="12.75" customHeight="1" x14ac:dyDescent="0.2">
      <c r="W96" s="5" t="str">
        <f t="shared" si="1"/>
        <v/>
      </c>
    </row>
    <row r="97" spans="23:23" ht="12.75" customHeight="1" x14ac:dyDescent="0.2">
      <c r="W97" s="5" t="str">
        <f t="shared" si="1"/>
        <v/>
      </c>
    </row>
    <row r="98" spans="23:23" ht="12.75" customHeight="1" x14ac:dyDescent="0.2">
      <c r="W98" s="5" t="str">
        <f t="shared" si="1"/>
        <v/>
      </c>
    </row>
    <row r="99" spans="23:23" ht="12.75" customHeight="1" x14ac:dyDescent="0.2">
      <c r="W99" s="5" t="str">
        <f t="shared" si="1"/>
        <v/>
      </c>
    </row>
    <row r="100" spans="23:23" ht="12.75" customHeight="1" x14ac:dyDescent="0.2">
      <c r="W100" s="5" t="str">
        <f t="shared" si="1"/>
        <v/>
      </c>
    </row>
  </sheetData>
  <mergeCells count="4">
    <mergeCell ref="A1:U1"/>
    <mergeCell ref="A37:G37"/>
    <mergeCell ref="H37:N37"/>
    <mergeCell ref="O37:U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A0E10-4501-4BE8-8240-7E6245318096}">
  <sheetPr>
    <pageSetUpPr fitToPage="1"/>
  </sheetPr>
  <dimension ref="B1:X30"/>
  <sheetViews>
    <sheetView tabSelected="1" workbookViewId="0">
      <selection activeCell="C3" sqref="C3:C29"/>
    </sheetView>
  </sheetViews>
  <sheetFormatPr baseColWidth="10" defaultRowHeight="15" x14ac:dyDescent="0.25"/>
  <cols>
    <col min="1" max="1" width="11.42578125" style="16"/>
    <col min="2" max="4" width="15.7109375" style="16" customWidth="1"/>
    <col min="5" max="6" width="10.7109375" style="16" hidden="1" customWidth="1"/>
    <col min="7" max="7" width="35.7109375" style="16" hidden="1" customWidth="1"/>
    <col min="8" max="8" width="15.7109375" style="16" customWidth="1"/>
    <col min="9" max="9" width="35.7109375" style="16" hidden="1" customWidth="1"/>
    <col min="10" max="10" width="15.7109375" style="16" customWidth="1"/>
    <col min="11" max="19" width="35.7109375" style="16" hidden="1" customWidth="1"/>
    <col min="20" max="20" width="30.7109375" style="16" customWidth="1"/>
    <col min="21" max="21" width="15.7109375" style="16" customWidth="1"/>
    <col min="22" max="22" width="25.7109375" style="16" customWidth="1"/>
    <col min="23" max="23" width="35.7109375" style="16" customWidth="1"/>
    <col min="24" max="24" width="25.7109375" style="16" customWidth="1"/>
    <col min="25" max="16384" width="11.42578125" style="16"/>
  </cols>
  <sheetData>
    <row r="1" spans="2:24" ht="15.75" thickBot="1" x14ac:dyDescent="0.3"/>
    <row r="2" spans="2:24" s="18" customFormat="1" ht="45.75" thickBot="1" x14ac:dyDescent="0.25"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107</v>
      </c>
      <c r="K2" s="17" t="s">
        <v>10</v>
      </c>
      <c r="L2" s="17" t="s">
        <v>11</v>
      </c>
      <c r="M2" s="17" t="s">
        <v>12</v>
      </c>
      <c r="N2" s="17" t="s">
        <v>13</v>
      </c>
      <c r="O2" s="17" t="s">
        <v>14</v>
      </c>
      <c r="P2" s="17" t="s">
        <v>15</v>
      </c>
      <c r="Q2" s="17" t="s">
        <v>16</v>
      </c>
      <c r="R2" s="17" t="s">
        <v>17</v>
      </c>
      <c r="S2" s="17" t="s">
        <v>18</v>
      </c>
      <c r="T2" s="17" t="s">
        <v>19</v>
      </c>
      <c r="U2" s="17" t="s">
        <v>20</v>
      </c>
      <c r="V2" s="17" t="s">
        <v>21</v>
      </c>
      <c r="W2" s="17" t="s">
        <v>108</v>
      </c>
      <c r="X2" s="17" t="s">
        <v>109</v>
      </c>
    </row>
    <row r="3" spans="2:24" x14ac:dyDescent="0.25">
      <c r="B3" s="19" t="str" cm="1">
        <f t="array" ref="B3:V16">_xlfn._xlws.FILTER(Page1_1!$A$2:$U$50,((Page1_1!$B$2:$B$50="TPF C29")+(Page1_1!$B$2:$B$50="TPF C2E")+(Page1_1!$B$2:$B$50="TPF C34")+(Page1_1!$B$2:$B$50="TPF C68")+(Page1_1!$B$2:$B$50="TPF CATE")*(Page1_1!$C$2:$C$50="TPF BOBIGNY")),"")</f>
        <v>96RDD1V</v>
      </c>
      <c r="C3" s="20" t="str">
        <v>TPF C2E</v>
      </c>
      <c r="D3" s="21" t="str">
        <v>TPF C68</v>
      </c>
      <c r="E3" s="22" t="str">
        <v>TRANSPORT PRODUIT FINI TOURNÉE E (CAO)</v>
      </c>
      <c r="F3" s="22" t="str">
        <v>NAP</v>
      </c>
      <c r="G3" s="23">
        <v>45701</v>
      </c>
      <c r="H3" s="20">
        <v>45701</v>
      </c>
      <c r="I3" s="21">
        <v>45706</v>
      </c>
      <c r="J3" s="24">
        <v>45706</v>
      </c>
      <c r="K3" s="25">
        <v>0</v>
      </c>
      <c r="L3" s="25">
        <v>0</v>
      </c>
      <c r="M3" s="25">
        <v>0</v>
      </c>
      <c r="N3" s="25">
        <v>0.33333332999999998</v>
      </c>
      <c r="O3" s="25">
        <v>0.5</v>
      </c>
      <c r="P3" s="25">
        <v>0.33333332999999998</v>
      </c>
      <c r="Q3" s="25" t="str">
        <v>00012489441</v>
      </c>
      <c r="R3" s="25" t="str">
        <v>E</v>
      </c>
      <c r="S3" s="25">
        <v>45699</v>
      </c>
      <c r="T3" s="25" t="str">
        <v>00036001529403732526</v>
      </c>
      <c r="U3" s="25" t="str">
        <v>COLIS</v>
      </c>
      <c r="V3" s="25" t="str">
        <v>1 PEAU + 1 CHUTE AGNEAU GRAPHTE OD 0031759150</v>
      </c>
      <c r="W3" s="33" t="str">
        <f>IFERROR(VLOOKUP(C3,[1]Data!$B:$C,2,0),"")</f>
        <v>C2E MARTHON</v>
      </c>
      <c r="X3" s="34"/>
    </row>
    <row r="4" spans="2:24" x14ac:dyDescent="0.25">
      <c r="B4" s="26" t="str">
        <v>96RDG6T</v>
      </c>
      <c r="C4" s="27" t="str">
        <v>TPF C2E</v>
      </c>
      <c r="D4" s="28" t="str">
        <v>TPF C29</v>
      </c>
      <c r="E4" s="29" t="str">
        <v>TRANSPORT PRODUIT FINI TOURNÉE E (CAO)</v>
      </c>
      <c r="F4" s="29" t="str">
        <v>NAP</v>
      </c>
      <c r="G4" s="30">
        <v>45701</v>
      </c>
      <c r="H4" s="27">
        <v>45701</v>
      </c>
      <c r="I4" s="28">
        <v>45706</v>
      </c>
      <c r="J4" s="31">
        <v>45706</v>
      </c>
      <c r="K4" s="32">
        <v>0</v>
      </c>
      <c r="L4" s="32">
        <v>0</v>
      </c>
      <c r="M4" s="32">
        <v>0</v>
      </c>
      <c r="N4" s="32">
        <v>0.35416666000000002</v>
      </c>
      <c r="O4" s="32">
        <v>0.70833332999999998</v>
      </c>
      <c r="P4" s="32">
        <v>0.35416666000000002</v>
      </c>
      <c r="Q4" s="32" t="str">
        <v>00012489712</v>
      </c>
      <c r="R4" s="32" t="str">
        <v>E</v>
      </c>
      <c r="S4" s="32">
        <v>45699</v>
      </c>
      <c r="T4" s="32" t="str">
        <v>00036001529403732700</v>
      </c>
      <c r="U4" s="32" t="str">
        <v>COLIS</v>
      </c>
      <c r="V4" s="32" t="str">
        <v>OD 0031760001</v>
      </c>
      <c r="W4" s="35" t="str">
        <f>IFERROR(VLOOKUP(C4,[1]Data!$B:$C,2,0),"")</f>
        <v>C2E MARTHON</v>
      </c>
      <c r="X4" s="36"/>
    </row>
    <row r="5" spans="2:24" x14ac:dyDescent="0.25">
      <c r="B5" s="26" t="str">
        <v>96RDWEH</v>
      </c>
      <c r="C5" s="27" t="str">
        <v>TPF C2E</v>
      </c>
      <c r="D5" s="28" t="str">
        <v>TPF BOBIGNY</v>
      </c>
      <c r="E5" s="29" t="str">
        <v>TRANSPORT PRODUIT FINI TOURNÉE E (CAO)</v>
      </c>
      <c r="F5" s="29" t="str">
        <v>APP</v>
      </c>
      <c r="G5" s="30">
        <v>45701</v>
      </c>
      <c r="H5" s="27">
        <v>45701</v>
      </c>
      <c r="I5" s="28">
        <v>45702</v>
      </c>
      <c r="J5" s="31">
        <v>45702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 t="str">
        <v>00012491268</v>
      </c>
      <c r="R5" s="32" t="str">
        <v>E20250213</v>
      </c>
      <c r="S5" s="32">
        <v>45700</v>
      </c>
      <c r="T5" s="32" t="str">
        <v>00036001529403732984</v>
      </c>
      <c r="U5" s="32" t="str">
        <v>PALETTES</v>
      </c>
      <c r="V5" s="32">
        <v>0</v>
      </c>
      <c r="W5" s="35" t="str">
        <f>IFERROR(VLOOKUP(C5,[1]Data!$B:$C,2,0),"")</f>
        <v>C2E MARTHON</v>
      </c>
      <c r="X5" s="36"/>
    </row>
    <row r="6" spans="2:24" x14ac:dyDescent="0.25">
      <c r="B6" s="26" t="str">
        <v>96RDXAY</v>
      </c>
      <c r="C6" s="27" t="str">
        <v>TPF C2E</v>
      </c>
      <c r="D6" s="28" t="str">
        <v>TPF C34</v>
      </c>
      <c r="E6" s="29" t="str">
        <v>TRANSPORT PRODUIT FINI TOURNÉE E (CAO)</v>
      </c>
      <c r="F6" s="29" t="str">
        <v>NAP</v>
      </c>
      <c r="G6" s="30">
        <v>45701</v>
      </c>
      <c r="H6" s="27">
        <v>45701</v>
      </c>
      <c r="I6" s="28">
        <v>45700</v>
      </c>
      <c r="J6" s="31">
        <v>45700</v>
      </c>
      <c r="K6" s="32">
        <v>0</v>
      </c>
      <c r="L6" s="32">
        <v>0</v>
      </c>
      <c r="M6" s="32">
        <v>0</v>
      </c>
      <c r="N6" s="32">
        <v>0.35416666000000002</v>
      </c>
      <c r="O6" s="32">
        <v>0.72916665999999997</v>
      </c>
      <c r="P6" s="32">
        <v>0.35416666000000002</v>
      </c>
      <c r="Q6" s="32" t="str">
        <v>00012491380</v>
      </c>
      <c r="R6" s="32" t="str">
        <v>E20250213</v>
      </c>
      <c r="S6" s="32">
        <v>45700</v>
      </c>
      <c r="T6" s="32" t="str">
        <v>00036001529403733004</v>
      </c>
      <c r="U6" s="32" t="str">
        <v>COLIS</v>
      </c>
      <c r="V6" s="32" t="str">
        <v>PEAUX EVER ROUGE H.</v>
      </c>
      <c r="W6" s="35" t="str">
        <f>IFERROR(VLOOKUP(C6,[1]Data!$B:$C,2,0),"")</f>
        <v>C2E MARTHON</v>
      </c>
      <c r="X6" s="36"/>
    </row>
    <row r="7" spans="2:24" x14ac:dyDescent="0.25">
      <c r="B7" s="26" t="str">
        <v>96RDXAY</v>
      </c>
      <c r="C7" s="27" t="str">
        <v>TPF C2E</v>
      </c>
      <c r="D7" s="28" t="str">
        <v>TPF C34</v>
      </c>
      <c r="E7" s="29" t="str">
        <v>TRANSPORT PRODUIT FINI TOURNÉE E (CAO)</v>
      </c>
      <c r="F7" s="29" t="str">
        <v>NAP</v>
      </c>
      <c r="G7" s="30">
        <v>45701</v>
      </c>
      <c r="H7" s="27">
        <v>45701</v>
      </c>
      <c r="I7" s="28">
        <v>45700</v>
      </c>
      <c r="J7" s="31">
        <v>45700</v>
      </c>
      <c r="K7" s="32">
        <v>0</v>
      </c>
      <c r="L7" s="32">
        <v>0</v>
      </c>
      <c r="M7" s="32">
        <v>0</v>
      </c>
      <c r="N7" s="32">
        <v>0.35416666000000002</v>
      </c>
      <c r="O7" s="32">
        <v>0.72916665999999997</v>
      </c>
      <c r="P7" s="32">
        <v>0.35416666000000002</v>
      </c>
      <c r="Q7" s="32" t="str">
        <v>00012491380</v>
      </c>
      <c r="R7" s="32" t="str">
        <v>E20250213</v>
      </c>
      <c r="S7" s="32">
        <v>45700</v>
      </c>
      <c r="T7" s="32" t="str">
        <v>00036001529403733011</v>
      </c>
      <c r="U7" s="32" t="str">
        <v>COLIS</v>
      </c>
      <c r="V7" s="32" t="str">
        <v>CHEVRE EVER ROUGE H. + NATA</v>
      </c>
      <c r="W7" s="35" t="str">
        <f>IFERROR(VLOOKUP(C7,[1]Data!$B:$C,2,0),"")</f>
        <v>C2E MARTHON</v>
      </c>
      <c r="X7" s="36"/>
    </row>
    <row r="8" spans="2:24" x14ac:dyDescent="0.25">
      <c r="B8" s="26" t="str">
        <v>96RDXHV</v>
      </c>
      <c r="C8" s="27" t="str">
        <v>TPF C29</v>
      </c>
      <c r="D8" s="28" t="str">
        <v>TPF BOBIGNY</v>
      </c>
      <c r="E8" s="29" t="str">
        <v>TRANSPORT PRODUIT FINI TOURNÉE E (CAO)</v>
      </c>
      <c r="F8" s="29" t="str">
        <v>NAP</v>
      </c>
      <c r="G8" s="30">
        <v>45701</v>
      </c>
      <c r="H8" s="27">
        <v>45701</v>
      </c>
      <c r="I8" s="28">
        <v>45700</v>
      </c>
      <c r="J8" s="31">
        <v>45700</v>
      </c>
      <c r="K8" s="32">
        <v>0.35416666000000002</v>
      </c>
      <c r="L8" s="32">
        <v>0.70833332999999998</v>
      </c>
      <c r="M8" s="32">
        <v>0.35416666000000002</v>
      </c>
      <c r="N8" s="32">
        <v>0</v>
      </c>
      <c r="O8" s="32">
        <v>0</v>
      </c>
      <c r="P8" s="32">
        <v>0</v>
      </c>
      <c r="Q8" s="32" t="str">
        <v>00012491395</v>
      </c>
      <c r="R8" s="32" t="str">
        <v>E20250213</v>
      </c>
      <c r="S8" s="32">
        <v>45700</v>
      </c>
      <c r="T8" s="32" t="str">
        <v>00036001529403733028</v>
      </c>
      <c r="U8" s="32" t="str">
        <v>ROLLS</v>
      </c>
      <c r="V8" s="32">
        <v>0</v>
      </c>
      <c r="W8" s="35" t="str">
        <f>IFERROR(VLOOKUP(C8,[1]Data!$B:$C,2,0),"")</f>
        <v>C29 NONTRON</v>
      </c>
      <c r="X8" s="36"/>
    </row>
    <row r="9" spans="2:24" x14ac:dyDescent="0.25">
      <c r="B9" s="26" t="str">
        <v>96RDXHV</v>
      </c>
      <c r="C9" s="27" t="str">
        <v>TPF C29</v>
      </c>
      <c r="D9" s="28" t="str">
        <v>TPF BOBIGNY</v>
      </c>
      <c r="E9" s="29" t="str">
        <v>TRANSPORT PRODUIT FINI TOURNÉE E (CAO)</v>
      </c>
      <c r="F9" s="29" t="str">
        <v>NAP</v>
      </c>
      <c r="G9" s="30">
        <v>45701</v>
      </c>
      <c r="H9" s="27">
        <v>45701</v>
      </c>
      <c r="I9" s="28">
        <v>45700</v>
      </c>
      <c r="J9" s="31">
        <v>45700</v>
      </c>
      <c r="K9" s="32">
        <v>0.35416666000000002</v>
      </c>
      <c r="L9" s="32">
        <v>0.70833332999999998</v>
      </c>
      <c r="M9" s="32">
        <v>0.35416666000000002</v>
      </c>
      <c r="N9" s="32">
        <v>0</v>
      </c>
      <c r="O9" s="32">
        <v>0</v>
      </c>
      <c r="P9" s="32">
        <v>0</v>
      </c>
      <c r="Q9" s="32" t="str">
        <v>00012491395</v>
      </c>
      <c r="R9" s="32" t="str">
        <v>E20250213</v>
      </c>
      <c r="S9" s="32">
        <v>45700</v>
      </c>
      <c r="T9" s="32" t="str">
        <v>00036001529403733035</v>
      </c>
      <c r="U9" s="32" t="str">
        <v>PALETTES</v>
      </c>
      <c r="V9" s="32" t="str">
        <v>1 PALETTE DE BACS</v>
      </c>
      <c r="W9" s="35" t="str">
        <f>IFERROR(VLOOKUP(C9,[1]Data!$B:$C,2,0),"")</f>
        <v>C29 NONTRON</v>
      </c>
      <c r="X9" s="36"/>
    </row>
    <row r="10" spans="2:24" x14ac:dyDescent="0.25">
      <c r="B10" s="26" t="str">
        <v>96RDXHV</v>
      </c>
      <c r="C10" s="27" t="str">
        <v>TPF C29</v>
      </c>
      <c r="D10" s="28" t="str">
        <v>TPF BOBIGNY</v>
      </c>
      <c r="E10" s="29" t="str">
        <v>TRANSPORT PRODUIT FINI TOURNÉE E (CAO)</v>
      </c>
      <c r="F10" s="29" t="str">
        <v>NAP</v>
      </c>
      <c r="G10" s="30">
        <v>45701</v>
      </c>
      <c r="H10" s="27">
        <v>45701</v>
      </c>
      <c r="I10" s="28">
        <v>45700</v>
      </c>
      <c r="J10" s="31">
        <v>45700</v>
      </c>
      <c r="K10" s="32">
        <v>0.35416666000000002</v>
      </c>
      <c r="L10" s="32">
        <v>0.70833332999999998</v>
      </c>
      <c r="M10" s="32">
        <v>0.35416666000000002</v>
      </c>
      <c r="N10" s="32">
        <v>0</v>
      </c>
      <c r="O10" s="32">
        <v>0</v>
      </c>
      <c r="P10" s="32">
        <v>0</v>
      </c>
      <c r="Q10" s="32" t="str">
        <v>00012491395</v>
      </c>
      <c r="R10" s="32" t="str">
        <v>E20250213</v>
      </c>
      <c r="S10" s="32">
        <v>45700</v>
      </c>
      <c r="T10" s="32" t="str">
        <v>00036001529403733042</v>
      </c>
      <c r="U10" s="32" t="str">
        <v>COLIS</v>
      </c>
      <c r="V10" s="32" t="str">
        <v>1 COLIS BESSON ARNAUD PIROSA</v>
      </c>
      <c r="W10" s="35" t="str">
        <f>IFERROR(VLOOKUP(C10,[1]Data!$B:$C,2,0),"")</f>
        <v>C29 NONTRON</v>
      </c>
      <c r="X10" s="36"/>
    </row>
    <row r="11" spans="2:24" x14ac:dyDescent="0.25">
      <c r="B11" s="26" t="str">
        <v>96RDXHV</v>
      </c>
      <c r="C11" s="27" t="str">
        <v>TPF C29</v>
      </c>
      <c r="D11" s="28" t="str">
        <v>TPF BOBIGNY</v>
      </c>
      <c r="E11" s="29" t="str">
        <v>TRANSPORT PRODUIT FINI TOURNÉE E (CAO)</v>
      </c>
      <c r="F11" s="29" t="str">
        <v>NAP</v>
      </c>
      <c r="G11" s="30">
        <v>45701</v>
      </c>
      <c r="H11" s="27">
        <v>45701</v>
      </c>
      <c r="I11" s="28">
        <v>45700</v>
      </c>
      <c r="J11" s="31">
        <v>45700</v>
      </c>
      <c r="K11" s="32">
        <v>0.35416666000000002</v>
      </c>
      <c r="L11" s="32">
        <v>0.70833332999999998</v>
      </c>
      <c r="M11" s="32">
        <v>0.35416666000000002</v>
      </c>
      <c r="N11" s="32">
        <v>0</v>
      </c>
      <c r="O11" s="32">
        <v>0</v>
      </c>
      <c r="P11" s="32">
        <v>0</v>
      </c>
      <c r="Q11" s="32" t="str">
        <v>00012491395</v>
      </c>
      <c r="R11" s="32" t="str">
        <v>E20250213</v>
      </c>
      <c r="S11" s="32">
        <v>45700</v>
      </c>
      <c r="T11" s="32" t="str">
        <v>00036001529403733059</v>
      </c>
      <c r="U11" s="32" t="str">
        <v>COLIS</v>
      </c>
      <c r="V11" s="32" t="str">
        <v>1 COLIS BESSON FABIEN VAUCONSSANT</v>
      </c>
      <c r="W11" s="35" t="str">
        <f>IFERROR(VLOOKUP(C11,[1]Data!$B:$C,2,0),"")</f>
        <v>C29 NONTRON</v>
      </c>
      <c r="X11" s="36"/>
    </row>
    <row r="12" spans="2:24" x14ac:dyDescent="0.25">
      <c r="B12" s="26" t="str">
        <v>96RDXHV</v>
      </c>
      <c r="C12" s="27" t="str">
        <v>TPF C29</v>
      </c>
      <c r="D12" s="28" t="str">
        <v>TPF BOBIGNY</v>
      </c>
      <c r="E12" s="29" t="str">
        <v>TRANSPORT PRODUIT FINI TOURNÉE E (CAO)</v>
      </c>
      <c r="F12" s="29" t="str">
        <v>NAP</v>
      </c>
      <c r="G12" s="30">
        <v>45701</v>
      </c>
      <c r="H12" s="27">
        <v>45701</v>
      </c>
      <c r="I12" s="28">
        <v>45700</v>
      </c>
      <c r="J12" s="31">
        <v>45700</v>
      </c>
      <c r="K12" s="32">
        <v>0.35416666000000002</v>
      </c>
      <c r="L12" s="32">
        <v>0.70833332999999998</v>
      </c>
      <c r="M12" s="32">
        <v>0.35416666000000002</v>
      </c>
      <c r="N12" s="32">
        <v>0</v>
      </c>
      <c r="O12" s="32">
        <v>0</v>
      </c>
      <c r="P12" s="32">
        <v>0</v>
      </c>
      <c r="Q12" s="32" t="str">
        <v>00012491395</v>
      </c>
      <c r="R12" s="32" t="str">
        <v>E20250213</v>
      </c>
      <c r="S12" s="32">
        <v>45700</v>
      </c>
      <c r="T12" s="32" t="str">
        <v>00036001529403733066</v>
      </c>
      <c r="U12" s="32" t="str">
        <v>COLIS</v>
      </c>
      <c r="V12" s="32" t="str">
        <v>1 COLIS C2A RETOUR BOB</v>
      </c>
      <c r="W12" s="35" t="str">
        <f>IFERROR(VLOOKUP(C12,[1]Data!$B:$C,2,0),"")</f>
        <v>C29 NONTRON</v>
      </c>
      <c r="X12" s="36"/>
    </row>
    <row r="13" spans="2:24" x14ac:dyDescent="0.25">
      <c r="B13" s="26" t="str">
        <v>96RD8JQ</v>
      </c>
      <c r="C13" s="27" t="str">
        <v>TPF C34</v>
      </c>
      <c r="D13" s="28" t="str">
        <v>TPF BOBIGNY</v>
      </c>
      <c r="E13" s="29" t="str">
        <v>TRANSPORT PRODUIT FINI TOURNÉE E (CAO)</v>
      </c>
      <c r="F13" s="29" t="str">
        <v>APP</v>
      </c>
      <c r="G13" s="30">
        <v>45701</v>
      </c>
      <c r="H13" s="27">
        <v>45701</v>
      </c>
      <c r="I13" s="28">
        <v>45702</v>
      </c>
      <c r="J13" s="31">
        <v>45702</v>
      </c>
      <c r="K13" s="32">
        <v>0.35416666000000002</v>
      </c>
      <c r="L13" s="32">
        <v>0.72916665999999997</v>
      </c>
      <c r="M13" s="32">
        <v>0.35416666000000002</v>
      </c>
      <c r="N13" s="32">
        <v>0</v>
      </c>
      <c r="O13" s="32">
        <v>0</v>
      </c>
      <c r="P13" s="32">
        <v>0</v>
      </c>
      <c r="Q13" s="32" t="str">
        <v>00012489039</v>
      </c>
      <c r="R13" s="32" t="str">
        <v>E</v>
      </c>
      <c r="S13" s="32">
        <v>45699</v>
      </c>
      <c r="T13" s="32" t="str">
        <v>00036001529403732489</v>
      </c>
      <c r="U13" s="32" t="str">
        <v>ROLLS</v>
      </c>
      <c r="V13" s="32">
        <v>0</v>
      </c>
      <c r="W13" s="35" t="str">
        <f>IFERROR(VLOOKUP(C13,[1]Data!$B:$C,2,0),"")</f>
        <v>C34 TARDOIRE</v>
      </c>
      <c r="X13" s="36"/>
    </row>
    <row r="14" spans="2:24" x14ac:dyDescent="0.25">
      <c r="B14" s="26" t="str">
        <v>96RD8JQ</v>
      </c>
      <c r="C14" s="27" t="str">
        <v>TPF C34</v>
      </c>
      <c r="D14" s="28" t="str">
        <v>TPF BOBIGNY</v>
      </c>
      <c r="E14" s="29" t="str">
        <v>TRANSPORT PRODUIT FINI TOURNÉE E (CAO)</v>
      </c>
      <c r="F14" s="29" t="str">
        <v>APP</v>
      </c>
      <c r="G14" s="30">
        <v>45701</v>
      </c>
      <c r="H14" s="27">
        <v>45701</v>
      </c>
      <c r="I14" s="28">
        <v>45702</v>
      </c>
      <c r="J14" s="31">
        <v>45702</v>
      </c>
      <c r="K14" s="32">
        <v>0.35416666000000002</v>
      </c>
      <c r="L14" s="32">
        <v>0.72916665999999997</v>
      </c>
      <c r="M14" s="32">
        <v>0.35416666000000002</v>
      </c>
      <c r="N14" s="32">
        <v>0</v>
      </c>
      <c r="O14" s="32">
        <v>0</v>
      </c>
      <c r="P14" s="32">
        <v>0</v>
      </c>
      <c r="Q14" s="32" t="str">
        <v>00012489039</v>
      </c>
      <c r="R14" s="32" t="str">
        <v>E</v>
      </c>
      <c r="S14" s="32">
        <v>45699</v>
      </c>
      <c r="T14" s="32" t="str">
        <v>00036001529403732496</v>
      </c>
      <c r="U14" s="32" t="str">
        <v>PALETTES</v>
      </c>
      <c r="V14" s="32">
        <v>0</v>
      </c>
      <c r="W14" s="35" t="str">
        <f>IFERROR(VLOOKUP(C14,[1]Data!$B:$C,2,0),"")</f>
        <v>C34 TARDOIRE</v>
      </c>
      <c r="X14" s="36"/>
    </row>
    <row r="15" spans="2:24" x14ac:dyDescent="0.25">
      <c r="B15" s="26" t="str">
        <v>96RD8KC</v>
      </c>
      <c r="C15" s="27" t="str">
        <v>TPF C34</v>
      </c>
      <c r="D15" s="28" t="str">
        <v>TPF C2E</v>
      </c>
      <c r="E15" s="29" t="str">
        <v>TRANSPORT PRODUIT FINI TOURNÉE E (CAO)</v>
      </c>
      <c r="F15" s="29" t="str">
        <v>NAP</v>
      </c>
      <c r="G15" s="30">
        <v>45701</v>
      </c>
      <c r="H15" s="27">
        <v>45701</v>
      </c>
      <c r="I15" s="28">
        <v>45706</v>
      </c>
      <c r="J15" s="31">
        <v>45706</v>
      </c>
      <c r="K15" s="32">
        <v>0.35416666000000002</v>
      </c>
      <c r="L15" s="32">
        <v>0.72916665999999997</v>
      </c>
      <c r="M15" s="32">
        <v>0.35416666000000002</v>
      </c>
      <c r="N15" s="32">
        <v>0</v>
      </c>
      <c r="O15" s="32">
        <v>0</v>
      </c>
      <c r="P15" s="32">
        <v>0</v>
      </c>
      <c r="Q15" s="32" t="str">
        <v>00012489043</v>
      </c>
      <c r="R15" s="32" t="str">
        <v>E</v>
      </c>
      <c r="S15" s="32">
        <v>45699</v>
      </c>
      <c r="T15" s="32" t="str">
        <v>00036001529403732502</v>
      </c>
      <c r="U15" s="32" t="str">
        <v>PALETTES</v>
      </c>
      <c r="V15" s="32">
        <v>0</v>
      </c>
      <c r="W15" s="35" t="str">
        <f>IFERROR(VLOOKUP(C15,[1]Data!$B:$C,2,0),"")</f>
        <v>C34 TARDOIRE</v>
      </c>
      <c r="X15" s="36"/>
    </row>
    <row r="16" spans="2:24" x14ac:dyDescent="0.25">
      <c r="B16" s="26" t="str">
        <v>96RD8KC</v>
      </c>
      <c r="C16" s="27" t="str">
        <v>TPF C34</v>
      </c>
      <c r="D16" s="28" t="str">
        <v>TPF C2E</v>
      </c>
      <c r="E16" s="29" t="str">
        <v>TRANSPORT PRODUIT FINI TOURNÉE E (CAO)</v>
      </c>
      <c r="F16" s="29" t="str">
        <v>NAP</v>
      </c>
      <c r="G16" s="30">
        <v>45701</v>
      </c>
      <c r="H16" s="27">
        <v>45701</v>
      </c>
      <c r="I16" s="28">
        <v>45706</v>
      </c>
      <c r="J16" s="31">
        <v>45706</v>
      </c>
      <c r="K16" s="32">
        <v>0.35416666000000002</v>
      </c>
      <c r="L16" s="32">
        <v>0.72916665999999997</v>
      </c>
      <c r="M16" s="32">
        <v>0.35416666000000002</v>
      </c>
      <c r="N16" s="32">
        <v>0</v>
      </c>
      <c r="O16" s="32">
        <v>0</v>
      </c>
      <c r="P16" s="32">
        <v>0</v>
      </c>
      <c r="Q16" s="32" t="str">
        <v>00012489043</v>
      </c>
      <c r="R16" s="32" t="str">
        <v>E</v>
      </c>
      <c r="S16" s="32">
        <v>45699</v>
      </c>
      <c r="T16" s="32" t="str">
        <v>00036001529403732519</v>
      </c>
      <c r="U16" s="32" t="str">
        <v>PALETTES</v>
      </c>
      <c r="V16" s="32">
        <v>0</v>
      </c>
      <c r="W16" s="35" t="str">
        <f>IFERROR(VLOOKUP(C16,[1]Data!$B:$C,2,0),"")</f>
        <v>C34 TARDOIRE</v>
      </c>
      <c r="X16" s="36"/>
    </row>
    <row r="17" spans="2:24" x14ac:dyDescent="0.25">
      <c r="B17" s="26"/>
      <c r="C17" s="27"/>
      <c r="D17" s="28"/>
      <c r="E17" s="29"/>
      <c r="F17" s="29"/>
      <c r="G17" s="30"/>
      <c r="H17" s="27"/>
      <c r="I17" s="28"/>
      <c r="J17" s="31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5" t="str">
        <f>IFERROR(VLOOKUP(C17,[1]Data!$B:$C,2,0),"")</f>
        <v/>
      </c>
      <c r="X17" s="36"/>
    </row>
    <row r="18" spans="2:24" x14ac:dyDescent="0.25">
      <c r="B18" s="26"/>
      <c r="C18" s="27"/>
      <c r="D18" s="28"/>
      <c r="E18" s="29"/>
      <c r="F18" s="29"/>
      <c r="G18" s="30"/>
      <c r="H18" s="27"/>
      <c r="I18" s="28"/>
      <c r="J18" s="31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5" t="str">
        <f>IFERROR(VLOOKUP(C18,[1]Data!$B:$C,2,0),"")</f>
        <v/>
      </c>
      <c r="X18" s="36"/>
    </row>
    <row r="19" spans="2:24" x14ac:dyDescent="0.25">
      <c r="B19" s="26"/>
      <c r="C19" s="27"/>
      <c r="D19" s="28"/>
      <c r="E19" s="29"/>
      <c r="F19" s="29"/>
      <c r="G19" s="30"/>
      <c r="H19" s="27"/>
      <c r="I19" s="28"/>
      <c r="J19" s="31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5" t="str">
        <f>IFERROR(VLOOKUP(C19,[1]Data!$B:$C,2,0),"")</f>
        <v/>
      </c>
      <c r="X19" s="36"/>
    </row>
    <row r="20" spans="2:24" x14ac:dyDescent="0.25">
      <c r="B20" s="26"/>
      <c r="C20" s="27"/>
      <c r="D20" s="28"/>
      <c r="E20" s="29"/>
      <c r="F20" s="29"/>
      <c r="G20" s="30"/>
      <c r="H20" s="27"/>
      <c r="I20" s="28"/>
      <c r="J20" s="31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5" t="str">
        <f>IFERROR(VLOOKUP(C20,[1]Data!$B:$C,2,0),"")</f>
        <v/>
      </c>
      <c r="X20" s="36"/>
    </row>
    <row r="21" spans="2:24" x14ac:dyDescent="0.25">
      <c r="B21" s="26"/>
      <c r="C21" s="27"/>
      <c r="D21" s="28"/>
      <c r="E21" s="29"/>
      <c r="F21" s="29"/>
      <c r="G21" s="30"/>
      <c r="H21" s="27"/>
      <c r="I21" s="28"/>
      <c r="J21" s="31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5" t="str">
        <f>IFERROR(VLOOKUP(C21,[1]Data!$B:$C,2,0),"")</f>
        <v/>
      </c>
      <c r="X21" s="36"/>
    </row>
    <row r="22" spans="2:24" x14ac:dyDescent="0.25">
      <c r="B22" s="26"/>
      <c r="C22" s="27"/>
      <c r="D22" s="28"/>
      <c r="E22" s="29"/>
      <c r="F22" s="29"/>
      <c r="G22" s="30"/>
      <c r="H22" s="27"/>
      <c r="I22" s="28"/>
      <c r="J22" s="31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5" t="str">
        <f>IFERROR(VLOOKUP(C22,[1]Data!$B:$C,2,0),"")</f>
        <v/>
      </c>
      <c r="X22" s="36"/>
    </row>
    <row r="23" spans="2:24" x14ac:dyDescent="0.25">
      <c r="B23" s="26"/>
      <c r="C23" s="27"/>
      <c r="D23" s="28"/>
      <c r="E23" s="29"/>
      <c r="F23" s="29"/>
      <c r="G23" s="30"/>
      <c r="H23" s="27"/>
      <c r="I23" s="28"/>
      <c r="J23" s="31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5" t="str">
        <f>IFERROR(VLOOKUP(C23,[1]Data!$B:$C,2,0),"")</f>
        <v/>
      </c>
      <c r="X23" s="36"/>
    </row>
    <row r="24" spans="2:24" x14ac:dyDescent="0.25">
      <c r="B24" s="26"/>
      <c r="C24" s="27"/>
      <c r="D24" s="28"/>
      <c r="E24" s="29"/>
      <c r="F24" s="29"/>
      <c r="G24" s="30"/>
      <c r="H24" s="27"/>
      <c r="I24" s="28"/>
      <c r="J24" s="31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5" t="str">
        <f>IFERROR(VLOOKUP(C24,[1]Data!$B:$C,2,0),"")</f>
        <v/>
      </c>
      <c r="X24" s="36"/>
    </row>
    <row r="25" spans="2:24" x14ac:dyDescent="0.25">
      <c r="B25" s="26"/>
      <c r="C25" s="27"/>
      <c r="D25" s="28"/>
      <c r="E25" s="29"/>
      <c r="F25" s="29"/>
      <c r="G25" s="30"/>
      <c r="H25" s="27"/>
      <c r="I25" s="28"/>
      <c r="J25" s="31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5" t="str">
        <f>IFERROR(VLOOKUP(C25,[1]Data!$B:$C,2,0),"")</f>
        <v/>
      </c>
      <c r="X25" s="36"/>
    </row>
    <row r="26" spans="2:24" x14ac:dyDescent="0.25">
      <c r="B26" s="26"/>
      <c r="C26" s="27"/>
      <c r="D26" s="28"/>
      <c r="E26" s="29"/>
      <c r="F26" s="29"/>
      <c r="G26" s="30"/>
      <c r="H26" s="27"/>
      <c r="I26" s="28"/>
      <c r="J26" s="31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5" t="str">
        <f>IFERROR(VLOOKUP(C26,[1]Data!$B:$C,2,0),"")</f>
        <v/>
      </c>
      <c r="X26" s="36"/>
    </row>
    <row r="27" spans="2:24" x14ac:dyDescent="0.25">
      <c r="B27" s="26"/>
      <c r="C27" s="27"/>
      <c r="D27" s="28"/>
      <c r="E27" s="29"/>
      <c r="F27" s="29"/>
      <c r="G27" s="30"/>
      <c r="H27" s="27"/>
      <c r="I27" s="28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5" t="str">
        <f>IFERROR(VLOOKUP(C27,[1]Data!$B:$C,2,0),"")</f>
        <v/>
      </c>
      <c r="X27" s="36"/>
    </row>
    <row r="28" spans="2:24" x14ac:dyDescent="0.25">
      <c r="B28" s="26"/>
      <c r="C28" s="27"/>
      <c r="D28" s="28"/>
      <c r="E28" s="29"/>
      <c r="F28" s="29"/>
      <c r="G28" s="30"/>
      <c r="H28" s="27"/>
      <c r="I28" s="28"/>
      <c r="J28" s="31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5" t="str">
        <f>IFERROR(VLOOKUP(C28,[1]Data!$B:$C,2,0),"")</f>
        <v/>
      </c>
      <c r="X28" s="36"/>
    </row>
    <row r="29" spans="2:24" x14ac:dyDescent="0.25">
      <c r="B29" s="26"/>
      <c r="C29" s="27"/>
      <c r="D29" s="28"/>
      <c r="E29" s="29"/>
      <c r="F29" s="29"/>
      <c r="G29" s="30"/>
      <c r="H29" s="27"/>
      <c r="I29" s="28"/>
      <c r="J29" s="31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5" t="str">
        <f>IFERROR(VLOOKUP(C29,[1]Data!$B:$C,2,0),"")</f>
        <v/>
      </c>
      <c r="X29" s="36"/>
    </row>
    <row r="30" spans="2:24" ht="15.75" thickBot="1" x14ac:dyDescent="0.3">
      <c r="B30" s="37"/>
      <c r="C30" s="38"/>
      <c r="D30" s="39"/>
      <c r="E30" s="40"/>
      <c r="F30" s="40"/>
      <c r="G30" s="41"/>
      <c r="H30" s="38"/>
      <c r="I30" s="39"/>
      <c r="J30" s="42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4" t="str">
        <f>IFERROR(VLOOKUP(C30,[1]Data!$B:$C,2,0),"")</f>
        <v/>
      </c>
      <c r="X30" s="45"/>
    </row>
  </sheetData>
  <conditionalFormatting sqref="W2">
    <cfRule type="cellIs" dxfId="1" priority="2" operator="equal">
      <formula>0</formula>
    </cfRule>
  </conditionalFormatting>
  <conditionalFormatting sqref="I3:W30">
    <cfRule type="cellIs" dxfId="0" priority="1" operator="equal">
      <formula>0</formula>
    </cfRule>
  </conditionalFormatting>
  <pageMargins left="0.25" right="0.25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Page1_1</vt:lpstr>
      <vt:lpstr>PAQ</vt:lpstr>
      <vt:lpstr>PAQ!Zone_d_impression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SAN MARTIN</dc:creator>
  <cp:lastModifiedBy>Jerome SAN MARTIN</cp:lastModifiedBy>
  <dcterms:created xsi:type="dcterms:W3CDTF">2025-02-13T12:51:24Z</dcterms:created>
  <dcterms:modified xsi:type="dcterms:W3CDTF">2025-02-13T12:51:30Z</dcterms:modified>
</cp:coreProperties>
</file>