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DalyphardG\Documents\"/>
    </mc:Choice>
  </mc:AlternateContent>
  <bookViews>
    <workbookView xWindow="150" yWindow="-90" windowWidth="25800" windowHeight="11250" tabRatio="862"/>
  </bookViews>
  <sheets>
    <sheet name="B.S. vs Rec" sheetId="455" r:id="rId1"/>
    <sheet name="126101200" sheetId="419" r:id="rId2"/>
    <sheet name="126101210" sheetId="430" r:id="rId3"/>
    <sheet name="Effet AR" sheetId="336" r:id="rId4"/>
    <sheet name="231106530" sheetId="410" r:id="rId5"/>
    <sheet name="237107186" sheetId="411" r:id="rId6"/>
    <sheet name="237907325" sheetId="381" r:id="rId7"/>
    <sheet name="237907390" sheetId="335" r:id="rId8"/>
  </sheets>
  <externalReferences>
    <externalReference r:id="rId9"/>
    <externalReference r:id="rId10"/>
    <externalReference r:id="rId11"/>
    <externalReference r:id="rId12"/>
  </externalReferences>
  <definedNames>
    <definedName name="____soc2" localSheetId="0" hidden="1">{#N/A,#N/A,FALSE,"graph"}</definedName>
    <definedName name="____soc2" hidden="1">{#N/A,#N/A,FALSE,"graph"}</definedName>
    <definedName name="___soc2" localSheetId="5" hidden="1">{#N/A,#N/A,FALSE,"graph"}</definedName>
    <definedName name="___soc2" localSheetId="0" hidden="1">{#N/A,#N/A,FALSE,"graph"}</definedName>
    <definedName name="___soc2" hidden="1">{#N/A,#N/A,FALSE,"graph"}</definedName>
    <definedName name="__soc2" localSheetId="5" hidden="1">{#N/A,#N/A,FALSE,"graph"}</definedName>
    <definedName name="__soc2" localSheetId="0" hidden="1">{#N/A,#N/A,FALSE,"graph"}</definedName>
    <definedName name="__soc2" hidden="1">{#N/A,#N/A,FALSE,"graph"}</definedName>
    <definedName name="_Order1" hidden="1">255</definedName>
    <definedName name="_Order2" hidden="1">255</definedName>
    <definedName name="_soc2" localSheetId="5" hidden="1">{#N/A,#N/A,FALSE,"graph"}</definedName>
    <definedName name="_soc2" localSheetId="0" hidden="1">{#N/A,#N/A,FALSE,"graph"}</definedName>
    <definedName name="_soc2" hidden="1">{#N/A,#N/A,FALSE,"graph"}</definedName>
    <definedName name="_tab1">'[1]Exchange rate'!$B$2:$C$16</definedName>
    <definedName name="Achiev" localSheetId="1">#REF!</definedName>
    <definedName name="Achiev" localSheetId="2">#REF!</definedName>
    <definedName name="Achiev" localSheetId="4">#REF!</definedName>
    <definedName name="Achiev">#REF!</definedName>
    <definedName name="Actual" localSheetId="1">#REF!</definedName>
    <definedName name="Actual" localSheetId="2">#REF!</definedName>
    <definedName name="Actual" localSheetId="4">#REF!</definedName>
    <definedName name="Actual">#REF!</definedName>
    <definedName name="AWdh" localSheetId="5" hidden="1">{#N/A,#N/A,FALSE,"graph"}</definedName>
    <definedName name="AWdh" localSheetId="0" hidden="1">{#N/A,#N/A,FALSE,"graph"}</definedName>
    <definedName name="AWdh" hidden="1">{#N/A,#N/A,FALSE,"graph"}</definedName>
    <definedName name="BdD_L1">'[2]Level 1'!$A$8:$AH$27</definedName>
    <definedName name="BdD_L2">'[2]Level 2'!$A$8:$AH$104</definedName>
    <definedName name="BdD_L3" localSheetId="1">#REF!</definedName>
    <definedName name="BdD_L3" localSheetId="2">#REF!</definedName>
    <definedName name="BdD_L3" localSheetId="4">#REF!</definedName>
    <definedName name="BdD_L3">#REF!</definedName>
    <definedName name="BdD_Total" localSheetId="1">#REF!+'[2]Level 2'!$AD$8:$AH$104+#REF!</definedName>
    <definedName name="BdD_Total" localSheetId="2">#REF!+'[2]Level 2'!$AD$8:$AH$104+#REF!</definedName>
    <definedName name="BdD_Total" localSheetId="4">#REF!+'[2]Level 2'!$AD$8:$AH$104+#REF!</definedName>
    <definedName name="BdD_Total">#REF!+'[2]Level 2'!$AD$8:$AH$104+#REF!</definedName>
    <definedName name="Beverage_Plastics" localSheetId="1">[3]Plastic!#REF!</definedName>
    <definedName name="Beverage_Plastics" localSheetId="2">[3]Plastic!#REF!</definedName>
    <definedName name="Beverage_Plastics">[3]Plastic!#REF!</definedName>
    <definedName name="exch">[2]ExchRate!$H$14:$I$68</definedName>
    <definedName name="_xlnm.Extract" localSheetId="1">#REF!</definedName>
    <definedName name="_xlnm.Extract" localSheetId="2">#REF!</definedName>
    <definedName name="_xlnm.Extract" localSheetId="4">#REF!</definedName>
    <definedName name="_xlnm.Extract">#REF!</definedName>
    <definedName name="ff" localSheetId="5" hidden="1">{#N/A,#N/A,FALSE,"graph"}</definedName>
    <definedName name="ff" localSheetId="0" hidden="1">{#N/A,#N/A,FALSE,"graph"}</definedName>
    <definedName name="ff" hidden="1">{#N/A,#N/A,FALSE,"graph"}</definedName>
    <definedName name="Find" localSheetId="1">#REF!</definedName>
    <definedName name="Find" localSheetId="2">#REF!</definedName>
    <definedName name="Find" localSheetId="4">#REF!</definedName>
    <definedName name="Find">#REF!</definedName>
    <definedName name="findl2" localSheetId="1">#REF!</definedName>
    <definedName name="findl2" localSheetId="2">#REF!</definedName>
    <definedName name="findl2" localSheetId="4">#REF!</definedName>
    <definedName name="findl2">#REF!</definedName>
    <definedName name="fqc" localSheetId="1">#REF!</definedName>
    <definedName name="fqc" localSheetId="2">#REF!</definedName>
    <definedName name="fqc" localSheetId="4">#REF!</definedName>
    <definedName name="fqc">#REF!</definedName>
    <definedName name="kiiujkl" localSheetId="5" hidden="1">{#N/A,#N/A,FALSE,"graph"}</definedName>
    <definedName name="kiiujkl" localSheetId="0" hidden="1">{#N/A,#N/A,FALSE,"graph"}</definedName>
    <definedName name="kiiujkl" hidden="1">{#N/A,#N/A,FALSE,"graph"}</definedName>
    <definedName name="m" localSheetId="5" hidden="1">{#N/A,#N/A,FALSE,"graph"}</definedName>
    <definedName name="m" localSheetId="0" hidden="1">{#N/A,#N/A,FALSE,"graph"}</definedName>
    <definedName name="m" hidden="1">{#N/A,#N/A,FALSE,"graph"}</definedName>
    <definedName name="Mailing_list" localSheetId="1">#REF!</definedName>
    <definedName name="Mailing_list" localSheetId="2">#REF!</definedName>
    <definedName name="Mailing_list">#REF!</definedName>
    <definedName name="Midmon" localSheetId="1">#REF!</definedName>
    <definedName name="Midmon" localSheetId="2">#REF!</definedName>
    <definedName name="Midmon" localSheetId="4">#REF!</definedName>
    <definedName name="Midmon">#REF!</definedName>
    <definedName name="name" localSheetId="1">#REF!</definedName>
    <definedName name="name" localSheetId="2">#REF!</definedName>
    <definedName name="name" localSheetId="4">#REF!</definedName>
    <definedName name="name">#REF!</definedName>
    <definedName name="page" localSheetId="1">#REF!</definedName>
    <definedName name="page" localSheetId="2">#REF!</definedName>
    <definedName name="page" localSheetId="4">#REF!</definedName>
    <definedName name="page">#REF!</definedName>
    <definedName name="Pharmacy" localSheetId="1">[3]Plastic!#REF!</definedName>
    <definedName name="Pharmacy" localSheetId="2">[3]Plastic!#REF!</definedName>
    <definedName name="Pharmacy">[3]Plastic!#REF!</definedName>
    <definedName name="Plastics_Beauty" localSheetId="1">[3]Plastic!#REF!</definedName>
    <definedName name="Plastics_Beauty" localSheetId="2">[3]Plastic!#REF!</definedName>
    <definedName name="Plastics_Beauty">[3]Plastic!#REF!</definedName>
    <definedName name="PrintPage">[4]!PrintPage</definedName>
    <definedName name="PRINTPAGE2">[4]!PRINTPAGE2</definedName>
    <definedName name="prout" localSheetId="5" hidden="1">{#N/A,#N/A,FALSE,"graph"}</definedName>
    <definedName name="prout" localSheetId="0" hidden="1">{#N/A,#N/A,FALSE,"graph"}</definedName>
    <definedName name="prout" hidden="1">{#N/A,#N/A,FALSE,"graph"}</definedName>
    <definedName name="RECH1" localSheetId="1">#REF!</definedName>
    <definedName name="RECH1" localSheetId="2">#REF!</definedName>
    <definedName name="RECH1" localSheetId="4">#REF!</definedName>
    <definedName name="RECH1">#REF!</definedName>
    <definedName name="RECH2" localSheetId="1">#REF!</definedName>
    <definedName name="RECH2" localSheetId="2">#REF!</definedName>
    <definedName name="RECH2" localSheetId="4">#REF!</definedName>
    <definedName name="RECH2">#REF!</definedName>
    <definedName name="rmcAccount">9104000</definedName>
    <definedName name="rmcCategory">"BUDG94"</definedName>
    <definedName name="rmcName">"SOFREB"</definedName>
    <definedName name="RMCOptions">"*010000000000000"</definedName>
    <definedName name="soc" localSheetId="5" hidden="1">{#N/A,#N/A,FALSE,"graph"}</definedName>
    <definedName name="soc" localSheetId="0" hidden="1">{#N/A,#N/A,FALSE,"graph"}</definedName>
    <definedName name="soc" hidden="1">{#N/A,#N/A,FALSE,"graph"}</definedName>
    <definedName name="Speciality_Bottles" localSheetId="1">[3]Plastic!#REF!</definedName>
    <definedName name="Speciality_Bottles" localSheetId="2">[3]Plastic!#REF!</definedName>
    <definedName name="Speciality_Bottles">[3]Plastic!#REF!</definedName>
    <definedName name="TotalL3" localSheetId="1">#REF!</definedName>
    <definedName name="TotalL3" localSheetId="2">#REF!</definedName>
    <definedName name="TotalL3" localSheetId="4">#REF!</definedName>
    <definedName name="TotalL3">#REF!</definedName>
    <definedName name="TotL1" localSheetId="1">#REF!</definedName>
    <definedName name="TotL1" localSheetId="2">#REF!</definedName>
    <definedName name="TotL1" localSheetId="4">#REF!</definedName>
    <definedName name="TotL1">#REF!</definedName>
    <definedName name="TotL2B" localSheetId="1">#REF!</definedName>
    <definedName name="TotL2B" localSheetId="2">#REF!</definedName>
    <definedName name="TotL2B" localSheetId="4">#REF!</definedName>
    <definedName name="TotL2B">#REF!</definedName>
    <definedName name="TotL2Pl" localSheetId="1">#REF!</definedName>
    <definedName name="TotL2Pl" localSheetId="2">#REF!</definedName>
    <definedName name="TotL2Pl" localSheetId="4">#REF!</definedName>
    <definedName name="TotL2Pl">#REF!</definedName>
    <definedName name="TotL2SP" localSheetId="1">#REF!</definedName>
    <definedName name="TotL2SP" localSheetId="2">#REF!</definedName>
    <definedName name="TotL2SP" localSheetId="4">#REF!</definedName>
    <definedName name="TotL2SP">#REF!</definedName>
    <definedName name="Update_Graphs">[4]!Update_Graphs</definedName>
    <definedName name="UPDATE_graphs2">[4]!UPDATE_graphs2</definedName>
    <definedName name="warn.cyr" localSheetId="5" hidden="1">{#N/A,#N/A,FALSE,"graph"}</definedName>
    <definedName name="warn.cyr" localSheetId="0" hidden="1">{#N/A,#N/A,FALSE,"graph"}</definedName>
    <definedName name="warn.cyr" hidden="1">{#N/A,#N/A,FALSE,"graph"}</definedName>
    <definedName name="workingcap2" localSheetId="5" hidden="1">{#N/A,#N/A,FALSE,"graph"}</definedName>
    <definedName name="workingcap2" localSheetId="0" hidden="1">{#N/A,#N/A,FALSE,"graph"}</definedName>
    <definedName name="workingcap2" hidden="1">{#N/A,#N/A,FALSE,"graph"}</definedName>
    <definedName name="wrn.cyr." localSheetId="5" hidden="1">{#N/A,#N/A,FALSE,"graph"}</definedName>
    <definedName name="wrn.cyr." localSheetId="0" hidden="1">{#N/A,#N/A,FALSE,"graph"}</definedName>
    <definedName name="wrn.cyr." hidden="1">{#N/A,#N/A,FALSE,"graph"}</definedName>
    <definedName name="wrn.cyr.1" localSheetId="5" hidden="1">{#N/A,#N/A,FALSE,"graph"}</definedName>
    <definedName name="wrn.cyr.1" localSheetId="0" hidden="1">{#N/A,#N/A,FALSE,"graph"}</definedName>
    <definedName name="wrn.cyr.1" hidden="1">{#N/A,#N/A,FALSE,"graph"}</definedName>
    <definedName name="wrn.cyr.2" localSheetId="5" hidden="1">{#N/A,#N/A,FALSE,"graph"}</definedName>
    <definedName name="wrn.cyr.2" localSheetId="0" hidden="1">{#N/A,#N/A,FALSE,"graph"}</definedName>
    <definedName name="wrn.cyr.2" hidden="1">{#N/A,#N/A,FALSE,"graph"}</definedName>
  </definedNames>
  <calcPr calcId="152511"/>
</workbook>
</file>

<file path=xl/calcChain.xml><?xml version="1.0" encoding="utf-8"?>
<calcChain xmlns="http://schemas.openxmlformats.org/spreadsheetml/2006/main">
  <c r="F61" i="430" l="1"/>
  <c r="E61" i="430"/>
  <c r="H7" i="430" s="1"/>
  <c r="H6" i="419" l="1"/>
  <c r="F60" i="419"/>
  <c r="E60" i="419"/>
  <c r="H7" i="419" s="1"/>
  <c r="G12" i="336" l="1"/>
  <c r="F60" i="411" l="1"/>
  <c r="E60" i="411"/>
  <c r="H7" i="411" l="1"/>
  <c r="F37" i="410"/>
  <c r="E37" i="410"/>
  <c r="H6" i="410"/>
  <c r="B6" i="410"/>
  <c r="B4" i="410"/>
  <c r="H7" i="410" l="1"/>
  <c r="F31" i="381" l="1"/>
  <c r="E31" i="381"/>
  <c r="H6" i="381"/>
  <c r="H7" i="381" l="1"/>
  <c r="F37" i="335" l="1"/>
  <c r="E37" i="335"/>
  <c r="H6" i="335"/>
  <c r="G17" i="336" l="1"/>
  <c r="G19" i="336" s="1"/>
  <c r="J7" i="430"/>
  <c r="K7" i="430" s="1"/>
  <c r="J7" i="419"/>
  <c r="K7" i="419" s="1"/>
  <c r="J7" i="410"/>
  <c r="K7" i="410" s="1"/>
  <c r="J6" i="411"/>
  <c r="K6" i="411" s="1"/>
  <c r="J7" i="381"/>
  <c r="K7" i="381" s="1"/>
  <c r="J7" i="335"/>
  <c r="H7" i="335"/>
  <c r="K7" i="335" l="1"/>
</calcChain>
</file>

<file path=xl/sharedStrings.xml><?xml version="1.0" encoding="utf-8"?>
<sst xmlns="http://schemas.openxmlformats.org/spreadsheetml/2006/main" count="224" uniqueCount="118">
  <si>
    <t>Version contrôle des comptes I.00</t>
  </si>
  <si>
    <t>SECTEUR</t>
  </si>
  <si>
    <t>COMPTE</t>
  </si>
  <si>
    <t>SITUATION AU</t>
  </si>
  <si>
    <t>USINE</t>
  </si>
  <si>
    <t>LIBELLE</t>
  </si>
  <si>
    <t>OBS :</t>
  </si>
  <si>
    <t>SOLDE EN €</t>
  </si>
  <si>
    <t>Type</t>
  </si>
  <si>
    <t>N° Type</t>
  </si>
  <si>
    <t xml:space="preserve">date </t>
  </si>
  <si>
    <t>Libellé</t>
  </si>
  <si>
    <t>Débit</t>
  </si>
  <si>
    <t>Crédit</t>
  </si>
  <si>
    <t>TOTAUX</t>
  </si>
  <si>
    <t>CCF</t>
  </si>
  <si>
    <t>Check</t>
  </si>
  <si>
    <t>Site</t>
  </si>
  <si>
    <t>DFRF</t>
  </si>
  <si>
    <t>CHECK</t>
  </si>
  <si>
    <t>Référence</t>
  </si>
  <si>
    <t>EUR</t>
  </si>
  <si>
    <t>Document no.</t>
  </si>
  <si>
    <t>Ledger currency</t>
  </si>
  <si>
    <t>Debit</t>
  </si>
  <si>
    <t>BS</t>
  </si>
  <si>
    <t>Date</t>
  </si>
  <si>
    <t>DRAFTS REMITTED AAI RD2X</t>
  </si>
  <si>
    <t>12650A303</t>
  </si>
  <si>
    <t>12650A572</t>
  </si>
  <si>
    <t>12650A664</t>
  </si>
  <si>
    <t>12650A667</t>
  </si>
  <si>
    <t>12650A950</t>
  </si>
  <si>
    <t>12650A953</t>
  </si>
  <si>
    <t>12650A955</t>
  </si>
  <si>
    <t>12650A956</t>
  </si>
  <si>
    <t>22711A597</t>
  </si>
  <si>
    <t>22711PFRF</t>
  </si>
  <si>
    <t>22713A541</t>
  </si>
  <si>
    <t>22713A547</t>
  </si>
  <si>
    <t>22713A572</t>
  </si>
  <si>
    <t>22713A597</t>
  </si>
  <si>
    <t>22714PFRF</t>
  </si>
  <si>
    <t>=&gt; W: SSCCenter/Clients/Effets</t>
  </si>
  <si>
    <t>Other Miscellaneous</t>
  </si>
  <si>
    <t>14130A573</t>
  </si>
  <si>
    <t>Compte</t>
  </si>
  <si>
    <t>Menu</t>
  </si>
  <si>
    <t>Total BS</t>
  </si>
  <si>
    <t>check</t>
  </si>
  <si>
    <t>MENU</t>
  </si>
  <si>
    <t>MSC AC EXP CREDIT INSURANCES</t>
  </si>
  <si>
    <t>22713A953</t>
  </si>
  <si>
    <t>Ctrl</t>
  </si>
  <si>
    <t>Journal</t>
  </si>
  <si>
    <t>22713A826</t>
  </si>
  <si>
    <t>14130A585</t>
  </si>
  <si>
    <t>Acc Flex Time Set Off</t>
  </si>
  <si>
    <t xml:space="preserve">Other </t>
  </si>
  <si>
    <t>22713A575</t>
  </si>
  <si>
    <t>12650A986</t>
  </si>
  <si>
    <t>Libelle</t>
  </si>
  <si>
    <t>Numéro de pièce</t>
  </si>
  <si>
    <t>Client</t>
  </si>
  <si>
    <t>Échéance</t>
  </si>
  <si>
    <t>data remise</t>
  </si>
  <si>
    <t>Débit référentiel</t>
  </si>
  <si>
    <t>Dev</t>
  </si>
  <si>
    <t>TOT DFRF</t>
  </si>
  <si>
    <t>22713A570</t>
  </si>
  <si>
    <t>22713A801</t>
  </si>
  <si>
    <t>12650A573</t>
  </si>
  <si>
    <t>12650A597</t>
  </si>
  <si>
    <t>12650A757</t>
  </si>
  <si>
    <t>12670A595</t>
  </si>
  <si>
    <t>14130A511</t>
  </si>
  <si>
    <t>22713A568</t>
  </si>
  <si>
    <t xml:space="preserve">Notes Received AAI </t>
  </si>
  <si>
    <t>12650A570</t>
  </si>
  <si>
    <t>12650A595</t>
  </si>
  <si>
    <t>12650A643</t>
  </si>
  <si>
    <t>12670A664</t>
  </si>
  <si>
    <t>12670A667</t>
  </si>
  <si>
    <t>12670A955</t>
  </si>
  <si>
    <t>12650A574</t>
  </si>
  <si>
    <t>DFRH1605BOR03003552</t>
  </si>
  <si>
    <t>Sabarot</t>
  </si>
  <si>
    <t>DFRH1605BOR03003558</t>
  </si>
  <si>
    <t>Maro-Ocean</t>
  </si>
  <si>
    <t>FRBOR1605DFRH000013</t>
  </si>
  <si>
    <t>FRBOR1605DFRH000016</t>
  </si>
  <si>
    <t>échéance 31/05/16</t>
  </si>
  <si>
    <t>Lien vers justif</t>
  </si>
  <si>
    <t>Cumulative 5
Actual
2016</t>
  </si>
  <si>
    <t>126101200'!A1</t>
  </si>
  <si>
    <t>126101210'!A1</t>
  </si>
  <si>
    <t>126201360 '!A1</t>
  </si>
  <si>
    <t>126201372'!A1</t>
  </si>
  <si>
    <t>126201430'!A1</t>
  </si>
  <si>
    <t>126201470'!A1</t>
  </si>
  <si>
    <t>126201480'!A1</t>
  </si>
  <si>
    <t>126402000'!A1</t>
  </si>
  <si>
    <t>12650'!A1</t>
  </si>
  <si>
    <t>12680'!A1</t>
  </si>
  <si>
    <t>127101750'!A1</t>
  </si>
  <si>
    <t>12720xxxx'!A1</t>
  </si>
  <si>
    <t>127501706'!A1</t>
  </si>
  <si>
    <t>127501730'!A1</t>
  </si>
  <si>
    <t>14130AXXX'!A1</t>
  </si>
  <si>
    <t>141403170'!A1</t>
  </si>
  <si>
    <t>226101000'!A1</t>
  </si>
  <si>
    <t>226106180'!A1</t>
  </si>
  <si>
    <t>226206265'!A1</t>
  </si>
  <si>
    <t>Summary!A1</t>
  </si>
  <si>
    <t>22713Axxx'!A1</t>
  </si>
  <si>
    <t>22714Axxx'!A1</t>
  </si>
  <si>
    <t>231106510'!A1</t>
  </si>
  <si>
    <t>231106515'!A1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</si>
</sst>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9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&quot;£&quot;* #,##0_-;\-&quot;£&quot;* #,##0_-;_-&quot;£&quot;* &quot;-&quot;_-;_-@_-"/>
    <numFmt numFmtId="165" formatCode="_-* #,##0_-;\-* #,##0_-;_-* &quot;-&quot;_-;_-@_-"/>
    <numFmt numFmtId="166" formatCode="_-* #,##0.00_-;\-* #,##0.00_-;_-* &quot;-&quot;??_-;_-@_-"/>
    <numFmt numFmtId="167" formatCode="_-* #,##0.00\ &quot;F&quot;_-;\-* #,##0.00\ &quot;F&quot;_-;_-* &quot;-&quot;??\ &quot;F&quot;_-;_-@_-"/>
    <numFmt numFmtId="171" formatCode="_-* #,##0.00\ [$€]_-;\-* #,##0.00\ [$€]_-;_-* &quot;-&quot;??\ [$€]_-;_-@_-"/>
    <numFmt numFmtId="175" formatCode="mmmm\-yy"/>
    <numFmt numFmtId="176" formatCode="&quot;$&quot;#,##0_);[Red]\(&quot;$&quot;#,##0\)"/>
    <numFmt numFmtId="177" formatCode="&quot;F&quot;#,##0;[Red]\-&quot;F&quot;#,##0"/>
    <numFmt numFmtId="178" formatCode="#,##0\ ;\(#,##0\)"/>
    <numFmt numFmtId="179" formatCode="_(* #,##0.00_);_(* \(#,##0.00\);_(* &quot;-&quot;??_);_(@_)"/>
    <numFmt numFmtId="180" formatCode="#\ ##0.000;[Red]\&lt;#\ ##0.000\&gt;"/>
    <numFmt numFmtId="181" formatCode="###\ ##0.000;\&lt;###\ ##0.000\&gt;"/>
    <numFmt numFmtId="182" formatCode="_(* #,##0_);_(* \(#,##0\);_(* &quot;-&quot;_);_(@_)"/>
    <numFmt numFmtId="196" formatCode="#,##0.00_ ;\-#,##0.00\ "/>
    <numFmt numFmtId="201" formatCode="_-* #,##0.00\ _F_-;\-* #,##0.00\ _F_-;_-* &quot;-&quot;??\ _F_-;_-@_-"/>
    <numFmt numFmtId="205" formatCode="#,##0.00;\-#,##0.00"/>
  </numFmts>
  <fonts count="130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0"/>
      <color indexed="36"/>
      <name val="Arial"/>
      <family val="2"/>
    </font>
    <font>
      <sz val="8"/>
      <name val="Arial"/>
      <family val="2"/>
    </font>
    <font>
      <sz val="10"/>
      <name val="Times New Roman"/>
      <family val="1"/>
    </font>
    <font>
      <b/>
      <sz val="10"/>
      <name val="Times New Roman"/>
      <family val="1"/>
    </font>
    <font>
      <b/>
      <i/>
      <sz val="10"/>
      <name val="Times New Roman"/>
      <family val="1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TKTypeRegular"/>
      <family val="2"/>
    </font>
    <font>
      <sz val="10"/>
      <color indexed="9"/>
      <name val="TKTypeRegular"/>
      <family val="2"/>
    </font>
    <font>
      <b/>
      <sz val="10"/>
      <color indexed="63"/>
      <name val="TKTypeRegular"/>
      <family val="2"/>
    </font>
    <font>
      <b/>
      <sz val="10"/>
      <color indexed="52"/>
      <name val="TKTypeRegular"/>
      <family val="2"/>
    </font>
    <font>
      <sz val="10"/>
      <name val="MS Sans Serif"/>
      <family val="2"/>
    </font>
    <font>
      <sz val="9"/>
      <name val="Avant Garde"/>
    </font>
    <font>
      <u/>
      <sz val="6"/>
      <color indexed="12"/>
      <name val="Arial"/>
      <family val="2"/>
    </font>
    <font>
      <sz val="10"/>
      <name val="MS Sans Serif"/>
      <family val="2"/>
    </font>
    <font>
      <sz val="10"/>
      <color indexed="62"/>
      <name val="TKTypeRegular"/>
      <family val="2"/>
    </font>
    <font>
      <b/>
      <sz val="10"/>
      <color indexed="8"/>
      <name val="TKTypeRegular"/>
      <family val="2"/>
    </font>
    <font>
      <i/>
      <sz val="10"/>
      <color indexed="23"/>
      <name val="TKTypeRegular"/>
      <family val="2"/>
    </font>
    <font>
      <sz val="10"/>
      <color indexed="17"/>
      <name val="TKTypeRegular"/>
      <family val="2"/>
    </font>
    <font>
      <b/>
      <u/>
      <sz val="18"/>
      <name val="MS Sans Serif"/>
      <family val="2"/>
    </font>
    <font>
      <sz val="10"/>
      <color indexed="20"/>
      <name val="TKTypeRegular"/>
      <family val="2"/>
    </font>
    <font>
      <b/>
      <sz val="15"/>
      <color indexed="56"/>
      <name val="TKTypeRegular"/>
      <family val="2"/>
    </font>
    <font>
      <b/>
      <sz val="13"/>
      <color indexed="56"/>
      <name val="TKTypeRegular"/>
      <family val="2"/>
    </font>
    <font>
      <b/>
      <sz val="11"/>
      <color indexed="56"/>
      <name val="TKTypeRegular"/>
      <family val="2"/>
    </font>
    <font>
      <sz val="10"/>
      <color indexed="52"/>
      <name val="TKTypeRegular"/>
      <family val="2"/>
    </font>
    <font>
      <sz val="10"/>
      <color indexed="10"/>
      <name val="TKTypeRegular"/>
      <family val="2"/>
    </font>
    <font>
      <b/>
      <sz val="10"/>
      <color indexed="9"/>
      <name val="TKTypeRegular"/>
      <family val="2"/>
    </font>
    <font>
      <b/>
      <sz val="11"/>
      <color indexed="8"/>
      <name val="Calibri"/>
      <family val="2"/>
    </font>
    <font>
      <sz val="10"/>
      <color indexed="10"/>
      <name val="Arial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u/>
      <sz val="10"/>
      <color rgb="FFFF0000"/>
      <name val="Times New Roman"/>
      <family val="1"/>
    </font>
    <font>
      <sz val="10"/>
      <color rgb="FFFF0000"/>
      <name val="Times New Roman"/>
      <family val="1"/>
    </font>
    <font>
      <b/>
      <sz val="10"/>
      <color rgb="FFFF0000"/>
      <name val="Times New Roman"/>
      <family val="1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sz val="10"/>
      <color indexed="8"/>
      <name val="Arial"/>
      <family val="2"/>
    </font>
    <font>
      <sz val="8"/>
      <color rgb="FF3C3835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9"/>
      <color theme="3" tint="0.39997558519241921"/>
      <name val="Calibri"/>
      <family val="2"/>
      <scheme val="minor"/>
    </font>
    <font>
      <sz val="10"/>
      <color indexed="8"/>
      <name val="Arial"/>
      <family val="2"/>
    </font>
    <font>
      <sz val="11"/>
      <color theme="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theme="1"/>
      <name val="Calibri"/>
      <family val="2"/>
    </font>
    <font>
      <b/>
      <sz val="12"/>
      <name val="Calibri"/>
      <family val="2"/>
      <scheme val="minor"/>
    </font>
    <font>
      <sz val="10"/>
      <name val="Arial"/>
      <family val="2"/>
    </font>
    <font>
      <sz val="10"/>
      <color rgb="FFFF0000"/>
      <name val="Calibri"/>
      <family val="2"/>
      <scheme val="minor"/>
    </font>
    <font>
      <u/>
      <sz val="10"/>
      <color indexed="12"/>
      <name val="Calibri"/>
      <family val="2"/>
      <scheme val="minor"/>
    </font>
    <font>
      <b/>
      <i/>
      <sz val="10"/>
      <name val="Calibri"/>
      <family val="2"/>
      <scheme val="minor"/>
    </font>
    <font>
      <i/>
      <sz val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0066"/>
      <name val="Calibri"/>
      <family val="2"/>
      <scheme val="minor"/>
    </font>
    <font>
      <b/>
      <sz val="8"/>
      <color rgb="FF3C3835"/>
      <name val="Calibri"/>
      <family val="2"/>
      <scheme val="minor"/>
    </font>
    <font>
      <sz val="12"/>
      <name val="Calibri"/>
      <family val="2"/>
      <scheme val="minor"/>
    </font>
    <font>
      <b/>
      <i/>
      <sz val="8"/>
      <color rgb="FF3C3835"/>
      <name val="Calibri"/>
      <family val="2"/>
      <scheme val="minor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sz val="10"/>
      <color rgb="FF3F3F76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006100"/>
      <name val="Arial"/>
      <family val="2"/>
    </font>
    <font>
      <b/>
      <sz val="10"/>
      <color rgb="FF3F3F3F"/>
      <name val="Arial"/>
      <family val="2"/>
    </font>
    <font>
      <i/>
      <sz val="10"/>
      <color rgb="FF7F7F7F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b/>
      <sz val="10"/>
      <color theme="0"/>
      <name val="Arial"/>
      <family val="2"/>
    </font>
    <font>
      <sz val="8"/>
      <color rgb="FF000000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  <font>
      <b/>
      <sz val="8"/>
      <color rgb="FF000000"/>
      <name val="Microsoft Sans Serif"/>
      <family val="2"/>
    </font>
    <font>
      <sz val="8"/>
      <color rgb="FF000000"/>
      <name val="Microsoft Sans Serif"/>
      <family val="2"/>
    </font>
  </fonts>
  <fills count="6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</patternFill>
    </fill>
    <fill>
      <patternFill patternType="solid">
        <fgColor indexed="3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35"/>
        <bgColor indexed="64"/>
      </patternFill>
    </fill>
    <fill>
      <patternFill patternType="gray0625"/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65"/>
        <bgColor indexed="64"/>
      </patternFill>
    </fill>
  </fills>
  <borders count="48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/>
      <diagonal/>
    </border>
  </borders>
  <cellStyleXfs count="442">
    <xf numFmtId="0" fontId="0" fillId="0" borderId="0">
      <alignment vertical="center"/>
    </xf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49" fillId="2" borderId="0" applyNumberFormat="0" applyBorder="0" applyAlignment="0" applyProtection="0"/>
    <xf numFmtId="0" fontId="49" fillId="3" borderId="0" applyNumberFormat="0" applyBorder="0" applyAlignment="0" applyProtection="0"/>
    <xf numFmtId="0" fontId="49" fillId="4" borderId="0" applyNumberFormat="0" applyBorder="0" applyAlignment="0" applyProtection="0"/>
    <xf numFmtId="0" fontId="49" fillId="5" borderId="0" applyNumberFormat="0" applyBorder="0" applyAlignment="0" applyProtection="0"/>
    <xf numFmtId="0" fontId="49" fillId="6" borderId="0" applyNumberFormat="0" applyBorder="0" applyAlignment="0" applyProtection="0"/>
    <xf numFmtId="0" fontId="49" fillId="7" borderId="0" applyNumberFormat="0" applyBorder="0" applyAlignment="0" applyProtection="0"/>
    <xf numFmtId="0" fontId="33" fillId="2" borderId="0" applyNumberFormat="0" applyBorder="0" applyAlignment="0" applyProtection="0"/>
    <xf numFmtId="0" fontId="33" fillId="3" borderId="0" applyNumberFormat="0" applyBorder="0" applyAlignment="0" applyProtection="0"/>
    <xf numFmtId="0" fontId="33" fillId="4" borderId="0" applyNumberFormat="0" applyBorder="0" applyAlignment="0" applyProtection="0"/>
    <xf numFmtId="0" fontId="33" fillId="5" borderId="0" applyNumberFormat="0" applyBorder="0" applyAlignment="0" applyProtection="0"/>
    <xf numFmtId="0" fontId="33" fillId="6" borderId="0" applyNumberFormat="0" applyBorder="0" applyAlignment="0" applyProtection="0"/>
    <xf numFmtId="0" fontId="33" fillId="7" borderId="0" applyNumberFormat="0" applyBorder="0" applyAlignment="0" applyProtection="0"/>
    <xf numFmtId="0" fontId="52" fillId="2" borderId="0" applyNumberFormat="0" applyBorder="0" applyAlignment="0" applyProtection="0"/>
    <xf numFmtId="0" fontId="52" fillId="3" borderId="0" applyNumberFormat="0" applyBorder="0" applyAlignment="0" applyProtection="0"/>
    <xf numFmtId="0" fontId="52" fillId="4" borderId="0" applyNumberFormat="0" applyBorder="0" applyAlignment="0" applyProtection="0"/>
    <xf numFmtId="0" fontId="52" fillId="5" borderId="0" applyNumberFormat="0" applyBorder="0" applyAlignment="0" applyProtection="0"/>
    <xf numFmtId="0" fontId="52" fillId="6" borderId="0" applyNumberFormat="0" applyBorder="0" applyAlignment="0" applyProtection="0"/>
    <xf numFmtId="0" fontId="52" fillId="7" borderId="0" applyNumberFormat="0" applyBorder="0" applyAlignment="0" applyProtection="0"/>
    <xf numFmtId="0" fontId="49" fillId="8" borderId="0" applyNumberFormat="0" applyBorder="0" applyAlignment="0" applyProtection="0"/>
    <xf numFmtId="0" fontId="49" fillId="9" borderId="0" applyNumberFormat="0" applyBorder="0" applyAlignment="0" applyProtection="0"/>
    <xf numFmtId="0" fontId="49" fillId="10" borderId="0" applyNumberFormat="0" applyBorder="0" applyAlignment="0" applyProtection="0"/>
    <xf numFmtId="0" fontId="49" fillId="5" borderId="0" applyNumberFormat="0" applyBorder="0" applyAlignment="0" applyProtection="0"/>
    <xf numFmtId="0" fontId="49" fillId="8" borderId="0" applyNumberFormat="0" applyBorder="0" applyAlignment="0" applyProtection="0"/>
    <xf numFmtId="0" fontId="49" fillId="11" borderId="0" applyNumberFormat="0" applyBorder="0" applyAlignment="0" applyProtection="0"/>
    <xf numFmtId="0" fontId="33" fillId="8" borderId="0" applyNumberFormat="0" applyBorder="0" applyAlignment="0" applyProtection="0"/>
    <xf numFmtId="0" fontId="33" fillId="9" borderId="0" applyNumberFormat="0" applyBorder="0" applyAlignment="0" applyProtection="0"/>
    <xf numFmtId="0" fontId="33" fillId="10" borderId="0" applyNumberFormat="0" applyBorder="0" applyAlignment="0" applyProtection="0"/>
    <xf numFmtId="0" fontId="33" fillId="5" borderId="0" applyNumberFormat="0" applyBorder="0" applyAlignment="0" applyProtection="0"/>
    <xf numFmtId="0" fontId="33" fillId="8" borderId="0" applyNumberFormat="0" applyBorder="0" applyAlignment="0" applyProtection="0"/>
    <xf numFmtId="0" fontId="33" fillId="11" borderId="0" applyNumberFormat="0" applyBorder="0" applyAlignment="0" applyProtection="0"/>
    <xf numFmtId="0" fontId="52" fillId="8" borderId="0" applyNumberFormat="0" applyBorder="0" applyAlignment="0" applyProtection="0"/>
    <xf numFmtId="0" fontId="52" fillId="9" borderId="0" applyNumberFormat="0" applyBorder="0" applyAlignment="0" applyProtection="0"/>
    <xf numFmtId="0" fontId="52" fillId="10" borderId="0" applyNumberFormat="0" applyBorder="0" applyAlignment="0" applyProtection="0"/>
    <xf numFmtId="0" fontId="52" fillId="5" borderId="0" applyNumberFormat="0" applyBorder="0" applyAlignment="0" applyProtection="0"/>
    <xf numFmtId="0" fontId="52" fillId="8" borderId="0" applyNumberFormat="0" applyBorder="0" applyAlignment="0" applyProtection="0"/>
    <xf numFmtId="0" fontId="52" fillId="11" borderId="0" applyNumberFormat="0" applyBorder="0" applyAlignment="0" applyProtection="0"/>
    <xf numFmtId="0" fontId="75" fillId="12" borderId="0" applyNumberFormat="0" applyBorder="0" applyAlignment="0" applyProtection="0"/>
    <xf numFmtId="0" fontId="75" fillId="9" borderId="0" applyNumberFormat="0" applyBorder="0" applyAlignment="0" applyProtection="0"/>
    <xf numFmtId="0" fontId="75" fillId="10" borderId="0" applyNumberFormat="0" applyBorder="0" applyAlignment="0" applyProtection="0"/>
    <xf numFmtId="0" fontId="75" fillId="13" borderId="0" applyNumberFormat="0" applyBorder="0" applyAlignment="0" applyProtection="0"/>
    <xf numFmtId="0" fontId="75" fillId="14" borderId="0" applyNumberFormat="0" applyBorder="0" applyAlignment="0" applyProtection="0"/>
    <xf numFmtId="0" fontId="75" fillId="15" borderId="0" applyNumberFormat="0" applyBorder="0" applyAlignment="0" applyProtection="0"/>
    <xf numFmtId="0" fontId="34" fillId="12" borderId="0" applyNumberFormat="0" applyBorder="0" applyAlignment="0" applyProtection="0"/>
    <xf numFmtId="0" fontId="34" fillId="9" borderId="0" applyNumberFormat="0" applyBorder="0" applyAlignment="0" applyProtection="0"/>
    <xf numFmtId="0" fontId="34" fillId="10" borderId="0" applyNumberFormat="0" applyBorder="0" applyAlignment="0" applyProtection="0"/>
    <xf numFmtId="0" fontId="34" fillId="13" borderId="0" applyNumberFormat="0" applyBorder="0" applyAlignment="0" applyProtection="0"/>
    <xf numFmtId="0" fontId="34" fillId="14" borderId="0" applyNumberFormat="0" applyBorder="0" applyAlignment="0" applyProtection="0"/>
    <xf numFmtId="0" fontId="34" fillId="15" borderId="0" applyNumberFormat="0" applyBorder="0" applyAlignment="0" applyProtection="0"/>
    <xf numFmtId="0" fontId="53" fillId="12" borderId="0" applyNumberFormat="0" applyBorder="0" applyAlignment="0" applyProtection="0"/>
    <xf numFmtId="0" fontId="53" fillId="9" borderId="0" applyNumberFormat="0" applyBorder="0" applyAlignment="0" applyProtection="0"/>
    <xf numFmtId="0" fontId="53" fillId="10" borderId="0" applyNumberFormat="0" applyBorder="0" applyAlignment="0" applyProtection="0"/>
    <xf numFmtId="0" fontId="53" fillId="13" borderId="0" applyNumberFormat="0" applyBorder="0" applyAlignment="0" applyProtection="0"/>
    <xf numFmtId="0" fontId="53" fillId="14" borderId="0" applyNumberFormat="0" applyBorder="0" applyAlignment="0" applyProtection="0"/>
    <xf numFmtId="0" fontId="53" fillId="15" borderId="0" applyNumberFormat="0" applyBorder="0" applyAlignment="0" applyProtection="0"/>
    <xf numFmtId="0" fontId="34" fillId="16" borderId="0" applyNumberFormat="0" applyBorder="0" applyAlignment="0" applyProtection="0"/>
    <xf numFmtId="0" fontId="34" fillId="17" borderId="0" applyNumberFormat="0" applyBorder="0" applyAlignment="0" applyProtection="0"/>
    <xf numFmtId="0" fontId="34" fillId="18" borderId="0" applyNumberFormat="0" applyBorder="0" applyAlignment="0" applyProtection="0"/>
    <xf numFmtId="0" fontId="34" fillId="13" borderId="0" applyNumberFormat="0" applyBorder="0" applyAlignment="0" applyProtection="0"/>
    <xf numFmtId="0" fontId="34" fillId="14" borderId="0" applyNumberFormat="0" applyBorder="0" applyAlignment="0" applyProtection="0"/>
    <xf numFmtId="0" fontId="34" fillId="19" borderId="0" applyNumberFormat="0" applyBorder="0" applyAlignment="0" applyProtection="0"/>
    <xf numFmtId="0" fontId="53" fillId="16" borderId="0" applyNumberFormat="0" applyBorder="0" applyAlignment="0" applyProtection="0"/>
    <xf numFmtId="0" fontId="53" fillId="17" borderId="0" applyNumberFormat="0" applyBorder="0" applyAlignment="0" applyProtection="0"/>
    <xf numFmtId="0" fontId="53" fillId="18" borderId="0" applyNumberFormat="0" applyBorder="0" applyAlignment="0" applyProtection="0"/>
    <xf numFmtId="0" fontId="53" fillId="13" borderId="0" applyNumberFormat="0" applyBorder="0" applyAlignment="0" applyProtection="0"/>
    <xf numFmtId="0" fontId="53" fillId="14" borderId="0" applyNumberFormat="0" applyBorder="0" applyAlignment="0" applyProtection="0"/>
    <xf numFmtId="0" fontId="53" fillId="19" borderId="0" applyNumberFormat="0" applyBorder="0" applyAlignment="0" applyProtection="0"/>
    <xf numFmtId="0" fontId="54" fillId="20" borderId="1" applyNumberFormat="0" applyAlignment="0" applyProtection="0"/>
    <xf numFmtId="0" fontId="73" fillId="0" borderId="0" applyNumberFormat="0" applyFill="0" applyBorder="0" applyAlignment="0" applyProtection="0"/>
    <xf numFmtId="0" fontId="39" fillId="3" borderId="0" applyNumberFormat="0" applyBorder="0" applyAlignment="0" applyProtection="0"/>
    <xf numFmtId="0" fontId="55" fillId="20" borderId="2" applyNumberFormat="0" applyAlignment="0" applyProtection="0"/>
    <xf numFmtId="0" fontId="56" fillId="0" borderId="0" applyNumberFormat="0" applyFill="0" applyBorder="0" applyAlignment="0" applyProtection="0">
      <alignment horizontal="center"/>
    </xf>
    <xf numFmtId="0" fontId="24" fillId="20" borderId="2" applyNumberFormat="0" applyAlignment="0" applyProtection="0"/>
    <xf numFmtId="0" fontId="36" fillId="20" borderId="2" applyNumberFormat="0" applyAlignment="0" applyProtection="0"/>
    <xf numFmtId="0" fontId="57" fillId="0" borderId="0" applyNumberFormat="0" applyBorder="0" applyAlignment="0" applyProtection="0"/>
    <xf numFmtId="0" fontId="24" fillId="0" borderId="3" applyNumberFormat="0" applyFill="0" applyAlignment="0" applyProtection="0"/>
    <xf numFmtId="0" fontId="48" fillId="21" borderId="4" applyNumberFormat="0" applyAlignment="0" applyProtection="0"/>
    <xf numFmtId="0" fontId="58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/>
    <xf numFmtId="38" fontId="59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24" fillId="0" borderId="0" applyFont="0" applyFill="0" applyBorder="0" applyAlignment="0" applyProtection="0"/>
    <xf numFmtId="0" fontId="24" fillId="22" borderId="5" applyNumberFormat="0" applyFont="0" applyAlignment="0" applyProtection="0"/>
    <xf numFmtId="176" fontId="51" fillId="0" borderId="0" applyFont="0" applyFill="0" applyBorder="0" applyAlignment="0" applyProtection="0"/>
    <xf numFmtId="0" fontId="24" fillId="0" borderId="0" applyFont="0" applyFill="0" applyBorder="0" applyAlignment="0" applyProtection="0"/>
    <xf numFmtId="0" fontId="56" fillId="0" borderId="6" applyFont="0" applyFill="0" applyBorder="0" applyAlignment="0" applyProtection="0"/>
    <xf numFmtId="0" fontId="60" fillId="7" borderId="2" applyNumberFormat="0" applyAlignment="0" applyProtection="0"/>
    <xf numFmtId="0" fontId="24" fillId="7" borderId="2" applyNumberFormat="0" applyAlignment="0" applyProtection="0"/>
    <xf numFmtId="0" fontId="61" fillId="0" borderId="7" applyNumberFormat="0" applyFill="0" applyAlignment="0" applyProtection="0"/>
    <xf numFmtId="0" fontId="62" fillId="0" borderId="0" applyNumberFormat="0" applyFill="0" applyBorder="0" applyAlignment="0" applyProtection="0"/>
    <xf numFmtId="171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177" fontId="24" fillId="0" borderId="0" applyFont="0" applyFill="0" applyBorder="0" applyAlignment="0" applyProtection="0"/>
    <xf numFmtId="0" fontId="43" fillId="0" borderId="0" applyNumberFormat="0" applyFill="0" applyBorder="0" applyAlignment="0" applyProtection="0"/>
    <xf numFmtId="0" fontId="26" fillId="0" borderId="0" applyNumberFormat="0" applyFill="0" applyBorder="0" applyAlignment="0" applyProtection="0">
      <alignment vertical="top"/>
      <protection locked="0"/>
    </xf>
    <xf numFmtId="0" fontId="41" fillId="4" borderId="0" applyNumberFormat="0" applyBorder="0" applyAlignment="0" applyProtection="0"/>
    <xf numFmtId="38" fontId="27" fillId="23" borderId="0" applyNumberFormat="0" applyBorder="0" applyAlignment="0" applyProtection="0"/>
    <xf numFmtId="38" fontId="27" fillId="23" borderId="0" applyNumberFormat="0" applyBorder="0" applyAlignment="0" applyProtection="0"/>
    <xf numFmtId="0" fontId="63" fillId="4" borderId="0" applyNumberFormat="0" applyBorder="0" applyAlignment="0" applyProtection="0"/>
    <xf numFmtId="178" fontId="64" fillId="0" borderId="0" applyNumberFormat="0" applyFill="0" applyBorder="0" applyProtection="0"/>
    <xf numFmtId="0" fontId="45" fillId="0" borderId="8" applyNumberFormat="0" applyFill="0" applyAlignment="0" applyProtection="0"/>
    <xf numFmtId="0" fontId="46" fillId="0" borderId="9" applyNumberFormat="0" applyFill="0" applyAlignment="0" applyProtection="0"/>
    <xf numFmtId="0" fontId="47" fillId="0" borderId="10" applyNumberFormat="0" applyFill="0" applyAlignment="0" applyProtection="0"/>
    <xf numFmtId="0" fontId="47" fillId="0" borderId="0" applyNumberFormat="0" applyFill="0" applyBorder="0" applyAlignment="0" applyProtection="0"/>
    <xf numFmtId="0" fontId="56" fillId="0" borderId="0" applyNumberFormat="0" applyFill="0" applyBorder="0" applyAlignment="0" applyProtection="0">
      <alignment horizontal="left"/>
    </xf>
    <xf numFmtId="0" fontId="25" fillId="0" borderId="0" applyNumberFormat="0" applyFill="0" applyBorder="0" applyAlignment="0" applyProtection="0">
      <alignment vertical="top"/>
      <protection locked="0"/>
    </xf>
    <xf numFmtId="0" fontId="38" fillId="7" borderId="2" applyNumberFormat="0" applyAlignment="0" applyProtection="0"/>
    <xf numFmtId="10" fontId="27" fillId="24" borderId="11" applyNumberFormat="0" applyBorder="0" applyAlignment="0" applyProtection="0"/>
    <xf numFmtId="10" fontId="27" fillId="24" borderId="11" applyNumberFormat="0" applyBorder="0" applyAlignment="0" applyProtection="0"/>
    <xf numFmtId="0" fontId="38" fillId="7" borderId="2" applyNumberFormat="0" applyAlignment="0" applyProtection="0"/>
    <xf numFmtId="0" fontId="24" fillId="3" borderId="0" applyNumberFormat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37" fillId="0" borderId="3" applyNumberFormat="0" applyFill="0" applyAlignment="0" applyProtection="0"/>
    <xf numFmtId="1" fontId="24" fillId="0" borderId="0" applyNumberFormat="0" applyFill="0" applyBorder="0" applyAlignment="0" applyProtection="0">
      <alignment horizontal="center"/>
    </xf>
    <xf numFmtId="165" fontId="51" fillId="0" borderId="0" applyFont="0" applyFill="0" applyBorder="0" applyAlignment="0" applyProtection="0"/>
    <xf numFmtId="38" fontId="56" fillId="0" borderId="0" applyFont="0" applyFill="0" applyBorder="0" applyAlignment="0" applyProtection="0"/>
    <xf numFmtId="166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166" fontId="5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51" fillId="0" borderId="0" applyFont="0" applyFill="0" applyBorder="0" applyAlignment="0" applyProtection="0"/>
    <xf numFmtId="43" fontId="5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179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33" fillId="0" borderId="0" applyFont="0" applyFill="0" applyBorder="0" applyAlignment="0" applyProtection="0"/>
    <xf numFmtId="43" fontId="78" fillId="0" borderId="0" applyFont="0" applyFill="0" applyBorder="0" applyAlignment="0" applyProtection="0"/>
    <xf numFmtId="180" fontId="24" fillId="0" borderId="0" applyFont="0" applyFill="0" applyBorder="0" applyAlignment="0" applyProtection="0"/>
    <xf numFmtId="181" fontId="24" fillId="0" borderId="0" applyFont="0" applyFill="0" applyBorder="0" applyAlignment="0" applyProtection="0"/>
    <xf numFmtId="167" fontId="24" fillId="0" borderId="0" applyFont="0" applyFill="0" applyBorder="0" applyAlignment="0" applyProtection="0"/>
    <xf numFmtId="167" fontId="24" fillId="0" borderId="0" applyFont="0" applyFill="0" applyBorder="0" applyAlignment="0" applyProtection="0"/>
    <xf numFmtId="167" fontId="24" fillId="0" borderId="0" applyFont="0" applyFill="0" applyBorder="0" applyAlignment="0" applyProtection="0"/>
    <xf numFmtId="0" fontId="40" fillId="25" borderId="0" applyNumberFormat="0" applyBorder="0" applyAlignment="0" applyProtection="0"/>
    <xf numFmtId="0" fontId="24" fillId="25" borderId="0" applyNumberFormat="0" applyBorder="0" applyAlignment="0" applyProtection="0"/>
    <xf numFmtId="175" fontId="24" fillId="0" borderId="0"/>
    <xf numFmtId="0" fontId="51" fillId="0" borderId="0"/>
    <xf numFmtId="0" fontId="24" fillId="0" borderId="0"/>
    <xf numFmtId="0" fontId="76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79" fillId="0" borderId="0"/>
    <xf numFmtId="0" fontId="78" fillId="0" borderId="0"/>
    <xf numFmtId="0" fontId="78" fillId="0" borderId="0"/>
    <xf numFmtId="0" fontId="24" fillId="0" borderId="0"/>
    <xf numFmtId="0" fontId="24" fillId="0" borderId="0"/>
    <xf numFmtId="0" fontId="32" fillId="0" borderId="0"/>
    <xf numFmtId="0" fontId="24" fillId="0" borderId="0"/>
    <xf numFmtId="0" fontId="51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74" fillId="0" borderId="0">
      <alignment vertical="top"/>
    </xf>
    <xf numFmtId="0" fontId="24" fillId="0" borderId="0"/>
    <xf numFmtId="0" fontId="24" fillId="0" borderId="0"/>
    <xf numFmtId="0" fontId="24" fillId="0" borderId="0"/>
    <xf numFmtId="0" fontId="78" fillId="0" borderId="0"/>
    <xf numFmtId="0" fontId="78" fillId="0" borderId="0"/>
    <xf numFmtId="0" fontId="49" fillId="0" borderId="0">
      <alignment vertical="top"/>
    </xf>
    <xf numFmtId="0" fontId="78" fillId="0" borderId="0"/>
    <xf numFmtId="0" fontId="78" fillId="0" borderId="0"/>
    <xf numFmtId="0" fontId="24" fillId="0" borderId="0"/>
    <xf numFmtId="0" fontId="78" fillId="0" borderId="0"/>
    <xf numFmtId="0" fontId="78" fillId="0" borderId="0"/>
    <xf numFmtId="0" fontId="24" fillId="0" borderId="0"/>
    <xf numFmtId="0" fontId="79" fillId="0" borderId="0"/>
    <xf numFmtId="0" fontId="24" fillId="0" borderId="0"/>
    <xf numFmtId="0" fontId="24" fillId="0" borderId="0"/>
    <xf numFmtId="0" fontId="78" fillId="0" borderId="0"/>
    <xf numFmtId="0" fontId="50" fillId="0" borderId="0">
      <alignment vertical="top"/>
    </xf>
    <xf numFmtId="0" fontId="24" fillId="0" borderId="0"/>
    <xf numFmtId="0" fontId="24" fillId="0" borderId="0"/>
    <xf numFmtId="0" fontId="33" fillId="22" borderId="5" applyNumberFormat="0" applyFont="0" applyAlignment="0" applyProtection="0"/>
    <xf numFmtId="0" fontId="52" fillId="22" borderId="5" applyNumberFormat="0" applyFont="0" applyAlignment="0" applyProtection="0"/>
    <xf numFmtId="0" fontId="42" fillId="20" borderId="1" applyNumberFormat="0" applyAlignment="0" applyProtection="0"/>
    <xf numFmtId="10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0" fontId="24" fillId="26" borderId="1" applyNumberFormat="0" applyProtection="0">
      <alignment horizontal="left" vertical="center" indent="1"/>
    </xf>
    <xf numFmtId="0" fontId="24" fillId="27" borderId="1" applyNumberFormat="0" applyProtection="0">
      <alignment horizontal="left" vertical="center" indent="1"/>
    </xf>
    <xf numFmtId="4" fontId="49" fillId="28" borderId="1" applyNumberFormat="0" applyProtection="0">
      <alignment horizontal="right" vertical="center"/>
    </xf>
    <xf numFmtId="0" fontId="24" fillId="26" borderId="1" applyNumberFormat="0" applyProtection="0">
      <alignment horizontal="left" vertical="center" indent="1"/>
    </xf>
    <xf numFmtId="0" fontId="24" fillId="26" borderId="1" applyNumberFormat="0" applyProtection="0">
      <alignment horizontal="left" vertical="center" indent="1"/>
    </xf>
    <xf numFmtId="0" fontId="24" fillId="4" borderId="0" applyNumberFormat="0" applyBorder="0" applyAlignment="0" applyProtection="0"/>
    <xf numFmtId="0" fontId="65" fillId="3" borderId="0" applyNumberFormat="0" applyBorder="0" applyAlignment="0" applyProtection="0"/>
    <xf numFmtId="0" fontId="56" fillId="0" borderId="12" applyNumberFormat="0" applyFill="0" applyBorder="0" applyAlignment="0" applyProtection="0">
      <protection locked="0"/>
    </xf>
    <xf numFmtId="0" fontId="24" fillId="20" borderId="1" applyNumberFormat="0" applyAlignment="0" applyProtection="0"/>
    <xf numFmtId="0" fontId="24" fillId="0" borderId="0"/>
    <xf numFmtId="0" fontId="2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24" fillId="0" borderId="8" applyNumberFormat="0" applyFill="0" applyAlignment="0" applyProtection="0"/>
    <xf numFmtId="0" fontId="24" fillId="0" borderId="9" applyNumberFormat="0" applyFill="0" applyAlignment="0" applyProtection="0"/>
    <xf numFmtId="0" fontId="24" fillId="0" borderId="10" applyNumberFormat="0" applyFill="0" applyAlignment="0" applyProtection="0"/>
    <xf numFmtId="0" fontId="24" fillId="0" borderId="0" applyNumberFormat="0" applyFill="0" applyBorder="0" applyAlignment="0" applyProtection="0"/>
    <xf numFmtId="0" fontId="72" fillId="0" borderId="7" applyNumberFormat="0" applyFill="0" applyAlignment="0" applyProtection="0"/>
    <xf numFmtId="0" fontId="44" fillId="0" borderId="0" applyNumberFormat="0" applyFill="0" applyBorder="0" applyAlignment="0" applyProtection="0"/>
    <xf numFmtId="0" fontId="66" fillId="0" borderId="8" applyNumberFormat="0" applyFill="0" applyAlignment="0" applyProtection="0"/>
    <xf numFmtId="0" fontId="67" fillId="0" borderId="9" applyNumberFormat="0" applyFill="0" applyAlignment="0" applyProtection="0"/>
    <xf numFmtId="0" fontId="68" fillId="0" borderId="10" applyNumberFormat="0" applyFill="0" applyAlignment="0" applyProtection="0"/>
    <xf numFmtId="0" fontId="68" fillId="0" borderId="0" applyNumberFormat="0" applyFill="0" applyBorder="0" applyAlignment="0" applyProtection="0"/>
    <xf numFmtId="164" fontId="59" fillId="0" borderId="0" applyFont="0" applyFill="0" applyBorder="0" applyAlignment="0" applyProtection="0"/>
    <xf numFmtId="182" fontId="24" fillId="0" borderId="0" applyFont="0" applyFill="0" applyBorder="0" applyAlignment="0" applyProtection="0"/>
    <xf numFmtId="0" fontId="24" fillId="21" borderId="4" applyNumberFormat="0" applyAlignment="0" applyProtection="0"/>
    <xf numFmtId="0" fontId="69" fillId="0" borderId="3" applyNumberFormat="0" applyFill="0" applyAlignment="0" applyProtection="0"/>
    <xf numFmtId="0" fontId="70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71" fillId="21" borderId="4" applyNumberFormat="0" applyAlignment="0" applyProtection="0"/>
    <xf numFmtId="0" fontId="23" fillId="0" borderId="0"/>
    <xf numFmtId="0" fontId="22" fillId="0" borderId="0"/>
    <xf numFmtId="0" fontId="86" fillId="0" borderId="0"/>
    <xf numFmtId="0" fontId="77" fillId="0" borderId="0">
      <alignment vertical="top"/>
    </xf>
    <xf numFmtId="0" fontId="22" fillId="0" borderId="0"/>
    <xf numFmtId="0" fontId="79" fillId="0" borderId="0"/>
    <xf numFmtId="43" fontId="24" fillId="0" borderId="0" applyFont="0" applyFill="0" applyBorder="0" applyAlignment="0" applyProtection="0"/>
    <xf numFmtId="0" fontId="88" fillId="0" borderId="0">
      <alignment vertical="top"/>
    </xf>
    <xf numFmtId="0" fontId="21" fillId="0" borderId="0"/>
    <xf numFmtId="0" fontId="90" fillId="0" borderId="0"/>
    <xf numFmtId="0" fontId="20" fillId="0" borderId="0"/>
    <xf numFmtId="0" fontId="19" fillId="0" borderId="0"/>
    <xf numFmtId="0" fontId="91" fillId="0" borderId="0"/>
    <xf numFmtId="166" fontId="24" fillId="0" borderId="0" applyFont="0" applyFill="0" applyBorder="0" applyAlignment="0" applyProtection="0"/>
    <xf numFmtId="0" fontId="18" fillId="0" borderId="0"/>
    <xf numFmtId="0" fontId="49" fillId="0" borderId="0"/>
    <xf numFmtId="0" fontId="17" fillId="0" borderId="0"/>
    <xf numFmtId="0" fontId="16" fillId="0" borderId="0"/>
    <xf numFmtId="0" fontId="92" fillId="0" borderId="0"/>
    <xf numFmtId="0" fontId="15" fillId="0" borderId="0"/>
    <xf numFmtId="0" fontId="14" fillId="0" borderId="0"/>
    <xf numFmtId="0" fontId="13" fillId="0" borderId="0"/>
    <xf numFmtId="0" fontId="95" fillId="0" borderId="0">
      <alignment vertical="top"/>
    </xf>
    <xf numFmtId="0" fontId="98" fillId="0" borderId="0"/>
    <xf numFmtId="0" fontId="100" fillId="0" borderId="0"/>
    <xf numFmtId="0" fontId="12" fillId="0" borderId="0"/>
    <xf numFmtId="43" fontId="49" fillId="0" borderId="0" applyFont="0" applyFill="0" applyBorder="0" applyAlignment="0" applyProtection="0"/>
    <xf numFmtId="166" fontId="24" fillId="0" borderId="0" applyFont="0" applyFill="0" applyBorder="0" applyAlignment="0" applyProtection="0"/>
    <xf numFmtId="0" fontId="10" fillId="0" borderId="0"/>
    <xf numFmtId="43" fontId="7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8" fillId="0" borderId="0"/>
    <xf numFmtId="43" fontId="8" fillId="0" borderId="0" applyFont="0" applyFill="0" applyBorder="0" applyAlignment="0" applyProtection="0"/>
    <xf numFmtId="0" fontId="110" fillId="0" borderId="0"/>
    <xf numFmtId="9" fontId="110" fillId="0" borderId="0" applyFont="0" applyFill="0" applyBorder="0" applyAlignment="0" applyProtection="0"/>
    <xf numFmtId="0" fontId="7" fillId="0" borderId="0"/>
    <xf numFmtId="43" fontId="7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0" fontId="79" fillId="45" borderId="0" applyNumberFormat="0" applyBorder="0" applyAlignment="0" applyProtection="0"/>
    <xf numFmtId="0" fontId="79" fillId="49" borderId="0" applyNumberFormat="0" applyBorder="0" applyAlignment="0" applyProtection="0"/>
    <xf numFmtId="0" fontId="79" fillId="53" borderId="0" applyNumberFormat="0" applyBorder="0" applyAlignment="0" applyProtection="0"/>
    <xf numFmtId="0" fontId="79" fillId="57" borderId="0" applyNumberFormat="0" applyBorder="0" applyAlignment="0" applyProtection="0"/>
    <xf numFmtId="0" fontId="79" fillId="61" borderId="0" applyNumberFormat="0" applyBorder="0" applyAlignment="0" applyProtection="0"/>
    <xf numFmtId="0" fontId="79" fillId="65" borderId="0" applyNumberFormat="0" applyBorder="0" applyAlignment="0" applyProtection="0"/>
    <xf numFmtId="0" fontId="79" fillId="46" borderId="0" applyNumberFormat="0" applyBorder="0" applyAlignment="0" applyProtection="0"/>
    <xf numFmtId="0" fontId="79" fillId="50" borderId="0" applyNumberFormat="0" applyBorder="0" applyAlignment="0" applyProtection="0"/>
    <xf numFmtId="0" fontId="79" fillId="54" borderId="0" applyNumberFormat="0" applyBorder="0" applyAlignment="0" applyProtection="0"/>
    <xf numFmtId="0" fontId="79" fillId="58" borderId="0" applyNumberFormat="0" applyBorder="0" applyAlignment="0" applyProtection="0"/>
    <xf numFmtId="0" fontId="79" fillId="62" borderId="0" applyNumberFormat="0" applyBorder="0" applyAlignment="0" applyProtection="0"/>
    <xf numFmtId="0" fontId="79" fillId="66" borderId="0" applyNumberFormat="0" applyBorder="0" applyAlignment="0" applyProtection="0"/>
    <xf numFmtId="0" fontId="112" fillId="47" borderId="0" applyNumberFormat="0" applyBorder="0" applyAlignment="0" applyProtection="0"/>
    <xf numFmtId="0" fontId="112" fillId="51" borderId="0" applyNumberFormat="0" applyBorder="0" applyAlignment="0" applyProtection="0"/>
    <xf numFmtId="0" fontId="112" fillId="55" borderId="0" applyNumberFormat="0" applyBorder="0" applyAlignment="0" applyProtection="0"/>
    <xf numFmtId="0" fontId="112" fillId="59" borderId="0" applyNumberFormat="0" applyBorder="0" applyAlignment="0" applyProtection="0"/>
    <xf numFmtId="0" fontId="112" fillId="63" borderId="0" applyNumberFormat="0" applyBorder="0" applyAlignment="0" applyProtection="0"/>
    <xf numFmtId="0" fontId="112" fillId="67" borderId="0" applyNumberFormat="0" applyBorder="0" applyAlignment="0" applyProtection="0"/>
    <xf numFmtId="0" fontId="112" fillId="44" borderId="0" applyNumberFormat="0" applyBorder="0" applyAlignment="0" applyProtection="0"/>
    <xf numFmtId="0" fontId="112" fillId="48" borderId="0" applyNumberFormat="0" applyBorder="0" applyAlignment="0" applyProtection="0"/>
    <xf numFmtId="0" fontId="112" fillId="52" borderId="0" applyNumberFormat="0" applyBorder="0" applyAlignment="0" applyProtection="0"/>
    <xf numFmtId="0" fontId="112" fillId="56" borderId="0" applyNumberFormat="0" applyBorder="0" applyAlignment="0" applyProtection="0"/>
    <xf numFmtId="0" fontId="112" fillId="60" borderId="0" applyNumberFormat="0" applyBorder="0" applyAlignment="0" applyProtection="0"/>
    <xf numFmtId="0" fontId="112" fillId="64" borderId="0" applyNumberFormat="0" applyBorder="0" applyAlignment="0" applyProtection="0"/>
    <xf numFmtId="0" fontId="54" fillId="20" borderId="1" applyNumberFormat="0" applyAlignment="0" applyProtection="0"/>
    <xf numFmtId="0" fontId="87" fillId="0" borderId="0" applyNumberFormat="0" applyFill="0" applyBorder="0" applyAlignment="0" applyProtection="0"/>
    <xf numFmtId="0" fontId="55" fillId="20" borderId="2" applyNumberFormat="0" applyAlignment="0" applyProtection="0"/>
    <xf numFmtId="0" fontId="24" fillId="20" borderId="2" applyNumberFormat="0" applyAlignment="0" applyProtection="0"/>
    <xf numFmtId="0" fontId="113" fillId="41" borderId="40" applyNumberFormat="0" applyAlignment="0" applyProtection="0"/>
    <xf numFmtId="0" fontId="36" fillId="20" borderId="2" applyNumberFormat="0" applyAlignment="0" applyProtection="0"/>
    <xf numFmtId="0" fontId="114" fillId="0" borderId="42" applyNumberFormat="0" applyFill="0" applyAlignment="0" applyProtection="0"/>
    <xf numFmtId="38" fontId="56" fillId="0" borderId="0" applyFont="0" applyFill="0" applyBorder="0" applyAlignment="0" applyProtection="0"/>
    <xf numFmtId="43" fontId="24" fillId="0" borderId="0" applyFont="0" applyFill="0" applyBorder="0" applyAlignment="0" applyProtection="0"/>
    <xf numFmtId="0" fontId="24" fillId="22" borderId="5" applyNumberFormat="0" applyFont="0" applyAlignment="0" applyProtection="0"/>
    <xf numFmtId="0" fontId="5" fillId="43" borderId="44" applyNumberFormat="0" applyFont="0" applyAlignment="0" applyProtection="0"/>
    <xf numFmtId="0" fontId="79" fillId="43" borderId="44" applyNumberFormat="0" applyFont="0" applyAlignment="0" applyProtection="0"/>
    <xf numFmtId="176" fontId="24" fillId="0" borderId="0" applyFont="0" applyFill="0" applyBorder="0" applyAlignment="0" applyProtection="0"/>
    <xf numFmtId="0" fontId="60" fillId="7" borderId="2" applyNumberFormat="0" applyAlignment="0" applyProtection="0"/>
    <xf numFmtId="0" fontId="24" fillId="7" borderId="2" applyNumberFormat="0" applyAlignment="0" applyProtection="0"/>
    <xf numFmtId="0" fontId="115" fillId="40" borderId="40" applyNumberFormat="0" applyAlignment="0" applyProtection="0"/>
    <xf numFmtId="0" fontId="61" fillId="0" borderId="7" applyNumberFormat="0" applyFill="0" applyAlignment="0" applyProtection="0"/>
    <xf numFmtId="44" fontId="24" fillId="0" borderId="0" applyFont="0" applyFill="0" applyBorder="0" applyAlignment="0" applyProtection="0"/>
    <xf numFmtId="0" fontId="38" fillId="7" borderId="2" applyNumberFormat="0" applyAlignment="0" applyProtection="0"/>
    <xf numFmtId="0" fontId="116" fillId="38" borderId="0" applyNumberFormat="0" applyBorder="0" applyAlignment="0" applyProtection="0"/>
    <xf numFmtId="166" fontId="24" fillId="0" borderId="0" applyFont="0" applyFill="0" applyBorder="0" applyAlignment="0" applyProtection="0"/>
    <xf numFmtId="43" fontId="49" fillId="0" borderId="0" applyFont="0" applyFill="0" applyBorder="0" applyAlignment="0" applyProtection="0"/>
    <xf numFmtId="166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201" fontId="24" fillId="0" borderId="0" applyFont="0" applyFill="0" applyBorder="0" applyAlignment="0" applyProtection="0"/>
    <xf numFmtId="43" fontId="79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117" fillId="39" borderId="0" applyNumberFormat="0" applyBorder="0" applyAlignment="0" applyProtection="0"/>
    <xf numFmtId="0" fontId="24" fillId="0" borderId="0"/>
    <xf numFmtId="0" fontId="5" fillId="0" borderId="0"/>
    <xf numFmtId="0" fontId="5" fillId="0" borderId="0"/>
    <xf numFmtId="0" fontId="24" fillId="0" borderId="0"/>
    <xf numFmtId="0" fontId="49" fillId="0" borderId="0">
      <alignment vertical="top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4" fillId="0" borderId="0"/>
    <xf numFmtId="0" fontId="24" fillId="0" borderId="0"/>
    <xf numFmtId="0" fontId="49" fillId="0" borderId="0">
      <alignment vertical="top"/>
    </xf>
    <xf numFmtId="0" fontId="24" fillId="0" borderId="0"/>
    <xf numFmtId="0" fontId="49" fillId="0" borderId="0">
      <alignment vertical="top"/>
    </xf>
    <xf numFmtId="0" fontId="5" fillId="0" borderId="0"/>
    <xf numFmtId="0" fontId="24" fillId="0" borderId="0"/>
    <xf numFmtId="0" fontId="5" fillId="0" borderId="0"/>
    <xf numFmtId="0" fontId="5" fillId="0" borderId="0"/>
    <xf numFmtId="0" fontId="5" fillId="0" borderId="0"/>
    <xf numFmtId="0" fontId="4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4" fillId="0" borderId="0"/>
    <xf numFmtId="0" fontId="5" fillId="0" borderId="0"/>
    <xf numFmtId="0" fontId="5" fillId="0" borderId="0"/>
    <xf numFmtId="0" fontId="24" fillId="0" borderId="0"/>
    <xf numFmtId="0" fontId="5" fillId="0" borderId="0"/>
    <xf numFmtId="0" fontId="49" fillId="0" borderId="0">
      <alignment vertical="top"/>
    </xf>
    <xf numFmtId="0" fontId="2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9" fillId="0" borderId="0"/>
    <xf numFmtId="0" fontId="49" fillId="0" borderId="0">
      <alignment vertical="top"/>
    </xf>
    <xf numFmtId="0" fontId="5" fillId="0" borderId="0"/>
    <xf numFmtId="0" fontId="24" fillId="0" borderId="0"/>
    <xf numFmtId="0" fontId="49" fillId="0" borderId="0">
      <alignment vertical="top"/>
    </xf>
    <xf numFmtId="0" fontId="33" fillId="22" borderId="5" applyNumberFormat="0" applyFont="0" applyAlignment="0" applyProtection="0"/>
    <xf numFmtId="0" fontId="52" fillId="22" borderId="5" applyNumberFormat="0" applyFont="0" applyAlignment="0" applyProtection="0"/>
    <xf numFmtId="0" fontId="42" fillId="20" borderId="1" applyNumberFormat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24" fillId="0" borderId="0" applyFont="0" applyFill="0" applyBorder="0" applyAlignment="0" applyProtection="0">
      <alignment vertical="center"/>
    </xf>
    <xf numFmtId="9" fontId="24" fillId="0" borderId="0" applyFont="0" applyFill="0" applyBorder="0" applyAlignment="0" applyProtection="0"/>
    <xf numFmtId="0" fontId="24" fillId="26" borderId="1" applyNumberFormat="0" applyProtection="0">
      <alignment horizontal="left" vertical="center" indent="1"/>
    </xf>
    <xf numFmtId="0" fontId="24" fillId="27" borderId="1" applyNumberFormat="0" applyProtection="0">
      <alignment horizontal="left" vertical="center" indent="1"/>
    </xf>
    <xf numFmtId="4" fontId="49" fillId="28" borderId="1" applyNumberFormat="0" applyProtection="0">
      <alignment horizontal="right" vertical="center"/>
    </xf>
    <xf numFmtId="0" fontId="24" fillId="26" borderId="1" applyNumberFormat="0" applyProtection="0">
      <alignment horizontal="left" vertical="center" indent="1"/>
    </xf>
    <xf numFmtId="0" fontId="24" fillId="26" borderId="1" applyNumberFormat="0" applyProtection="0">
      <alignment horizontal="left" vertical="center" indent="1"/>
    </xf>
    <xf numFmtId="0" fontId="118" fillId="37" borderId="0" applyNumberFormat="0" applyBorder="0" applyAlignment="0" applyProtection="0"/>
    <xf numFmtId="0" fontId="24" fillId="20" borderId="1" applyNumberFormat="0" applyAlignment="0" applyProtection="0"/>
    <xf numFmtId="0" fontId="119" fillId="41" borderId="41" applyNumberFormat="0" applyAlignment="0" applyProtection="0"/>
    <xf numFmtId="0" fontId="120" fillId="0" borderId="0" applyNumberFormat="0" applyFill="0" applyBorder="0" applyAlignment="0" applyProtection="0"/>
    <xf numFmtId="0" fontId="121" fillId="0" borderId="37" applyNumberFormat="0" applyFill="0" applyAlignment="0" applyProtection="0"/>
    <xf numFmtId="0" fontId="122" fillId="0" borderId="38" applyNumberFormat="0" applyFill="0" applyAlignment="0" applyProtection="0"/>
    <xf numFmtId="0" fontId="123" fillId="0" borderId="39" applyNumberFormat="0" applyFill="0" applyAlignment="0" applyProtection="0"/>
    <xf numFmtId="0" fontId="123" fillId="0" borderId="0" applyNumberFormat="0" applyFill="0" applyBorder="0" applyAlignment="0" applyProtection="0"/>
    <xf numFmtId="0" fontId="72" fillId="0" borderId="7" applyNumberFormat="0" applyFill="0" applyAlignment="0" applyProtection="0"/>
    <xf numFmtId="0" fontId="111" fillId="0" borderId="45" applyNumberFormat="0" applyFill="0" applyAlignment="0" applyProtection="0"/>
    <xf numFmtId="0" fontId="124" fillId="42" borderId="43" applyNumberFormat="0" applyAlignment="0" applyProtection="0"/>
    <xf numFmtId="0" fontId="4" fillId="0" borderId="0"/>
    <xf numFmtId="43" fontId="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05" fillId="0" borderId="0"/>
    <xf numFmtId="0" fontId="126" fillId="0" borderId="0"/>
    <xf numFmtId="41" fontId="127" fillId="0" borderId="0" applyFont="0" applyFill="0" applyBorder="0" applyAlignment="0" applyProtection="0"/>
    <xf numFmtId="0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167" fontId="24" fillId="0" borderId="0" applyFont="0" applyFill="0" applyBorder="0" applyAlignment="0" applyProtection="0"/>
    <xf numFmtId="167" fontId="24" fillId="0" borderId="0" applyFont="0" applyFill="0" applyBorder="0" applyAlignment="0" applyProtection="0"/>
    <xf numFmtId="0" fontId="2" fillId="0" borderId="0"/>
    <xf numFmtId="0" fontId="126" fillId="0" borderId="0"/>
    <xf numFmtId="0" fontId="24" fillId="0" borderId="0"/>
    <xf numFmtId="43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24" fillId="0" borderId="0"/>
    <xf numFmtId="0" fontId="1" fillId="0" borderId="0"/>
  </cellStyleXfs>
  <cellXfs count="201">
    <xf numFmtId="0" fontId="0" fillId="0" borderId="0" xfId="0">
      <alignment vertical="center"/>
    </xf>
    <xf numFmtId="0" fontId="28" fillId="29" borderId="13" xfId="206" applyFont="1" applyFill="1" applyBorder="1"/>
    <xf numFmtId="0" fontId="28" fillId="29" borderId="14" xfId="206" applyFont="1" applyFill="1" applyBorder="1"/>
    <xf numFmtId="0" fontId="29" fillId="0" borderId="14" xfId="206" applyFont="1" applyFill="1" applyBorder="1" applyAlignment="1">
      <alignment horizontal="center"/>
    </xf>
    <xf numFmtId="0" fontId="28" fillId="0" borderId="0" xfId="206" applyFont="1"/>
    <xf numFmtId="0" fontId="28" fillId="29" borderId="15" xfId="206" applyFont="1" applyFill="1" applyBorder="1"/>
    <xf numFmtId="0" fontId="28" fillId="29" borderId="0" xfId="206" applyFont="1" applyFill="1" applyBorder="1"/>
    <xf numFmtId="0" fontId="28" fillId="29" borderId="16" xfId="206" applyFont="1" applyFill="1" applyBorder="1"/>
    <xf numFmtId="0" fontId="30" fillId="30" borderId="17" xfId="206" applyFont="1" applyFill="1" applyBorder="1" applyAlignment="1">
      <alignment horizontal="center"/>
    </xf>
    <xf numFmtId="0" fontId="29" fillId="0" borderId="18" xfId="206" applyFont="1" applyBorder="1" applyAlignment="1">
      <alignment horizontal="center"/>
    </xf>
    <xf numFmtId="0" fontId="30" fillId="31" borderId="17" xfId="206" applyFont="1" applyFill="1" applyBorder="1" applyAlignment="1">
      <alignment horizontal="center"/>
    </xf>
    <xf numFmtId="0" fontId="29" fillId="32" borderId="17" xfId="206" applyFont="1" applyFill="1" applyBorder="1" applyAlignment="1">
      <alignment horizontal="center"/>
    </xf>
    <xf numFmtId="0" fontId="30" fillId="23" borderId="19" xfId="206" applyFont="1" applyFill="1" applyBorder="1" applyAlignment="1">
      <alignment horizontal="center"/>
    </xf>
    <xf numFmtId="0" fontId="28" fillId="23" borderId="16" xfId="206" applyFont="1" applyFill="1" applyBorder="1"/>
    <xf numFmtId="0" fontId="28" fillId="23" borderId="0" xfId="206" applyFont="1" applyFill="1" applyBorder="1"/>
    <xf numFmtId="14" fontId="29" fillId="32" borderId="19" xfId="206" applyNumberFormat="1" applyFont="1" applyFill="1" applyBorder="1" applyAlignment="1">
      <alignment horizontal="center"/>
    </xf>
    <xf numFmtId="0" fontId="30" fillId="30" borderId="20" xfId="206" applyFont="1" applyFill="1" applyBorder="1" applyAlignment="1">
      <alignment horizontal="center"/>
    </xf>
    <xf numFmtId="0" fontId="29" fillId="0" borderId="21" xfId="206" applyFont="1" applyBorder="1" applyAlignment="1">
      <alignment horizontal="center"/>
    </xf>
    <xf numFmtId="0" fontId="28" fillId="29" borderId="22" xfId="206" applyFont="1" applyFill="1" applyBorder="1"/>
    <xf numFmtId="0" fontId="30" fillId="31" borderId="20" xfId="206" applyFont="1" applyFill="1" applyBorder="1" applyAlignment="1">
      <alignment horizontal="center"/>
    </xf>
    <xf numFmtId="14" fontId="29" fillId="32" borderId="20" xfId="206" applyNumberFormat="1" applyFont="1" applyFill="1" applyBorder="1" applyAlignment="1">
      <alignment horizontal="center"/>
    </xf>
    <xf numFmtId="0" fontId="28" fillId="0" borderId="0" xfId="206" applyFont="1" applyBorder="1"/>
    <xf numFmtId="0" fontId="29" fillId="0" borderId="23" xfId="206" applyFont="1" applyBorder="1" applyAlignment="1">
      <alignment horizontal="center"/>
    </xf>
    <xf numFmtId="4" fontId="29" fillId="23" borderId="23" xfId="206" applyNumberFormat="1" applyFont="1" applyFill="1" applyBorder="1" applyAlignment="1">
      <alignment horizontal="center"/>
    </xf>
    <xf numFmtId="0" fontId="28" fillId="0" borderId="22" xfId="206" applyFont="1" applyBorder="1"/>
    <xf numFmtId="0" fontId="28" fillId="0" borderId="21" xfId="206" applyFont="1" applyBorder="1"/>
    <xf numFmtId="4" fontId="28" fillId="0" borderId="23" xfId="206" applyNumberFormat="1" applyFont="1" applyBorder="1" applyAlignment="1">
      <alignment horizontal="center"/>
    </xf>
    <xf numFmtId="0" fontId="28" fillId="0" borderId="13" xfId="206" applyFont="1" applyBorder="1"/>
    <xf numFmtId="0" fontId="28" fillId="0" borderId="17" xfId="206" applyFont="1" applyBorder="1"/>
    <xf numFmtId="0" fontId="28" fillId="0" borderId="18" xfId="206" applyFont="1" applyBorder="1"/>
    <xf numFmtId="0" fontId="29" fillId="0" borderId="15" xfId="206" applyFont="1" applyBorder="1" applyAlignment="1">
      <alignment horizontal="center"/>
    </xf>
    <xf numFmtId="0" fontId="29" fillId="0" borderId="19" xfId="206" applyFont="1" applyBorder="1" applyAlignment="1">
      <alignment horizontal="center"/>
    </xf>
    <xf numFmtId="0" fontId="29" fillId="0" borderId="16" xfId="206" applyFont="1" applyBorder="1" applyAlignment="1">
      <alignment horizontal="center"/>
    </xf>
    <xf numFmtId="0" fontId="28" fillId="0" borderId="24" xfId="206" applyFont="1" applyBorder="1"/>
    <xf numFmtId="0" fontId="28" fillId="0" borderId="20" xfId="206" applyFont="1" applyBorder="1"/>
    <xf numFmtId="4" fontId="28" fillId="0" borderId="13" xfId="206" applyNumberFormat="1" applyFont="1" applyBorder="1"/>
    <xf numFmtId="4" fontId="28" fillId="0" borderId="17" xfId="206" applyNumberFormat="1" applyFont="1" applyBorder="1"/>
    <xf numFmtId="14" fontId="28" fillId="0" borderId="17" xfId="206" applyNumberFormat="1" applyFont="1" applyBorder="1" applyAlignment="1">
      <alignment horizontal="center"/>
    </xf>
    <xf numFmtId="4" fontId="28" fillId="0" borderId="18" xfId="206" applyNumberFormat="1" applyFont="1" applyBorder="1"/>
    <xf numFmtId="4" fontId="28" fillId="0" borderId="15" xfId="206" applyNumberFormat="1" applyFont="1" applyBorder="1"/>
    <xf numFmtId="4" fontId="28" fillId="0" borderId="19" xfId="206" applyNumberFormat="1" applyFont="1" applyBorder="1"/>
    <xf numFmtId="14" fontId="28" fillId="0" borderId="19" xfId="206" applyNumberFormat="1" applyFont="1" applyBorder="1" applyAlignment="1">
      <alignment horizontal="center"/>
    </xf>
    <xf numFmtId="4" fontId="28" fillId="0" borderId="16" xfId="206" applyNumberFormat="1" applyFont="1" applyBorder="1"/>
    <xf numFmtId="4" fontId="28" fillId="0" borderId="24" xfId="206" applyNumberFormat="1" applyFont="1" applyBorder="1"/>
    <xf numFmtId="4" fontId="28" fillId="0" borderId="20" xfId="206" applyNumberFormat="1" applyFont="1" applyBorder="1"/>
    <xf numFmtId="14" fontId="28" fillId="0" borderId="20" xfId="206" applyNumberFormat="1" applyFont="1" applyBorder="1" applyAlignment="1">
      <alignment horizontal="center"/>
    </xf>
    <xf numFmtId="4" fontId="29" fillId="0" borderId="20" xfId="206" applyNumberFormat="1" applyFont="1" applyBorder="1" applyAlignment="1">
      <alignment horizontal="center"/>
    </xf>
    <xf numFmtId="4" fontId="29" fillId="0" borderId="23" xfId="206" applyNumberFormat="1" applyFont="1" applyBorder="1" applyAlignment="1">
      <alignment horizontal="center"/>
    </xf>
    <xf numFmtId="4" fontId="29" fillId="0" borderId="25" xfId="206" applyNumberFormat="1" applyFont="1" applyBorder="1" applyAlignment="1">
      <alignment horizontal="center"/>
    </xf>
    <xf numFmtId="0" fontId="28" fillId="29" borderId="21" xfId="206" applyFont="1" applyFill="1" applyBorder="1"/>
    <xf numFmtId="4" fontId="28" fillId="0" borderId="15" xfId="206" applyNumberFormat="1" applyFont="1" applyBorder="1" applyAlignment="1">
      <alignment horizontal="center"/>
    </xf>
    <xf numFmtId="0" fontId="28" fillId="0" borderId="17" xfId="206" applyNumberFormat="1" applyFont="1" applyBorder="1"/>
    <xf numFmtId="0" fontId="28" fillId="0" borderId="19" xfId="206" applyNumberFormat="1" applyFont="1" applyBorder="1" applyAlignment="1">
      <alignment horizontal="right"/>
    </xf>
    <xf numFmtId="49" fontId="28" fillId="0" borderId="19" xfId="206" applyNumberFormat="1" applyFont="1" applyBorder="1" applyAlignment="1">
      <alignment horizontal="right"/>
    </xf>
    <xf numFmtId="0" fontId="28" fillId="0" borderId="19" xfId="206" applyNumberFormat="1" applyFont="1" applyBorder="1"/>
    <xf numFmtId="4" fontId="28" fillId="29" borderId="16" xfId="206" applyNumberFormat="1" applyFont="1" applyFill="1" applyBorder="1"/>
    <xf numFmtId="4" fontId="28" fillId="0" borderId="24" xfId="206" applyNumberFormat="1" applyFont="1" applyBorder="1" applyAlignment="1">
      <alignment horizontal="center"/>
    </xf>
    <xf numFmtId="0" fontId="28" fillId="0" borderId="0" xfId="206" applyFont="1" applyAlignment="1">
      <alignment horizontal="center"/>
    </xf>
    <xf numFmtId="4" fontId="28" fillId="0" borderId="0" xfId="206" applyNumberFormat="1" applyFont="1"/>
    <xf numFmtId="49" fontId="28" fillId="0" borderId="19" xfId="206" applyNumberFormat="1" applyFont="1" applyBorder="1" applyAlignment="1">
      <alignment horizontal="center"/>
    </xf>
    <xf numFmtId="4" fontId="28" fillId="0" borderId="16" xfId="206" applyNumberFormat="1" applyFont="1" applyFill="1" applyBorder="1"/>
    <xf numFmtId="0" fontId="81" fillId="0" borderId="0" xfId="206" applyFont="1"/>
    <xf numFmtId="0" fontId="82" fillId="0" borderId="0" xfId="206" applyFont="1"/>
    <xf numFmtId="4" fontId="83" fillId="0" borderId="0" xfId="206" applyNumberFormat="1" applyFont="1"/>
    <xf numFmtId="4" fontId="82" fillId="0" borderId="0" xfId="206" applyNumberFormat="1" applyFont="1"/>
    <xf numFmtId="0" fontId="0" fillId="0" borderId="0" xfId="0" applyAlignment="1"/>
    <xf numFmtId="4" fontId="28" fillId="35" borderId="19" xfId="206" applyNumberFormat="1" applyFont="1" applyFill="1" applyBorder="1"/>
    <xf numFmtId="0" fontId="94" fillId="0" borderId="0" xfId="173" quotePrefix="1" applyFont="1"/>
    <xf numFmtId="0" fontId="96" fillId="36" borderId="0" xfId="0" applyFont="1" applyFill="1" applyAlignment="1"/>
    <xf numFmtId="0" fontId="25" fillId="0" borderId="0" xfId="128" applyAlignment="1" applyProtection="1"/>
    <xf numFmtId="0" fontId="97" fillId="0" borderId="0" xfId="0" applyFont="1" applyAlignment="1">
      <alignment vertical="top"/>
    </xf>
    <xf numFmtId="0" fontId="102" fillId="0" borderId="0" xfId="128" applyFont="1" applyAlignment="1" applyProtection="1"/>
    <xf numFmtId="0" fontId="11" fillId="0" borderId="0" xfId="281" applyFont="1"/>
    <xf numFmtId="0" fontId="80" fillId="0" borderId="0" xfId="281" applyFont="1"/>
    <xf numFmtId="4" fontId="11" fillId="0" borderId="0" xfId="281" applyNumberFormat="1" applyFont="1"/>
    <xf numFmtId="43" fontId="93" fillId="0" borderId="0" xfId="266" applyFont="1"/>
    <xf numFmtId="0" fontId="29" fillId="0" borderId="0" xfId="206" applyFont="1" applyAlignment="1">
      <alignment horizontal="center" vertical="center"/>
    </xf>
    <xf numFmtId="43" fontId="82" fillId="0" borderId="0" xfId="266" applyFont="1" applyAlignment="1">
      <alignment horizontal="left" vertical="center"/>
    </xf>
    <xf numFmtId="0" fontId="84" fillId="0" borderId="0" xfId="206" applyFont="1"/>
    <xf numFmtId="0" fontId="84" fillId="29" borderId="0" xfId="206" applyFont="1" applyFill="1" applyBorder="1"/>
    <xf numFmtId="0" fontId="84" fillId="29" borderId="16" xfId="206" applyFont="1" applyFill="1" applyBorder="1"/>
    <xf numFmtId="0" fontId="85" fillId="0" borderId="0" xfId="206" applyFont="1" applyAlignment="1">
      <alignment horizontal="center" vertical="center"/>
    </xf>
    <xf numFmtId="43" fontId="101" fillId="0" borderId="0" xfId="266" applyFont="1" applyAlignment="1">
      <alignment horizontal="left" vertical="center"/>
    </xf>
    <xf numFmtId="4" fontId="84" fillId="0" borderId="15" xfId="206" applyNumberFormat="1" applyFont="1" applyBorder="1"/>
    <xf numFmtId="4" fontId="84" fillId="0" borderId="19" xfId="206" applyNumberFormat="1" applyFont="1" applyBorder="1"/>
    <xf numFmtId="14" fontId="84" fillId="0" borderId="19" xfId="206" applyNumberFormat="1" applyFont="1" applyBorder="1" applyAlignment="1">
      <alignment horizontal="center"/>
    </xf>
    <xf numFmtId="4" fontId="84" fillId="0" borderId="16" xfId="206" applyNumberFormat="1" applyFont="1" applyBorder="1"/>
    <xf numFmtId="43" fontId="85" fillId="0" borderId="0" xfId="266" applyFont="1" applyAlignment="1">
      <alignment horizontal="center" vertical="center"/>
    </xf>
    <xf numFmtId="43" fontId="29" fillId="0" borderId="0" xfId="266" applyFont="1" applyAlignment="1">
      <alignment horizontal="center" vertical="center"/>
    </xf>
    <xf numFmtId="4" fontId="84" fillId="0" borderId="15" xfId="206" applyNumberFormat="1" applyFont="1" applyBorder="1" applyAlignment="1">
      <alignment horizontal="center"/>
    </xf>
    <xf numFmtId="4" fontId="85" fillId="0" borderId="19" xfId="206" applyNumberFormat="1" applyFont="1" applyBorder="1"/>
    <xf numFmtId="0" fontId="25" fillId="29" borderId="13" xfId="128" applyFill="1" applyBorder="1" applyAlignment="1" applyProtection="1"/>
    <xf numFmtId="0" fontId="89" fillId="0" borderId="0" xfId="0" applyFont="1">
      <alignment vertical="center"/>
    </xf>
    <xf numFmtId="14" fontId="0" fillId="0" borderId="0" xfId="0" applyNumberFormat="1" applyAlignment="1"/>
    <xf numFmtId="4" fontId="102" fillId="0" borderId="19" xfId="128" applyNumberFormat="1" applyFont="1" applyBorder="1" applyAlignment="1" applyProtection="1"/>
    <xf numFmtId="4" fontId="106" fillId="0" borderId="19" xfId="206" applyNumberFormat="1" applyFont="1" applyBorder="1" applyAlignment="1">
      <alignment wrapText="1"/>
    </xf>
    <xf numFmtId="0" fontId="107" fillId="0" borderId="19" xfId="0" applyFont="1" applyBorder="1" applyAlignment="1">
      <alignment horizontal="center" vertical="center"/>
    </xf>
    <xf numFmtId="14" fontId="84" fillId="0" borderId="15" xfId="206" applyNumberFormat="1" applyFont="1" applyBorder="1" applyAlignment="1">
      <alignment horizontal="center"/>
    </xf>
    <xf numFmtId="4" fontId="84" fillId="0" borderId="0" xfId="206" applyNumberFormat="1" applyFont="1" applyBorder="1"/>
    <xf numFmtId="4" fontId="84" fillId="0" borderId="36" xfId="206" applyNumberFormat="1" applyFont="1" applyBorder="1"/>
    <xf numFmtId="4" fontId="84" fillId="0" borderId="34" xfId="206" applyNumberFormat="1" applyFont="1" applyBorder="1"/>
    <xf numFmtId="4" fontId="84" fillId="0" borderId="35" xfId="206" applyNumberFormat="1" applyFont="1" applyBorder="1"/>
    <xf numFmtId="4" fontId="84" fillId="0" borderId="29" xfId="206" applyNumberFormat="1" applyFont="1" applyBorder="1"/>
    <xf numFmtId="0" fontId="109" fillId="0" borderId="19" xfId="0" applyFont="1" applyBorder="1" applyAlignment="1">
      <alignment horizontal="center" vertical="center"/>
    </xf>
    <xf numFmtId="14" fontId="104" fillId="0" borderId="15" xfId="206" applyNumberFormat="1" applyFont="1" applyBorder="1" applyAlignment="1">
      <alignment horizontal="right"/>
    </xf>
    <xf numFmtId="0" fontId="109" fillId="0" borderId="0" xfId="0" applyFont="1" applyBorder="1" applyAlignment="1">
      <alignment vertical="center"/>
    </xf>
    <xf numFmtId="14" fontId="104" fillId="0" borderId="0" xfId="206" applyNumberFormat="1" applyFont="1" applyBorder="1" applyAlignment="1">
      <alignment horizontal="right"/>
    </xf>
    <xf numFmtId="4" fontId="104" fillId="0" borderId="16" xfId="206" applyNumberFormat="1" applyFont="1" applyBorder="1" applyAlignment="1">
      <alignment horizontal="left"/>
    </xf>
    <xf numFmtId="0" fontId="30" fillId="33" borderId="32" xfId="206" applyFont="1" applyFill="1" applyBorder="1" applyAlignment="1">
      <alignment horizontal="center" vertical="center"/>
    </xf>
    <xf numFmtId="0" fontId="24" fillId="33" borderId="33" xfId="206" applyFill="1" applyBorder="1" applyAlignment="1">
      <alignment horizontal="center" vertical="center"/>
    </xf>
    <xf numFmtId="0" fontId="30" fillId="0" borderId="13" xfId="206" applyFont="1" applyBorder="1" applyAlignment="1">
      <alignment horizontal="center"/>
    </xf>
    <xf numFmtId="0" fontId="30" fillId="0" borderId="14" xfId="206" applyFont="1" applyBorder="1" applyAlignment="1">
      <alignment horizontal="center"/>
    </xf>
    <xf numFmtId="0" fontId="30" fillId="0" borderId="18" xfId="206" applyFont="1" applyBorder="1" applyAlignment="1">
      <alignment horizontal="center"/>
    </xf>
    <xf numFmtId="15" fontId="30" fillId="0" borderId="24" xfId="206" applyNumberFormat="1" applyFont="1" applyBorder="1" applyAlignment="1">
      <alignment horizontal="center"/>
    </xf>
    <xf numFmtId="15" fontId="30" fillId="0" borderId="22" xfId="206" applyNumberFormat="1" applyFont="1" applyBorder="1" applyAlignment="1">
      <alignment horizontal="center"/>
    </xf>
    <xf numFmtId="15" fontId="30" fillId="0" borderId="21" xfId="206" applyNumberFormat="1" applyFont="1" applyBorder="1" applyAlignment="1">
      <alignment horizontal="center"/>
    </xf>
    <xf numFmtId="0" fontId="103" fillId="0" borderId="14" xfId="206" applyNumberFormat="1" applyFont="1" applyBorder="1" applyAlignment="1">
      <alignment horizontal="center"/>
    </xf>
    <xf numFmtId="49" fontId="103" fillId="0" borderId="18" xfId="206" applyNumberFormat="1" applyFont="1" applyBorder="1" applyAlignment="1">
      <alignment horizontal="center"/>
    </xf>
    <xf numFmtId="0" fontId="103" fillId="0" borderId="22" xfId="206" applyFont="1" applyBorder="1" applyAlignment="1">
      <alignment horizontal="center"/>
    </xf>
    <xf numFmtId="0" fontId="103" fillId="0" borderId="21" xfId="206" applyFont="1" applyBorder="1" applyAlignment="1">
      <alignment horizontal="center"/>
    </xf>
    <xf numFmtId="0" fontId="99" fillId="0" borderId="28" xfId="206" applyNumberFormat="1" applyFont="1" applyBorder="1" applyAlignment="1">
      <alignment horizontal="left" vertical="center"/>
    </xf>
    <xf numFmtId="0" fontId="108" fillId="0" borderId="30" xfId="0" applyFont="1" applyBorder="1" applyAlignment="1">
      <alignment vertical="center"/>
    </xf>
    <xf numFmtId="16" fontId="0" fillId="0" borderId="0" xfId="0" applyNumberFormat="1" applyAlignment="1"/>
    <xf numFmtId="0" fontId="28" fillId="29" borderId="14" xfId="206" applyFont="1" applyFill="1" applyBorder="1"/>
    <xf numFmtId="0" fontId="29" fillId="0" borderId="14" xfId="206" applyFont="1" applyFill="1" applyBorder="1" applyAlignment="1">
      <alignment horizontal="center"/>
    </xf>
    <xf numFmtId="0" fontId="28" fillId="0" borderId="0" xfId="206" applyFont="1"/>
    <xf numFmtId="0" fontId="28" fillId="29" borderId="15" xfId="206" applyFont="1" applyFill="1" applyBorder="1"/>
    <xf numFmtId="0" fontId="28" fillId="29" borderId="0" xfId="206" applyFont="1" applyFill="1" applyBorder="1"/>
    <xf numFmtId="0" fontId="28" fillId="29" borderId="16" xfId="206" applyFont="1" applyFill="1" applyBorder="1"/>
    <xf numFmtId="0" fontId="30" fillId="30" borderId="17" xfId="206" applyFont="1" applyFill="1" applyBorder="1" applyAlignment="1">
      <alignment horizontal="center"/>
    </xf>
    <xf numFmtId="0" fontId="29" fillId="0" borderId="18" xfId="206" applyFont="1" applyBorder="1" applyAlignment="1">
      <alignment horizontal="center"/>
    </xf>
    <xf numFmtId="0" fontId="30" fillId="31" borderId="17" xfId="206" applyFont="1" applyFill="1" applyBorder="1" applyAlignment="1">
      <alignment horizontal="center"/>
    </xf>
    <xf numFmtId="0" fontId="29" fillId="32" borderId="17" xfId="206" applyFont="1" applyFill="1" applyBorder="1" applyAlignment="1">
      <alignment horizontal="center"/>
    </xf>
    <xf numFmtId="0" fontId="30" fillId="23" borderId="19" xfId="206" applyFont="1" applyFill="1" applyBorder="1" applyAlignment="1">
      <alignment horizontal="center"/>
    </xf>
    <xf numFmtId="0" fontId="28" fillId="23" borderId="16" xfId="206" applyFont="1" applyFill="1" applyBorder="1"/>
    <xf numFmtId="0" fontId="28" fillId="23" borderId="0" xfId="206" applyFont="1" applyFill="1" applyBorder="1"/>
    <xf numFmtId="14" fontId="29" fillId="32" borderId="19" xfId="206" applyNumberFormat="1" applyFont="1" applyFill="1" applyBorder="1" applyAlignment="1">
      <alignment horizontal="center"/>
    </xf>
    <xf numFmtId="0" fontId="30" fillId="30" borderId="20" xfId="206" applyFont="1" applyFill="1" applyBorder="1" applyAlignment="1">
      <alignment horizontal="center"/>
    </xf>
    <xf numFmtId="0" fontId="29" fillId="0" borderId="21" xfId="206" applyFont="1" applyBorder="1" applyAlignment="1">
      <alignment horizontal="center"/>
    </xf>
    <xf numFmtId="0" fontId="28" fillId="29" borderId="22" xfId="206" applyFont="1" applyFill="1" applyBorder="1"/>
    <xf numFmtId="0" fontId="30" fillId="31" borderId="20" xfId="206" applyFont="1" applyFill="1" applyBorder="1" applyAlignment="1">
      <alignment horizontal="center"/>
    </xf>
    <xf numFmtId="14" fontId="29" fillId="32" borderId="20" xfId="206" applyNumberFormat="1" applyFont="1" applyFill="1" applyBorder="1" applyAlignment="1">
      <alignment horizontal="center"/>
    </xf>
    <xf numFmtId="0" fontId="29" fillId="0" borderId="0" xfId="206" applyFont="1" applyAlignment="1">
      <alignment horizontal="center" vertical="center"/>
    </xf>
    <xf numFmtId="0" fontId="28" fillId="0" borderId="0" xfId="206" applyFont="1" applyBorder="1"/>
    <xf numFmtId="0" fontId="29" fillId="0" borderId="23" xfId="206" applyFont="1" applyBorder="1" applyAlignment="1">
      <alignment horizontal="center"/>
    </xf>
    <xf numFmtId="4" fontId="29" fillId="23" borderId="23" xfId="206" applyNumberFormat="1" applyFont="1" applyFill="1" applyBorder="1" applyAlignment="1">
      <alignment horizontal="center"/>
    </xf>
    <xf numFmtId="0" fontId="28" fillId="0" borderId="22" xfId="206" applyFont="1" applyBorder="1"/>
    <xf numFmtId="0" fontId="28" fillId="0" borderId="21" xfId="206" applyFont="1" applyBorder="1"/>
    <xf numFmtId="4" fontId="28" fillId="0" borderId="23" xfId="206" applyNumberFormat="1" applyFont="1" applyBorder="1" applyAlignment="1">
      <alignment horizontal="center"/>
    </xf>
    <xf numFmtId="0" fontId="28" fillId="0" borderId="13" xfId="206" applyFont="1" applyBorder="1"/>
    <xf numFmtId="0" fontId="28" fillId="0" borderId="17" xfId="206" applyFont="1" applyBorder="1"/>
    <xf numFmtId="0" fontId="28" fillId="0" borderId="18" xfId="206" applyFont="1" applyBorder="1"/>
    <xf numFmtId="0" fontId="29" fillId="0" borderId="15" xfId="206" applyFont="1" applyBorder="1" applyAlignment="1">
      <alignment horizontal="center"/>
    </xf>
    <xf numFmtId="0" fontId="29" fillId="0" borderId="19" xfId="206" applyFont="1" applyBorder="1" applyAlignment="1">
      <alignment horizontal="center"/>
    </xf>
    <xf numFmtId="0" fontId="29" fillId="0" borderId="16" xfId="206" applyFont="1" applyBorder="1" applyAlignment="1">
      <alignment horizontal="center"/>
    </xf>
    <xf numFmtId="0" fontId="28" fillId="0" borderId="24" xfId="206" applyFont="1" applyBorder="1"/>
    <xf numFmtId="0" fontId="28" fillId="0" borderId="20" xfId="206" applyFont="1" applyBorder="1"/>
    <xf numFmtId="4" fontId="28" fillId="0" borderId="13" xfId="206" applyNumberFormat="1" applyFont="1" applyBorder="1"/>
    <xf numFmtId="4" fontId="28" fillId="0" borderId="17" xfId="206" applyNumberFormat="1" applyFont="1" applyBorder="1"/>
    <xf numFmtId="14" fontId="28" fillId="0" borderId="17" xfId="206" applyNumberFormat="1" applyFont="1" applyBorder="1" applyAlignment="1">
      <alignment horizontal="center"/>
    </xf>
    <xf numFmtId="4" fontId="28" fillId="0" borderId="18" xfId="206" applyNumberFormat="1" applyFont="1" applyBorder="1"/>
    <xf numFmtId="4" fontId="28" fillId="0" borderId="15" xfId="206" applyNumberFormat="1" applyFont="1" applyBorder="1"/>
    <xf numFmtId="4" fontId="28" fillId="0" borderId="19" xfId="206" applyNumberFormat="1" applyFont="1" applyBorder="1"/>
    <xf numFmtId="14" fontId="28" fillId="0" borderId="19" xfId="206" applyNumberFormat="1" applyFont="1" applyBorder="1" applyAlignment="1">
      <alignment horizontal="center"/>
    </xf>
    <xf numFmtId="4" fontId="28" fillId="0" borderId="16" xfId="206" applyNumberFormat="1" applyFont="1" applyBorder="1"/>
    <xf numFmtId="4" fontId="28" fillId="0" borderId="24" xfId="206" applyNumberFormat="1" applyFont="1" applyBorder="1"/>
    <xf numFmtId="4" fontId="28" fillId="0" borderId="20" xfId="206" applyNumberFormat="1" applyFont="1" applyBorder="1"/>
    <xf numFmtId="14" fontId="28" fillId="0" borderId="20" xfId="206" applyNumberFormat="1" applyFont="1" applyBorder="1" applyAlignment="1">
      <alignment horizontal="center"/>
    </xf>
    <xf numFmtId="4" fontId="29" fillId="0" borderId="20" xfId="206" applyNumberFormat="1" applyFont="1" applyBorder="1" applyAlignment="1">
      <alignment horizontal="center"/>
    </xf>
    <xf numFmtId="4" fontId="29" fillId="0" borderId="23" xfId="206" applyNumberFormat="1" applyFont="1" applyBorder="1" applyAlignment="1">
      <alignment horizontal="center"/>
    </xf>
    <xf numFmtId="4" fontId="29" fillId="0" borderId="25" xfId="206" applyNumberFormat="1" applyFont="1" applyBorder="1" applyAlignment="1">
      <alignment horizontal="center"/>
    </xf>
    <xf numFmtId="0" fontId="28" fillId="29" borderId="21" xfId="206" applyFont="1" applyFill="1" applyBorder="1"/>
    <xf numFmtId="0" fontId="30" fillId="0" borderId="13" xfId="206" applyFont="1" applyBorder="1" applyAlignment="1">
      <alignment horizontal="center"/>
    </xf>
    <xf numFmtId="0" fontId="30" fillId="0" borderId="14" xfId="206" applyFont="1" applyBorder="1" applyAlignment="1">
      <alignment horizontal="center"/>
    </xf>
    <xf numFmtId="0" fontId="30" fillId="0" borderId="18" xfId="206" applyFont="1" applyBorder="1" applyAlignment="1">
      <alignment horizontal="center"/>
    </xf>
    <xf numFmtId="15" fontId="30" fillId="0" borderId="24" xfId="206" applyNumberFormat="1" applyFont="1" applyBorder="1" applyAlignment="1">
      <alignment horizontal="center"/>
    </xf>
    <xf numFmtId="15" fontId="30" fillId="0" borderId="22" xfId="206" applyNumberFormat="1" applyFont="1" applyBorder="1" applyAlignment="1">
      <alignment horizontal="center"/>
    </xf>
    <xf numFmtId="15" fontId="30" fillId="0" borderId="21" xfId="206" applyNumberFormat="1" applyFont="1" applyBorder="1" applyAlignment="1">
      <alignment horizontal="center"/>
    </xf>
    <xf numFmtId="49" fontId="30" fillId="0" borderId="18" xfId="206" applyNumberFormat="1" applyFont="1" applyBorder="1" applyAlignment="1">
      <alignment horizontal="center"/>
    </xf>
    <xf numFmtId="0" fontId="30" fillId="0" borderId="22" xfId="206" applyFont="1" applyBorder="1" applyAlignment="1">
      <alignment horizontal="center"/>
    </xf>
    <xf numFmtId="0" fontId="30" fillId="0" borderId="21" xfId="206" applyFont="1" applyBorder="1" applyAlignment="1">
      <alignment horizontal="center"/>
    </xf>
    <xf numFmtId="0" fontId="30" fillId="33" borderId="32" xfId="206" applyFont="1" applyFill="1" applyBorder="1" applyAlignment="1">
      <alignment horizontal="center" vertical="center"/>
    </xf>
    <xf numFmtId="0" fontId="24" fillId="33" borderId="33" xfId="206" applyFill="1" applyBorder="1" applyAlignment="1">
      <alignment horizontal="center" vertical="center"/>
    </xf>
    <xf numFmtId="0" fontId="103" fillId="0" borderId="14" xfId="206" applyNumberFormat="1" applyFont="1" applyBorder="1" applyAlignment="1">
      <alignment horizontal="center"/>
    </xf>
    <xf numFmtId="49" fontId="103" fillId="0" borderId="18" xfId="206" applyNumberFormat="1" applyFont="1" applyBorder="1" applyAlignment="1">
      <alignment horizontal="center"/>
    </xf>
    <xf numFmtId="0" fontId="30" fillId="0" borderId="14" xfId="206" applyNumberFormat="1" applyFont="1" applyBorder="1" applyAlignment="1">
      <alignment horizontal="center"/>
    </xf>
    <xf numFmtId="0" fontId="128" fillId="68" borderId="47" xfId="0" applyFont="1" applyFill="1" applyBorder="1" applyAlignment="1">
      <alignment horizontal="center" vertical="center" wrapText="1"/>
    </xf>
    <xf numFmtId="0" fontId="128" fillId="68" borderId="46" xfId="0" applyFont="1" applyFill="1" applyBorder="1" applyAlignment="1">
      <alignment horizontal="center" vertical="center" wrapText="1"/>
    </xf>
    <xf numFmtId="205" fontId="129" fillId="34" borderId="0" xfId="0" applyNumberFormat="1" applyFont="1" applyFill="1" applyBorder="1" applyAlignment="1">
      <alignment horizontal="right" vertical="center"/>
    </xf>
    <xf numFmtId="196" fontId="0" fillId="34" borderId="0" xfId="0" applyNumberFormat="1" applyFill="1" applyAlignment="1">
      <alignment vertical="center"/>
    </xf>
    <xf numFmtId="0" fontId="0" fillId="34" borderId="0" xfId="0" applyFill="1" applyAlignment="1">
      <alignment vertical="center"/>
    </xf>
    <xf numFmtId="196" fontId="0" fillId="0" borderId="11" xfId="0" applyNumberFormat="1" applyBorder="1" applyAlignment="1">
      <alignment vertical="center"/>
    </xf>
    <xf numFmtId="0" fontId="129" fillId="68" borderId="11" xfId="0" applyFont="1" applyFill="1" applyBorder="1" applyAlignment="1">
      <alignment horizontal="left" vertical="center"/>
    </xf>
    <xf numFmtId="205" fontId="129" fillId="68" borderId="11" xfId="0" applyNumberFormat="1" applyFont="1" applyFill="1" applyBorder="1" applyAlignment="1">
      <alignment horizontal="right" vertical="center"/>
    </xf>
    <xf numFmtId="0" fontId="25" fillId="68" borderId="11" xfId="128" quotePrefix="1" applyFill="1" applyBorder="1" applyAlignment="1" applyProtection="1">
      <alignment horizontal="left" vertical="center"/>
    </xf>
    <xf numFmtId="0" fontId="25" fillId="68" borderId="31" xfId="128" quotePrefix="1" applyFill="1" applyBorder="1" applyAlignment="1" applyProtection="1">
      <alignment horizontal="center" vertical="center"/>
    </xf>
    <xf numFmtId="0" fontId="25" fillId="68" borderId="26" xfId="128" applyFill="1" applyBorder="1" applyAlignment="1" applyProtection="1">
      <alignment horizontal="center" vertical="center"/>
    </xf>
    <xf numFmtId="0" fontId="25" fillId="68" borderId="27" xfId="128" applyFill="1" applyBorder="1" applyAlignment="1" applyProtection="1">
      <alignment horizontal="center" vertical="center"/>
    </xf>
    <xf numFmtId="0" fontId="25" fillId="68" borderId="31" xfId="128" applyFill="1" applyBorder="1" applyAlignment="1" applyProtection="1">
      <alignment horizontal="center" vertical="center"/>
    </xf>
    <xf numFmtId="0" fontId="125" fillId="0" borderId="0" xfId="0" applyFont="1" applyAlignment="1">
      <alignment horizontal="left" vertical="center" readingOrder="1"/>
    </xf>
    <xf numFmtId="0" fontId="125" fillId="0" borderId="0" xfId="0" applyFont="1">
      <alignment vertical="center"/>
    </xf>
  </cellXfs>
  <cellStyles count="442">
    <cellStyle name="_06np" xfId="1"/>
    <cellStyle name="_06np_CP-RTT_LRD_092012" xfId="2"/>
    <cellStyle name="_06np_DFRF 06 2012" xfId="3"/>
    <cellStyle name="_06np_DFRF 09 2012" xfId="4"/>
    <cellStyle name="_DIRECT" xfId="5"/>
    <cellStyle name="_DIRECT_CP-RTT_LRD_092012" xfId="6"/>
    <cellStyle name="_DIRECT_DFRF 06 2012" xfId="7"/>
    <cellStyle name="_DIRECT_DFRF 09 2012" xfId="8"/>
    <cellStyle name="20 % - Accent1 2" xfId="9"/>
    <cellStyle name="20 % - Accent1 3" xfId="300"/>
    <cellStyle name="20 % - Accent2 2" xfId="10"/>
    <cellStyle name="20 % - Accent2 3" xfId="301"/>
    <cellStyle name="20 % - Accent3 2" xfId="11"/>
    <cellStyle name="20 % - Accent3 3" xfId="302"/>
    <cellStyle name="20 % - Accent4 2" xfId="12"/>
    <cellStyle name="20 % - Accent4 3" xfId="303"/>
    <cellStyle name="20 % - Accent5 2" xfId="13"/>
    <cellStyle name="20 % - Accent5 3" xfId="304"/>
    <cellStyle name="20 % - Accent6 2" xfId="14"/>
    <cellStyle name="20 % - Accent6 3" xfId="305"/>
    <cellStyle name="20% - Accent1" xfId="15"/>
    <cellStyle name="20% - Accent2" xfId="16"/>
    <cellStyle name="20% - Accent3" xfId="17"/>
    <cellStyle name="20% - Accent4" xfId="18"/>
    <cellStyle name="20% - Accent5" xfId="19"/>
    <cellStyle name="20% - Accent6" xfId="20"/>
    <cellStyle name="20% - Akzent1" xfId="21"/>
    <cellStyle name="20% - Akzent2" xfId="22"/>
    <cellStyle name="20% - Akzent3" xfId="23"/>
    <cellStyle name="20% - Akzent4" xfId="24"/>
    <cellStyle name="20% - Akzent5" xfId="25"/>
    <cellStyle name="20% - Akzent6" xfId="26"/>
    <cellStyle name="40 % - Accent1 2" xfId="27"/>
    <cellStyle name="40 % - Accent1 3" xfId="306"/>
    <cellStyle name="40 % - Accent2 2" xfId="28"/>
    <cellStyle name="40 % - Accent2 3" xfId="307"/>
    <cellStyle name="40 % - Accent3 2" xfId="29"/>
    <cellStyle name="40 % - Accent3 3" xfId="308"/>
    <cellStyle name="40 % - Accent4 2" xfId="30"/>
    <cellStyle name="40 % - Accent4 3" xfId="309"/>
    <cellStyle name="40 % - Accent5 2" xfId="31"/>
    <cellStyle name="40 % - Accent5 3" xfId="310"/>
    <cellStyle name="40 % - Accent6 2" xfId="32"/>
    <cellStyle name="40 % - Accent6 3" xfId="311"/>
    <cellStyle name="40% - Accent1" xfId="33"/>
    <cellStyle name="40% - Accent2" xfId="34"/>
    <cellStyle name="40% - Accent3" xfId="35"/>
    <cellStyle name="40% - Accent4" xfId="36"/>
    <cellStyle name="40% - Accent5" xfId="37"/>
    <cellStyle name="40% - Accent6" xfId="38"/>
    <cellStyle name="40% - Akzent1" xfId="39"/>
    <cellStyle name="40% - Akzent2" xfId="40"/>
    <cellStyle name="40% - Akzent3" xfId="41"/>
    <cellStyle name="40% - Akzent4" xfId="42"/>
    <cellStyle name="40% - Akzent5" xfId="43"/>
    <cellStyle name="40% - Akzent6" xfId="44"/>
    <cellStyle name="60 % - Accent1 2" xfId="45"/>
    <cellStyle name="60 % - Accent1 3" xfId="312"/>
    <cellStyle name="60 % - Accent2 2" xfId="46"/>
    <cellStyle name="60 % - Accent2 3" xfId="313"/>
    <cellStyle name="60 % - Accent3 2" xfId="47"/>
    <cellStyle name="60 % - Accent3 3" xfId="314"/>
    <cellStyle name="60 % - Accent4 2" xfId="48"/>
    <cellStyle name="60 % - Accent4 3" xfId="315"/>
    <cellStyle name="60 % - Accent5 2" xfId="49"/>
    <cellStyle name="60 % - Accent5 3" xfId="316"/>
    <cellStyle name="60 % - Accent6 2" xfId="50"/>
    <cellStyle name="60 % - Accent6 3" xfId="317"/>
    <cellStyle name="60% - Accent1" xfId="51"/>
    <cellStyle name="60% - Accent2" xfId="52"/>
    <cellStyle name="60% - Accent3" xfId="53"/>
    <cellStyle name="60% - Accent4" xfId="54"/>
    <cellStyle name="60% - Accent5" xfId="55"/>
    <cellStyle name="60% - Accent6" xfId="56"/>
    <cellStyle name="60% - Akzent1" xfId="57"/>
    <cellStyle name="60% - Akzent2" xfId="58"/>
    <cellStyle name="60% - Akzent3" xfId="59"/>
    <cellStyle name="60% - Akzent4" xfId="60"/>
    <cellStyle name="60% - Akzent5" xfId="61"/>
    <cellStyle name="60% - Akzent6" xfId="62"/>
    <cellStyle name="Accent1 2" xfId="63"/>
    <cellStyle name="Accent1 3" xfId="318"/>
    <cellStyle name="Accent2 2" xfId="64"/>
    <cellStyle name="Accent2 3" xfId="319"/>
    <cellStyle name="Accent3 2" xfId="65"/>
    <cellStyle name="Accent3 3" xfId="320"/>
    <cellStyle name="Accent4 2" xfId="66"/>
    <cellStyle name="Accent4 3" xfId="321"/>
    <cellStyle name="Accent5 2" xfId="67"/>
    <cellStyle name="Accent5 3" xfId="322"/>
    <cellStyle name="Accent6 2" xfId="68"/>
    <cellStyle name="Accent6 3" xfId="323"/>
    <cellStyle name="Akzent1" xfId="69"/>
    <cellStyle name="Akzent2" xfId="70"/>
    <cellStyle name="Akzent3" xfId="71"/>
    <cellStyle name="Akzent4" xfId="72"/>
    <cellStyle name="Akzent5" xfId="73"/>
    <cellStyle name="Akzent6" xfId="74"/>
    <cellStyle name="Ausgabe" xfId="75"/>
    <cellStyle name="Ausgabe 2" xfId="324"/>
    <cellStyle name="Avertissement 2" xfId="76"/>
    <cellStyle name="Avertissement 3" xfId="325"/>
    <cellStyle name="Bad" xfId="77"/>
    <cellStyle name="Berechnung" xfId="78"/>
    <cellStyle name="Berechnung 2" xfId="326"/>
    <cellStyle name="BIGHEAD" xfId="79"/>
    <cellStyle name="Calcul 2" xfId="80"/>
    <cellStyle name="Calcul 2 2" xfId="327"/>
    <cellStyle name="Calcul 3" xfId="328"/>
    <cellStyle name="Calculation" xfId="81"/>
    <cellStyle name="Calculation 2" xfId="329"/>
    <cellStyle name="CC" xfId="82"/>
    <cellStyle name="Cellule liée 2" xfId="83"/>
    <cellStyle name="Cellule liée 3" xfId="330"/>
    <cellStyle name="Check Cell" xfId="84"/>
    <cellStyle name="Collegamento ipertestuale_OI Bridge_Rfc1'06vs Budg06" xfId="85"/>
    <cellStyle name="ColLevel_1_547-0312" xfId="86"/>
    <cellStyle name="Comma [0]" xfId="87"/>
    <cellStyle name="Comma [0] 2" xfId="331"/>
    <cellStyle name="Comma [0]_Access Eur" xfId="429"/>
    <cellStyle name="Comma 2" xfId="88"/>
    <cellStyle name="Comma 2 2" xfId="332"/>
    <cellStyle name="Comma_03P" xfId="89"/>
    <cellStyle name="Commentaire 2" xfId="90"/>
    <cellStyle name="Commentaire 2 2" xfId="333"/>
    <cellStyle name="Commentaire 3" xfId="334"/>
    <cellStyle name="Commentaire 4" xfId="335"/>
    <cellStyle name="Currency [0]" xfId="91"/>
    <cellStyle name="Currency [0] 2" xfId="336"/>
    <cellStyle name="Currency [0]_03P" xfId="430"/>
    <cellStyle name="Currency_03P" xfId="92"/>
    <cellStyle name="DecimalOne" xfId="93"/>
    <cellStyle name="Eingabe" xfId="94"/>
    <cellStyle name="Eingabe 2" xfId="337"/>
    <cellStyle name="Entrée 2" xfId="95"/>
    <cellStyle name="Entrée 2 2" xfId="338"/>
    <cellStyle name="Entrée 3" xfId="339"/>
    <cellStyle name="Ergebnis" xfId="96"/>
    <cellStyle name="Ergebnis 2" xfId="340"/>
    <cellStyle name="Erklärender Text" xfId="97"/>
    <cellStyle name="Euro" xfId="98"/>
    <cellStyle name="Euro 2" xfId="99"/>
    <cellStyle name="Euro 2 2" xfId="100"/>
    <cellStyle name="Euro 3" xfId="101"/>
    <cellStyle name="Euro 3 2" xfId="102"/>
    <cellStyle name="Euro 4" xfId="103"/>
    <cellStyle name="Euro 4 2" xfId="104"/>
    <cellStyle name="Euro 5" xfId="105"/>
    <cellStyle name="Euro 5 2" xfId="106"/>
    <cellStyle name="Euro 6" xfId="107"/>
    <cellStyle name="Euro 7" xfId="108"/>
    <cellStyle name="Euro 8" xfId="341"/>
    <cellStyle name="Euro 9" xfId="431"/>
    <cellStyle name="Euro_FE RF1 2012 V2" xfId="109"/>
    <cellStyle name="Explanatory Text" xfId="110"/>
    <cellStyle name="Followed Hyperlink_547-0312" xfId="111"/>
    <cellStyle name="Good" xfId="112"/>
    <cellStyle name="Grey" xfId="113"/>
    <cellStyle name="Grey 2" xfId="114"/>
    <cellStyle name="Gut" xfId="115"/>
    <cellStyle name="HeadBig" xfId="116"/>
    <cellStyle name="Heading 1" xfId="117"/>
    <cellStyle name="Heading 2" xfId="118"/>
    <cellStyle name="Heading 3" xfId="119"/>
    <cellStyle name="Heading 4" xfId="120"/>
    <cellStyle name="HeadMain" xfId="121"/>
    <cellStyle name="Hyperlink_547-0312" xfId="122"/>
    <cellStyle name="Input" xfId="123"/>
    <cellStyle name="Input [yellow]" xfId="124"/>
    <cellStyle name="Input [yellow] 2" xfId="125"/>
    <cellStyle name="Input 2" xfId="342"/>
    <cellStyle name="Input_547-0312" xfId="126"/>
    <cellStyle name="Insatisfaisant 2" xfId="127"/>
    <cellStyle name="Insatisfaisant 3" xfId="343"/>
    <cellStyle name="Lien hypertexte" xfId="128" builtinId="8"/>
    <cellStyle name="Lien hypertexte 2" xfId="129"/>
    <cellStyle name="Linked Cell" xfId="130"/>
    <cellStyle name="MidHead" xfId="131"/>
    <cellStyle name="Migliaia (0)_1" xfId="132"/>
    <cellStyle name="Migliaia [0]_Cartel20" xfId="133"/>
    <cellStyle name="Migliaia_actu-italgraf" xfId="134"/>
    <cellStyle name="Millares [0]_Check Actu" xfId="135"/>
    <cellStyle name="Millares_Check Actu" xfId="136"/>
    <cellStyle name="Milliers" xfId="266" builtinId="3"/>
    <cellStyle name="Milliers 10" xfId="137"/>
    <cellStyle name="Milliers 11" xfId="138"/>
    <cellStyle name="Milliers 12" xfId="139"/>
    <cellStyle name="Milliers 13" xfId="273"/>
    <cellStyle name="Milliers 13 2" xfId="344"/>
    <cellStyle name="Milliers 14" xfId="286"/>
    <cellStyle name="Milliers 14 2" xfId="345"/>
    <cellStyle name="Milliers 15" xfId="289"/>
    <cellStyle name="Milliers 16" xfId="287"/>
    <cellStyle name="Milliers 17" xfId="291"/>
    <cellStyle name="Milliers 18" xfId="293"/>
    <cellStyle name="Milliers 19" xfId="297"/>
    <cellStyle name="Milliers 2" xfId="140"/>
    <cellStyle name="Milliers 2 2" xfId="141"/>
    <cellStyle name="Milliers 2 2 2" xfId="142"/>
    <cellStyle name="Milliers 2 2 3" xfId="346"/>
    <cellStyle name="Milliers 2 3" xfId="143"/>
    <cellStyle name="Milliers 2 3 2" xfId="347"/>
    <cellStyle name="Milliers 2 4" xfId="348"/>
    <cellStyle name="Milliers 20" xfId="299"/>
    <cellStyle name="Milliers 21" xfId="349"/>
    <cellStyle name="Milliers 22" xfId="350"/>
    <cellStyle name="Milliers 23" xfId="351"/>
    <cellStyle name="Milliers 24" xfId="352"/>
    <cellStyle name="Milliers 25" xfId="423"/>
    <cellStyle name="Milliers 26" xfId="425"/>
    <cellStyle name="Milliers 27" xfId="437"/>
    <cellStyle name="Milliers 3" xfId="144"/>
    <cellStyle name="Milliers 3 2" xfId="145"/>
    <cellStyle name="Milliers 4" xfId="146"/>
    <cellStyle name="Milliers 4 2" xfId="147"/>
    <cellStyle name="Milliers 5" xfId="148"/>
    <cellStyle name="Milliers 5 2" xfId="149"/>
    <cellStyle name="Milliers 6" xfId="150"/>
    <cellStyle name="Milliers 6 2" xfId="151"/>
    <cellStyle name="Milliers 7" xfId="152"/>
    <cellStyle name="Milliers 7 2" xfId="153"/>
    <cellStyle name="Milliers 8" xfId="154"/>
    <cellStyle name="Milliers 9" xfId="155"/>
    <cellStyle name="Milliers 9 2" xfId="353"/>
    <cellStyle name="Moneda [0]_C. Neg. M+2 M+3" xfId="156"/>
    <cellStyle name="Moneda_C. Neg. M+2 M+3" xfId="157"/>
    <cellStyle name="Monétaire 2" xfId="158"/>
    <cellStyle name="Monétaire 3" xfId="159"/>
    <cellStyle name="Monétaire 3 2" xfId="160"/>
    <cellStyle name="Monétaire 4" xfId="432"/>
    <cellStyle name="Monétaire 6" xfId="433"/>
    <cellStyle name="Neutral" xfId="161"/>
    <cellStyle name="Neutre 2" xfId="162"/>
    <cellStyle name="Neutre 3" xfId="354"/>
    <cellStyle name="Normal" xfId="0" builtinId="0"/>
    <cellStyle name="Normal - Style1" xfId="163"/>
    <cellStyle name="Normal 10" xfId="164"/>
    <cellStyle name="Normal 10 2" xfId="165"/>
    <cellStyle name="Normal 10 2 2" xfId="166"/>
    <cellStyle name="Normal 10 2 3" xfId="440"/>
    <cellStyle name="Normal 11" xfId="167"/>
    <cellStyle name="Normal 12" xfId="168"/>
    <cellStyle name="Normal 13" xfId="169"/>
    <cellStyle name="Normal 13 2" xfId="355"/>
    <cellStyle name="Normal 14" xfId="170"/>
    <cellStyle name="Normal 15" xfId="171"/>
    <cellStyle name="Normal 16" xfId="172"/>
    <cellStyle name="Normal 17" xfId="173"/>
    <cellStyle name="Normal 17 2" xfId="174"/>
    <cellStyle name="Normal 17 2 2" xfId="356"/>
    <cellStyle name="Normal 17 3" xfId="357"/>
    <cellStyle name="Normal 18" xfId="175"/>
    <cellStyle name="Normal 19" xfId="176"/>
    <cellStyle name="Normal 2" xfId="177"/>
    <cellStyle name="Normal 2 2" xfId="178"/>
    <cellStyle name="Normal 2 3" xfId="179"/>
    <cellStyle name="Normal 2 3 2" xfId="180"/>
    <cellStyle name="Normal 2 3 2 2" xfId="358"/>
    <cellStyle name="Normal 2 3 3" xfId="181"/>
    <cellStyle name="Normal 2 4" xfId="265"/>
    <cellStyle name="Normal 2 5" xfId="283"/>
    <cellStyle name="Normal 2 6" xfId="427"/>
    <cellStyle name="Normal 2 7" xfId="434"/>
    <cellStyle name="Normal 20" xfId="182"/>
    <cellStyle name="Normal 21" xfId="183"/>
    <cellStyle name="Normal 21 2" xfId="264"/>
    <cellStyle name="Normal 22" xfId="184"/>
    <cellStyle name="Normal 22 2" xfId="185"/>
    <cellStyle name="Normal 23" xfId="186"/>
    <cellStyle name="Normal 24" xfId="187"/>
    <cellStyle name="Normal 25" xfId="188"/>
    <cellStyle name="Normal 25 2" xfId="359"/>
    <cellStyle name="Normal 26" xfId="189"/>
    <cellStyle name="Normal 27" xfId="190"/>
    <cellStyle name="Normal 28" xfId="260"/>
    <cellStyle name="Normal 28 2" xfId="360"/>
    <cellStyle name="Normal 29" xfId="261"/>
    <cellStyle name="Normal 29 2" xfId="361"/>
    <cellStyle name="Normal 3" xfId="191"/>
    <cellStyle name="Normal 3 2" xfId="192"/>
    <cellStyle name="Normal 3 2 2" xfId="362"/>
    <cellStyle name="Normal 3 3" xfId="193"/>
    <cellStyle name="Normal 3 3 2" xfId="363"/>
    <cellStyle name="Normal 3 4" xfId="364"/>
    <cellStyle name="Normal 30" xfId="262"/>
    <cellStyle name="Normal 30 2" xfId="365"/>
    <cellStyle name="Normal 31" xfId="263"/>
    <cellStyle name="Normal 31 2" xfId="366"/>
    <cellStyle name="Normal 31 3" xfId="367"/>
    <cellStyle name="Normal 32" xfId="267"/>
    <cellStyle name="Normal 32 2" xfId="368"/>
    <cellStyle name="Normal 32 3" xfId="369"/>
    <cellStyle name="Normal 33" xfId="268"/>
    <cellStyle name="Normal 33 2" xfId="370"/>
    <cellStyle name="Normal 34" xfId="269"/>
    <cellStyle name="Normal 34 2" xfId="371"/>
    <cellStyle name="Normal 35" xfId="270"/>
    <cellStyle name="Normal 35 2" xfId="372"/>
    <cellStyle name="Normal 36" xfId="271"/>
    <cellStyle name="Normal 36 2" xfId="373"/>
    <cellStyle name="Normal 37" xfId="272"/>
    <cellStyle name="Normal 38" xfId="274"/>
    <cellStyle name="Normal 38 2" xfId="374"/>
    <cellStyle name="Normal 39" xfId="275"/>
    <cellStyle name="Normal 39 2" xfId="375"/>
    <cellStyle name="Normal 4" xfId="194"/>
    <cellStyle name="Normal 4 2" xfId="195"/>
    <cellStyle name="Normal 4 2 2" xfId="376"/>
    <cellStyle name="Normal 4 3" xfId="196"/>
    <cellStyle name="Normal 4 3 2" xfId="377"/>
    <cellStyle name="Normal 40" xfId="276"/>
    <cellStyle name="Normal 40 2" xfId="378"/>
    <cellStyle name="Normal 41" xfId="277"/>
    <cellStyle name="Normal 41 2" xfId="379"/>
    <cellStyle name="Normal 42" xfId="278"/>
    <cellStyle name="Normal 42 2" xfId="380"/>
    <cellStyle name="Normal 43" xfId="279"/>
    <cellStyle name="Normal 43 2" xfId="381"/>
    <cellStyle name="Normal 44" xfId="280"/>
    <cellStyle name="Normal 44 2" xfId="382"/>
    <cellStyle name="Normal 45" xfId="281"/>
    <cellStyle name="Normal 45 2" xfId="383"/>
    <cellStyle name="Normal 45 3" xfId="384"/>
    <cellStyle name="Normal 46" xfId="282"/>
    <cellStyle name="Normal 46 2" xfId="385"/>
    <cellStyle name="Normal 47" xfId="284"/>
    <cellStyle name="Normal 47 2" xfId="386"/>
    <cellStyle name="Normal 48" xfId="285"/>
    <cellStyle name="Normal 48 2" xfId="387"/>
    <cellStyle name="Normal 49" xfId="288"/>
    <cellStyle name="Normal 5" xfId="197"/>
    <cellStyle name="Normal 5 2" xfId="198"/>
    <cellStyle name="Normal 5 2 2" xfId="388"/>
    <cellStyle name="Normal 5 3" xfId="199"/>
    <cellStyle name="Normal 5 3 2" xfId="389"/>
    <cellStyle name="Normal 50" xfId="290"/>
    <cellStyle name="Normal 51" xfId="292"/>
    <cellStyle name="Normal 52" xfId="294"/>
    <cellStyle name="Normal 53" xfId="296"/>
    <cellStyle name="Normal 54" xfId="298"/>
    <cellStyle name="Normal 55" xfId="390"/>
    <cellStyle name="Normal 56" xfId="391"/>
    <cellStyle name="Normal 57" xfId="392"/>
    <cellStyle name="Normal 58" xfId="422"/>
    <cellStyle name="Normal 59" xfId="424"/>
    <cellStyle name="Normal 59 2" xfId="438"/>
    <cellStyle name="Normal 6" xfId="200"/>
    <cellStyle name="Normal 6 2" xfId="201"/>
    <cellStyle name="Normal 60" xfId="428"/>
    <cellStyle name="Normal 61" xfId="435"/>
    <cellStyle name="Normal 62" xfId="436"/>
    <cellStyle name="Normal 63" xfId="441"/>
    <cellStyle name="Normal 7" xfId="202"/>
    <cellStyle name="Normal 7 2" xfId="393"/>
    <cellStyle name="Normal 8" xfId="203"/>
    <cellStyle name="Normal 8 2" xfId="204"/>
    <cellStyle name="Normal 8 2 2" xfId="394"/>
    <cellStyle name="Normal 9" xfId="205"/>
    <cellStyle name="Normal 9 2" xfId="395"/>
    <cellStyle name="Normal 9 3" xfId="396"/>
    <cellStyle name="Normal_JUSTIFS_SSC_560_12_11" xfId="206"/>
    <cellStyle name="Normale_actu-italgraf" xfId="207"/>
    <cellStyle name="Note" xfId="208"/>
    <cellStyle name="Note 2" xfId="397"/>
    <cellStyle name="Notiz" xfId="209"/>
    <cellStyle name="Notiz 2" xfId="398"/>
    <cellStyle name="Output" xfId="210"/>
    <cellStyle name="Output 2" xfId="399"/>
    <cellStyle name="Percent [2]" xfId="211"/>
    <cellStyle name="Percent 2" xfId="212"/>
    <cellStyle name="Percent 2 2" xfId="213"/>
    <cellStyle name="Percent 3" xfId="214"/>
    <cellStyle name="Pourcentage 10" xfId="215"/>
    <cellStyle name="Pourcentage 11" xfId="295"/>
    <cellStyle name="Pourcentage 12" xfId="400"/>
    <cellStyle name="Pourcentage 13" xfId="401"/>
    <cellStyle name="Pourcentage 14" xfId="402"/>
    <cellStyle name="Pourcentage 15" xfId="403"/>
    <cellStyle name="Pourcentage 16" xfId="404"/>
    <cellStyle name="Pourcentage 17" xfId="426"/>
    <cellStyle name="Pourcentage 18" xfId="439"/>
    <cellStyle name="Pourcentage 2" xfId="216"/>
    <cellStyle name="Pourcentage 2 2" xfId="217"/>
    <cellStyle name="Pourcentage 2 2 2" xfId="405"/>
    <cellStyle name="Pourcentage 3" xfId="218"/>
    <cellStyle name="Pourcentage 3 2" xfId="219"/>
    <cellStyle name="Pourcentage 4" xfId="220"/>
    <cellStyle name="Pourcentage 4 2" xfId="221"/>
    <cellStyle name="Pourcentage 5" xfId="222"/>
    <cellStyle name="Pourcentage 5 2" xfId="223"/>
    <cellStyle name="Pourcentage 6" xfId="224"/>
    <cellStyle name="Pourcentage 6 2" xfId="225"/>
    <cellStyle name="Pourcentage 7" xfId="226"/>
    <cellStyle name="Pourcentage 7 2" xfId="227"/>
    <cellStyle name="Pourcentage 8" xfId="228"/>
    <cellStyle name="Pourcentage 9" xfId="229"/>
    <cellStyle name="SAPBEXchaText" xfId="230"/>
    <cellStyle name="SAPBEXchaText 2" xfId="406"/>
    <cellStyle name="SAPBEXHLevel0X" xfId="231"/>
    <cellStyle name="SAPBEXHLevel0X 2" xfId="407"/>
    <cellStyle name="SAPBEXstdData" xfId="232"/>
    <cellStyle name="SAPBEXstdData 2" xfId="408"/>
    <cellStyle name="SAPBEXstdItem" xfId="233"/>
    <cellStyle name="SAPBEXstdItem 2" xfId="409"/>
    <cellStyle name="SAPBEXstdItemX" xfId="234"/>
    <cellStyle name="SAPBEXstdItemX 2" xfId="410"/>
    <cellStyle name="Satisfaisant 2" xfId="235"/>
    <cellStyle name="Satisfaisant 3" xfId="411"/>
    <cellStyle name="Schlecht" xfId="236"/>
    <cellStyle name="small" xfId="237"/>
    <cellStyle name="Sortie 2" xfId="238"/>
    <cellStyle name="Sortie 2 2" xfId="412"/>
    <cellStyle name="Sortie 3" xfId="413"/>
    <cellStyle name="Style 1" xfId="239"/>
    <cellStyle name="Texte explicatif 2" xfId="240"/>
    <cellStyle name="Texte explicatif 3" xfId="414"/>
    <cellStyle name="Title" xfId="241"/>
    <cellStyle name="Titre 2" xfId="242"/>
    <cellStyle name="Titre 1 2" xfId="243"/>
    <cellStyle name="Titre 1 3" xfId="415"/>
    <cellStyle name="Titre 2 2" xfId="244"/>
    <cellStyle name="Titre 2 3" xfId="416"/>
    <cellStyle name="Titre 3 2" xfId="245"/>
    <cellStyle name="Titre 3 3" xfId="417"/>
    <cellStyle name="Titre 4 2" xfId="246"/>
    <cellStyle name="Titre 4 3" xfId="418"/>
    <cellStyle name="Total 2" xfId="247"/>
    <cellStyle name="Total 2 2" xfId="419"/>
    <cellStyle name="Total 3" xfId="420"/>
    <cellStyle name="Überschrift" xfId="248"/>
    <cellStyle name="Überschrift 1" xfId="249"/>
    <cellStyle name="Überschrift 2" xfId="250"/>
    <cellStyle name="Überschrift 3" xfId="251"/>
    <cellStyle name="Überschrift 4" xfId="252"/>
    <cellStyle name="Valuta (0)_1" xfId="253"/>
    <cellStyle name="Valuta_ACT9906" xfId="254"/>
    <cellStyle name="Vérification 2" xfId="255"/>
    <cellStyle name="Vérification 3" xfId="421"/>
    <cellStyle name="Verknüpfte Zelle" xfId="256"/>
    <cellStyle name="Warnender Text" xfId="257"/>
    <cellStyle name="Warning Text" xfId="258"/>
    <cellStyle name="Zelle überprüfen" xfId="25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A-Chantal%202000\Bonus%2099-2000\BONUS\1998\calculSM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Hors%20Report\2004\Salary%20Review%202005\Approval\Food\2005%20Salary%20Review%20-%20Final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REPORT/USERS/Stagiaires/Auto%20Fees/Copy%20of%20Auto-fees%20version%202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FINALIMF\Actual%202014\Docs%20de%20travail\Rabais%20Clients%20FF\0614\Margin%20Analysis%20Bonduelle%20YTD%2005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change rate"/>
      <sheetName val="Base Succession Plan"/>
    </sheetNames>
    <sheetDataSet>
      <sheetData sheetId="0">
        <row r="2">
          <cell r="B2" t="str">
            <v>ATS</v>
          </cell>
          <cell r="C2">
            <v>12.476000000000001</v>
          </cell>
        </row>
        <row r="3">
          <cell r="B3" t="str">
            <v>BEF</v>
          </cell>
          <cell r="C3">
            <v>36.598300000000002</v>
          </cell>
        </row>
        <row r="4">
          <cell r="B4" t="str">
            <v>CHF</v>
          </cell>
          <cell r="C4">
            <v>1.46322</v>
          </cell>
        </row>
        <row r="5">
          <cell r="B5" t="str">
            <v>DEM</v>
          </cell>
          <cell r="C5">
            <v>1.77397</v>
          </cell>
        </row>
        <row r="6">
          <cell r="B6" t="str">
            <v>DKK</v>
          </cell>
          <cell r="C6">
            <v>6.7587299999999999</v>
          </cell>
        </row>
        <row r="7">
          <cell r="B7" t="str">
            <v>ESP</v>
          </cell>
          <cell r="C7">
            <v>150.55833999999999</v>
          </cell>
        </row>
        <row r="8">
          <cell r="B8" t="str">
            <v>FIM</v>
          </cell>
          <cell r="C8">
            <v>5.3902599999999996</v>
          </cell>
        </row>
        <row r="9">
          <cell r="B9" t="str">
            <v>FRF</v>
          </cell>
          <cell r="C9">
            <v>5.9463900000000001</v>
          </cell>
        </row>
        <row r="10">
          <cell r="B10" t="str">
            <v>GBP</v>
          </cell>
          <cell r="C10">
            <v>0.60382999999999998</v>
          </cell>
        </row>
        <row r="11">
          <cell r="B11" t="str">
            <v>GRD</v>
          </cell>
          <cell r="C11">
            <v>297.70548000000002</v>
          </cell>
        </row>
        <row r="12">
          <cell r="B12" t="str">
            <v>ITL</v>
          </cell>
          <cell r="C12">
            <v>1750.4</v>
          </cell>
        </row>
        <row r="13">
          <cell r="B13" t="str">
            <v>NGN</v>
          </cell>
          <cell r="C13">
            <v>83</v>
          </cell>
        </row>
        <row r="14">
          <cell r="B14" t="str">
            <v>USD</v>
          </cell>
          <cell r="C14">
            <v>1</v>
          </cell>
        </row>
        <row r="15">
          <cell r="B15" t="str">
            <v>ZAR</v>
          </cell>
          <cell r="C15">
            <v>5.42652</v>
          </cell>
        </row>
        <row r="16">
          <cell r="B16" t="str">
            <v>ZWD</v>
          </cell>
          <cell r="C16">
            <v>19.966380000000001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put Data"/>
      <sheetName val="Recap L1&amp;L2&amp;L3 (Pays)"/>
      <sheetName val="Recap PC L1&amp;L2&amp;L3"/>
      <sheetName val="Recap L1&amp;L2&amp;L3"/>
      <sheetName val="Recap PC L1&amp;L2"/>
      <sheetName val="Recap L1&amp;L2 (Pays)"/>
      <sheetName val="Recap L1&amp;L2"/>
      <sheetName val="Recap PC L1"/>
      <sheetName val="Recap L1 (Pays)"/>
      <sheetName val="Recap L1"/>
      <sheetName val="Recap PC L2&amp;L3"/>
      <sheetName val="Recap L2 &amp; L3 (Pays)"/>
      <sheetName val="Recap L2 &amp; L3 "/>
      <sheetName val="Recap PC L2"/>
      <sheetName val="Recap L2"/>
      <sheetName val="Recap L2 (Pays)"/>
      <sheetName val="Recap PC L3"/>
      <sheetName val="Recap L3 (Pays)"/>
      <sheetName val="Recap L3"/>
      <sheetName val="Level 1"/>
      <sheetName val="Level 2"/>
      <sheetName val="Level 3"/>
      <sheetName val="Tri"/>
      <sheetName val="ExchRate"/>
      <sheetName val="Headcou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8">
          <cell r="A8" t="str">
            <v>Employee N°</v>
          </cell>
          <cell r="B8" t="str">
            <v>Age</v>
          </cell>
          <cell r="C8" t="str">
            <v>Service</v>
          </cell>
          <cell r="D8" t="str">
            <v>Grade</v>
          </cell>
          <cell r="E8" t="str">
            <v>Cur</v>
          </cell>
          <cell r="F8" t="str">
            <v>Base Sal.</v>
          </cell>
          <cell r="G8" t="str">
            <v>Last Rev.</v>
          </cell>
          <cell r="H8" t="str">
            <v>Cur</v>
          </cell>
          <cell r="I8" t="str">
            <v>Base Sal.</v>
          </cell>
          <cell r="J8" t="str">
            <v>Inc.</v>
          </cell>
          <cell r="L8" t="str">
            <v>Oper</v>
          </cell>
          <cell r="M8" t="str">
            <v>Country</v>
          </cell>
          <cell r="N8" t="str">
            <v>Surname</v>
          </cell>
          <cell r="O8" t="str">
            <v>First Name</v>
          </cell>
          <cell r="P8" t="str">
            <v>Code post</v>
          </cell>
          <cell r="Q8" t="str">
            <v>Post Start Date</v>
          </cell>
          <cell r="R8" t="str">
            <v>Post Title</v>
          </cell>
          <cell r="S8" t="str">
            <v>Location</v>
          </cell>
          <cell r="U8" t="str">
            <v>Grade</v>
          </cell>
          <cell r="V8" t="str">
            <v>Ass.</v>
          </cell>
          <cell r="W8" t="str">
            <v>Cat.</v>
          </cell>
          <cell r="X8" t="str">
            <v>Curr</v>
          </cell>
          <cell r="Y8" t="str">
            <v>Base sal.</v>
          </cell>
          <cell r="Z8" t="str">
            <v>Inc.</v>
          </cell>
          <cell r="AB8" t="str">
            <v>Name</v>
          </cell>
          <cell r="AC8" t="str">
            <v>Name</v>
          </cell>
          <cell r="AD8" t="str">
            <v>Curr_Tri</v>
          </cell>
          <cell r="AE8" t="str">
            <v>January_04</v>
          </cell>
          <cell r="AF8" t="str">
            <v>December_04</v>
          </cell>
          <cell r="AG8" t="str">
            <v>January_05</v>
          </cell>
          <cell r="AH8" t="str">
            <v>Increase_05</v>
          </cell>
        </row>
        <row r="9">
          <cell r="D9" t="str">
            <v>VP</v>
          </cell>
          <cell r="E9" t="str">
            <v>GBP</v>
          </cell>
          <cell r="F9">
            <v>107.1</v>
          </cell>
          <cell r="G9">
            <v>37987</v>
          </cell>
          <cell r="H9" t="str">
            <v>GBP</v>
          </cell>
          <cell r="I9">
            <v>107.1</v>
          </cell>
          <cell r="J9">
            <v>0</v>
          </cell>
          <cell r="L9" t="str">
            <v>AECR</v>
          </cell>
          <cell r="M9" t="str">
            <v>UK</v>
          </cell>
          <cell r="N9" t="str">
            <v>POLLEN</v>
          </cell>
          <cell r="O9" t="str">
            <v>David</v>
          </cell>
          <cell r="R9" t="str">
            <v>VP Aerosols &amp; Crowns</v>
          </cell>
          <cell r="S9" t="str">
            <v>SUTTO</v>
          </cell>
          <cell r="U9" t="str">
            <v>VP</v>
          </cell>
          <cell r="W9" t="str">
            <v>E</v>
          </cell>
          <cell r="X9" t="str">
            <v>GBP</v>
          </cell>
          <cell r="Y9">
            <v>110.31</v>
          </cell>
          <cell r="Z9">
            <v>2.9971999999999999</v>
          </cell>
          <cell r="AB9" t="str">
            <v>Apted</v>
          </cell>
          <cell r="AC9" t="str">
            <v>Bill</v>
          </cell>
          <cell r="AD9" t="str">
            <v>UK</v>
          </cell>
          <cell r="AE9">
            <v>195.30500000000001</v>
          </cell>
          <cell r="AF9">
            <v>195.30500000000001</v>
          </cell>
          <cell r="AG9">
            <v>201.15899999999999</v>
          </cell>
          <cell r="AH9">
            <v>5.853999999999985</v>
          </cell>
        </row>
        <row r="10">
          <cell r="D10" t="str">
            <v>VP</v>
          </cell>
          <cell r="E10" t="str">
            <v>GBP</v>
          </cell>
          <cell r="F10">
            <v>150.69999999999999</v>
          </cell>
          <cell r="G10">
            <v>37987</v>
          </cell>
          <cell r="H10" t="str">
            <v>GBP</v>
          </cell>
          <cell r="I10">
            <v>150.69999999999999</v>
          </cell>
          <cell r="J10">
            <v>0</v>
          </cell>
          <cell r="L10" t="str">
            <v>BEVE</v>
          </cell>
          <cell r="M10" t="str">
            <v>GREE</v>
          </cell>
          <cell r="N10" t="str">
            <v>KAPOOR</v>
          </cell>
          <cell r="O10" t="str">
            <v>Ashok</v>
          </cell>
          <cell r="R10" t="str">
            <v>VP Hellas Can &amp; Business Dvpt</v>
          </cell>
          <cell r="S10" t="str">
            <v>ATHEN</v>
          </cell>
          <cell r="U10" t="str">
            <v>VP</v>
          </cell>
          <cell r="W10" t="str">
            <v>E</v>
          </cell>
          <cell r="X10" t="str">
            <v>GBP</v>
          </cell>
          <cell r="Y10">
            <v>155.221</v>
          </cell>
          <cell r="Z10">
            <v>3</v>
          </cell>
          <cell r="AB10" t="str">
            <v>Clinton</v>
          </cell>
          <cell r="AC10" t="str">
            <v>John</v>
          </cell>
          <cell r="AD10" t="str">
            <v>GREE</v>
          </cell>
          <cell r="AE10">
            <v>274.81400000000002</v>
          </cell>
          <cell r="AF10">
            <v>274.81400000000002</v>
          </cell>
          <cell r="AG10">
            <v>283.05799999999999</v>
          </cell>
          <cell r="AH10">
            <v>8.2439999999999714</v>
          </cell>
        </row>
        <row r="11">
          <cell r="D11" t="str">
            <v>SVP</v>
          </cell>
          <cell r="E11" t="str">
            <v>GBP</v>
          </cell>
          <cell r="F11">
            <v>120</v>
          </cell>
          <cell r="G11">
            <v>37956</v>
          </cell>
          <cell r="H11" t="str">
            <v>GBP</v>
          </cell>
          <cell r="I11">
            <v>120</v>
          </cell>
          <cell r="J11">
            <v>0</v>
          </cell>
          <cell r="L11" t="str">
            <v>BEVE</v>
          </cell>
          <cell r="M11" t="str">
            <v>UK</v>
          </cell>
          <cell r="N11" t="str">
            <v>CLINTON</v>
          </cell>
          <cell r="O11" t="str">
            <v>John</v>
          </cell>
          <cell r="R11" t="str">
            <v>SVP Beverage</v>
          </cell>
          <cell r="S11" t="str">
            <v>STOUE</v>
          </cell>
          <cell r="U11" t="str">
            <v>SVP</v>
          </cell>
          <cell r="W11" t="str">
            <v>E</v>
          </cell>
          <cell r="X11" t="str">
            <v>GBP</v>
          </cell>
          <cell r="Y11">
            <v>128</v>
          </cell>
          <cell r="Z11">
            <v>6.6666999999999996</v>
          </cell>
          <cell r="AB11" t="str">
            <v>Apted</v>
          </cell>
          <cell r="AC11" t="str">
            <v>Bill</v>
          </cell>
          <cell r="AD11" t="str">
            <v>UK</v>
          </cell>
          <cell r="AE11">
            <v>218.83</v>
          </cell>
          <cell r="AF11">
            <v>218.83</v>
          </cell>
          <cell r="AG11">
            <v>233.41800000000001</v>
          </cell>
          <cell r="AH11">
            <v>14.587999999999994</v>
          </cell>
        </row>
        <row r="12">
          <cell r="D12" t="str">
            <v>VP</v>
          </cell>
          <cell r="E12" t="str">
            <v>GBP</v>
          </cell>
          <cell r="F12">
            <v>93.3</v>
          </cell>
          <cell r="G12">
            <v>37987</v>
          </cell>
          <cell r="H12" t="str">
            <v>GBP</v>
          </cell>
          <cell r="I12">
            <v>93.3</v>
          </cell>
          <cell r="J12">
            <v>0</v>
          </cell>
          <cell r="L12" t="str">
            <v>BEVE</v>
          </cell>
          <cell r="M12" t="str">
            <v>UK</v>
          </cell>
          <cell r="N12" t="str">
            <v>FRANCIS</v>
          </cell>
          <cell r="O12" t="str">
            <v>Dave</v>
          </cell>
          <cell r="R12" t="str">
            <v>VP Operations Bevcan</v>
          </cell>
          <cell r="S12" t="str">
            <v>STOUE</v>
          </cell>
          <cell r="U12" t="str">
            <v>VP</v>
          </cell>
          <cell r="W12" t="str">
            <v>E</v>
          </cell>
          <cell r="X12" t="str">
            <v>GBP</v>
          </cell>
          <cell r="Y12">
            <v>96.099000000000004</v>
          </cell>
          <cell r="Z12">
            <v>3</v>
          </cell>
          <cell r="AB12" t="str">
            <v>Clinton</v>
          </cell>
          <cell r="AC12" t="str">
            <v>John</v>
          </cell>
          <cell r="AD12" t="str">
            <v>UK</v>
          </cell>
          <cell r="AE12">
            <v>170.14</v>
          </cell>
          <cell r="AF12">
            <v>170.14</v>
          </cell>
          <cell r="AG12">
            <v>175.244</v>
          </cell>
          <cell r="AH12">
            <v>5.1040000000000134</v>
          </cell>
        </row>
        <row r="13">
          <cell r="D13" t="str">
            <v>VP</v>
          </cell>
          <cell r="E13" t="str">
            <v>GBP</v>
          </cell>
          <cell r="F13">
            <v>159</v>
          </cell>
          <cell r="G13">
            <v>37987</v>
          </cell>
          <cell r="H13" t="str">
            <v>GBP</v>
          </cell>
          <cell r="I13">
            <v>159</v>
          </cell>
          <cell r="J13">
            <v>0</v>
          </cell>
          <cell r="L13" t="str">
            <v>BEVPL</v>
          </cell>
          <cell r="M13" t="str">
            <v>UK</v>
          </cell>
          <cell r="N13" t="str">
            <v>POWELL</v>
          </cell>
          <cell r="O13" t="str">
            <v>David</v>
          </cell>
          <cell r="R13" t="str">
            <v>VP Plastic Beverage</v>
          </cell>
          <cell r="S13" t="str">
            <v>WANTA</v>
          </cell>
          <cell r="U13" t="str">
            <v>VP</v>
          </cell>
          <cell r="W13" t="str">
            <v>E</v>
          </cell>
          <cell r="X13" t="str">
            <v>GBP</v>
          </cell>
          <cell r="Y13">
            <v>163.77000000000001</v>
          </cell>
          <cell r="Z13">
            <v>3</v>
          </cell>
          <cell r="AB13" t="str">
            <v>Apted</v>
          </cell>
          <cell r="AC13" t="str">
            <v>Bill</v>
          </cell>
          <cell r="AD13" t="str">
            <v>UK</v>
          </cell>
          <cell r="AE13">
            <v>289.94900000000001</v>
          </cell>
          <cell r="AF13">
            <v>289.94900000000001</v>
          </cell>
          <cell r="AG13">
            <v>298.64800000000002</v>
          </cell>
          <cell r="AH13">
            <v>8.6990000000000123</v>
          </cell>
        </row>
        <row r="14">
          <cell r="D14" t="str">
            <v>VP</v>
          </cell>
          <cell r="E14" t="str">
            <v>EUR</v>
          </cell>
          <cell r="F14">
            <v>206.7</v>
          </cell>
          <cell r="G14">
            <v>37987</v>
          </cell>
          <cell r="H14" t="str">
            <v>EUR</v>
          </cell>
          <cell r="I14">
            <v>206.7</v>
          </cell>
          <cell r="J14">
            <v>0</v>
          </cell>
          <cell r="L14" t="str">
            <v>CLOS</v>
          </cell>
          <cell r="M14" t="str">
            <v>FRAN</v>
          </cell>
          <cell r="N14" t="str">
            <v>COLLIER</v>
          </cell>
          <cell r="O14" t="str">
            <v>Peter</v>
          </cell>
          <cell r="R14" t="str">
            <v>VP Closures Europe</v>
          </cell>
          <cell r="S14" t="str">
            <v>STOUE</v>
          </cell>
          <cell r="U14" t="str">
            <v>VP</v>
          </cell>
          <cell r="W14" t="str">
            <v>E</v>
          </cell>
          <cell r="X14" t="str">
            <v>EUR</v>
          </cell>
          <cell r="Y14">
            <v>216</v>
          </cell>
          <cell r="Z14">
            <v>4.4992999999999999</v>
          </cell>
          <cell r="AB14" t="str">
            <v>Apted</v>
          </cell>
          <cell r="AC14" t="str">
            <v>Bill</v>
          </cell>
          <cell r="AD14" t="str">
            <v>FRAN</v>
          </cell>
          <cell r="AE14">
            <v>253.01900000000001</v>
          </cell>
          <cell r="AF14">
            <v>253.01900000000001</v>
          </cell>
          <cell r="AG14">
            <v>264.40300000000002</v>
          </cell>
          <cell r="AH14">
            <v>11.384000000000015</v>
          </cell>
        </row>
        <row r="15">
          <cell r="D15" t="str">
            <v>SVP</v>
          </cell>
          <cell r="E15" t="str">
            <v>EUR</v>
          </cell>
          <cell r="F15">
            <v>214.8</v>
          </cell>
          <cell r="G15">
            <v>37987</v>
          </cell>
          <cell r="H15" t="str">
            <v>EUR</v>
          </cell>
          <cell r="I15">
            <v>214.8</v>
          </cell>
          <cell r="J15">
            <v>0</v>
          </cell>
          <cell r="L15" t="str">
            <v>EURD</v>
          </cell>
          <cell r="M15" t="str">
            <v>FRAN</v>
          </cell>
          <cell r="N15" t="str">
            <v>CALDER</v>
          </cell>
          <cell r="O15" t="str">
            <v>Peter</v>
          </cell>
          <cell r="R15" t="str">
            <v>Senior VP HR &amp; Communications</v>
          </cell>
          <cell r="S15" t="str">
            <v>STOUE</v>
          </cell>
          <cell r="U15" t="str">
            <v>SVP</v>
          </cell>
          <cell r="W15" t="str">
            <v>E</v>
          </cell>
          <cell r="X15" t="str">
            <v>EUR</v>
          </cell>
          <cell r="Y15">
            <v>220.17</v>
          </cell>
          <cell r="Z15">
            <v>2.5</v>
          </cell>
          <cell r="AB15" t="str">
            <v>Apted</v>
          </cell>
          <cell r="AC15" t="str">
            <v>Bill</v>
          </cell>
          <cell r="AD15" t="str">
            <v>FRAN</v>
          </cell>
          <cell r="AE15">
            <v>262.93400000000003</v>
          </cell>
          <cell r="AF15">
            <v>262.93400000000003</v>
          </cell>
          <cell r="AG15">
            <v>269.50700000000001</v>
          </cell>
          <cell r="AH15">
            <v>6.5729999999999791</v>
          </cell>
        </row>
        <row r="16">
          <cell r="D16" t="str">
            <v>VP</v>
          </cell>
          <cell r="E16" t="str">
            <v>EUR</v>
          </cell>
          <cell r="F16">
            <v>164</v>
          </cell>
          <cell r="G16">
            <v>37987</v>
          </cell>
          <cell r="H16" t="str">
            <v>EUR</v>
          </cell>
          <cell r="I16">
            <v>164</v>
          </cell>
          <cell r="J16">
            <v>0</v>
          </cell>
          <cell r="L16" t="str">
            <v>EURD</v>
          </cell>
          <cell r="M16" t="str">
            <v>FRAN</v>
          </cell>
          <cell r="N16" t="str">
            <v>DACHS</v>
          </cell>
          <cell r="O16" t="str">
            <v>Roland</v>
          </cell>
          <cell r="R16" t="str">
            <v>VP Logistics</v>
          </cell>
          <cell r="S16" t="str">
            <v>STOUE</v>
          </cell>
          <cell r="U16" t="str">
            <v>VP</v>
          </cell>
          <cell r="W16" t="str">
            <v>E</v>
          </cell>
          <cell r="X16" t="str">
            <v>EUR</v>
          </cell>
          <cell r="Y16">
            <v>168.1</v>
          </cell>
          <cell r="Z16">
            <v>2.5</v>
          </cell>
          <cell r="AB16" t="str">
            <v>Apted</v>
          </cell>
          <cell r="AC16" t="str">
            <v>Bill</v>
          </cell>
          <cell r="AD16" t="str">
            <v>FRAN</v>
          </cell>
          <cell r="AE16">
            <v>200.75</v>
          </cell>
          <cell r="AF16">
            <v>200.75</v>
          </cell>
          <cell r="AG16">
            <v>205.76900000000001</v>
          </cell>
          <cell r="AH16">
            <v>5.0190000000000055</v>
          </cell>
        </row>
        <row r="17">
          <cell r="D17" t="str">
            <v>SVP</v>
          </cell>
          <cell r="E17" t="str">
            <v>GBP</v>
          </cell>
          <cell r="F17">
            <v>128.1</v>
          </cell>
          <cell r="G17">
            <v>37987</v>
          </cell>
          <cell r="H17" t="str">
            <v>GBP</v>
          </cell>
          <cell r="I17">
            <v>128.1</v>
          </cell>
          <cell r="J17">
            <v>0</v>
          </cell>
          <cell r="L17" t="str">
            <v>EURD</v>
          </cell>
          <cell r="M17" t="str">
            <v>UK</v>
          </cell>
          <cell r="N17" t="str">
            <v>NUTTALL</v>
          </cell>
          <cell r="O17" t="str">
            <v>Peter</v>
          </cell>
          <cell r="R17" t="str">
            <v>Senior VP - Sourcing</v>
          </cell>
          <cell r="S17" t="str">
            <v>STOUE</v>
          </cell>
          <cell r="U17" t="str">
            <v>SVP</v>
          </cell>
          <cell r="W17" t="str">
            <v>E</v>
          </cell>
          <cell r="X17" t="str">
            <v>GBP</v>
          </cell>
          <cell r="Y17">
            <v>131.30000000000001</v>
          </cell>
          <cell r="Z17">
            <v>2.4980000000000002</v>
          </cell>
          <cell r="AB17" t="str">
            <v>Apted</v>
          </cell>
          <cell r="AC17" t="str">
            <v>Bill</v>
          </cell>
          <cell r="AD17" t="str">
            <v>UK</v>
          </cell>
          <cell r="AE17">
            <v>233.601</v>
          </cell>
          <cell r="AF17">
            <v>233.601</v>
          </cell>
          <cell r="AG17">
            <v>239.43600000000001</v>
          </cell>
          <cell r="AH17">
            <v>5.835000000000008</v>
          </cell>
        </row>
        <row r="18">
          <cell r="D18" t="str">
            <v>VP</v>
          </cell>
          <cell r="E18" t="str">
            <v>GBP</v>
          </cell>
          <cell r="F18">
            <v>95.8</v>
          </cell>
          <cell r="G18">
            <v>37987</v>
          </cell>
          <cell r="H18" t="str">
            <v>GBP</v>
          </cell>
          <cell r="I18">
            <v>95.8</v>
          </cell>
          <cell r="J18">
            <v>0</v>
          </cell>
          <cell r="L18" t="str">
            <v>EURD</v>
          </cell>
          <cell r="M18" t="str">
            <v>UK</v>
          </cell>
          <cell r="N18" t="str">
            <v>DOBB</v>
          </cell>
          <cell r="O18" t="str">
            <v>Terry</v>
          </cell>
          <cell r="R18" t="str">
            <v>VP &amp; CIO Europe</v>
          </cell>
          <cell r="S18" t="str">
            <v>STOUE</v>
          </cell>
          <cell r="U18" t="str">
            <v>VP</v>
          </cell>
          <cell r="W18" t="str">
            <v>E</v>
          </cell>
          <cell r="X18" t="str">
            <v>GBP</v>
          </cell>
          <cell r="Y18">
            <v>98.674000000000007</v>
          </cell>
          <cell r="Z18">
            <v>3</v>
          </cell>
          <cell r="AB18" t="str">
            <v>Lomax</v>
          </cell>
          <cell r="AC18" t="str">
            <v>Howard</v>
          </cell>
          <cell r="AD18" t="str">
            <v>UK</v>
          </cell>
          <cell r="AE18">
            <v>174.69900000000001</v>
          </cell>
          <cell r="AF18">
            <v>174.69900000000001</v>
          </cell>
          <cell r="AG18">
            <v>179.94</v>
          </cell>
          <cell r="AH18">
            <v>5.2409999999999854</v>
          </cell>
        </row>
        <row r="19">
          <cell r="D19" t="str">
            <v>VP</v>
          </cell>
          <cell r="E19" t="str">
            <v>EUR</v>
          </cell>
          <cell r="F19">
            <v>165</v>
          </cell>
          <cell r="G19">
            <v>37987</v>
          </cell>
          <cell r="H19" t="str">
            <v>EUR</v>
          </cell>
          <cell r="I19">
            <v>165</v>
          </cell>
          <cell r="J19">
            <v>0</v>
          </cell>
          <cell r="L19" t="str">
            <v>EURD</v>
          </cell>
          <cell r="M19" t="str">
            <v>FRAN</v>
          </cell>
          <cell r="N19" t="str">
            <v>D'ORNELLAS</v>
          </cell>
          <cell r="O19" t="str">
            <v>Ignacio</v>
          </cell>
          <cell r="R19" t="str">
            <v>VP &amp; Controller, Europe</v>
          </cell>
          <cell r="S19" t="str">
            <v>STOUE</v>
          </cell>
          <cell r="U19" t="str">
            <v>VP</v>
          </cell>
          <cell r="W19" t="str">
            <v>E</v>
          </cell>
          <cell r="X19" t="str">
            <v>EUR</v>
          </cell>
          <cell r="Y19">
            <v>169.12499999999997</v>
          </cell>
          <cell r="Z19">
            <v>2.5</v>
          </cell>
          <cell r="AB19" t="str">
            <v>Lomax</v>
          </cell>
          <cell r="AC19" t="str">
            <v>Howard</v>
          </cell>
          <cell r="AD19" t="str">
            <v>FRAN</v>
          </cell>
          <cell r="AE19">
            <v>201.97399999999999</v>
          </cell>
          <cell r="AF19">
            <v>201.97399999999999</v>
          </cell>
          <cell r="AG19">
            <v>207.024</v>
          </cell>
          <cell r="AH19">
            <v>5.0500000000000114</v>
          </cell>
        </row>
        <row r="20">
          <cell r="D20" t="str">
            <v>SVP</v>
          </cell>
          <cell r="E20" t="str">
            <v>EUR</v>
          </cell>
          <cell r="F20">
            <v>206</v>
          </cell>
          <cell r="G20">
            <v>37987</v>
          </cell>
          <cell r="H20" t="str">
            <v>EUR</v>
          </cell>
          <cell r="I20">
            <v>206</v>
          </cell>
          <cell r="J20">
            <v>0</v>
          </cell>
          <cell r="L20" t="str">
            <v>EURD</v>
          </cell>
          <cell r="M20" t="str">
            <v>FRAN</v>
          </cell>
          <cell r="N20" t="str">
            <v>LOMAX</v>
          </cell>
          <cell r="O20" t="str">
            <v>Howard</v>
          </cell>
          <cell r="R20" t="str">
            <v>Senior VP Finance - CFO</v>
          </cell>
          <cell r="S20" t="str">
            <v>STOUE</v>
          </cell>
          <cell r="U20" t="str">
            <v>SVP</v>
          </cell>
          <cell r="W20" t="str">
            <v>E</v>
          </cell>
          <cell r="X20" t="str">
            <v>EUR</v>
          </cell>
          <cell r="Y20">
            <v>211.15</v>
          </cell>
          <cell r="Z20">
            <v>2.5</v>
          </cell>
          <cell r="AB20" t="str">
            <v>Apted</v>
          </cell>
          <cell r="AC20" t="str">
            <v>Bill</v>
          </cell>
          <cell r="AD20" t="str">
            <v>FRAN</v>
          </cell>
          <cell r="AE20">
            <v>252.16200000000001</v>
          </cell>
          <cell r="AF20">
            <v>252.16200000000001</v>
          </cell>
          <cell r="AG20">
            <v>258.46600000000001</v>
          </cell>
          <cell r="AH20">
            <v>6.304000000000002</v>
          </cell>
        </row>
        <row r="21">
          <cell r="D21" t="str">
            <v>VP</v>
          </cell>
          <cell r="E21" t="str">
            <v>GBP</v>
          </cell>
          <cell r="F21">
            <v>103</v>
          </cell>
          <cell r="G21">
            <v>37987</v>
          </cell>
          <cell r="H21" t="str">
            <v>GBP</v>
          </cell>
          <cell r="I21">
            <v>103</v>
          </cell>
          <cell r="J21">
            <v>0</v>
          </cell>
          <cell r="L21" t="str">
            <v>EURD</v>
          </cell>
          <cell r="M21" t="str">
            <v>UK</v>
          </cell>
          <cell r="N21" t="str">
            <v>DAVIDSON</v>
          </cell>
          <cell r="O21" t="str">
            <v>John</v>
          </cell>
          <cell r="R21" t="str">
            <v>VP General Counsel</v>
          </cell>
          <cell r="S21" t="str">
            <v>STOUE</v>
          </cell>
          <cell r="U21" t="str">
            <v>VP</v>
          </cell>
          <cell r="W21" t="str">
            <v>E</v>
          </cell>
          <cell r="X21" t="str">
            <v>GBP</v>
          </cell>
          <cell r="Y21">
            <v>106.09</v>
          </cell>
          <cell r="Z21">
            <v>3</v>
          </cell>
          <cell r="AB21" t="str">
            <v>Apted</v>
          </cell>
          <cell r="AC21" t="str">
            <v>Bill</v>
          </cell>
          <cell r="AD21" t="str">
            <v>UK</v>
          </cell>
          <cell r="AE21">
            <v>187.82900000000001</v>
          </cell>
          <cell r="AF21">
            <v>187.82900000000001</v>
          </cell>
          <cell r="AG21">
            <v>193.464</v>
          </cell>
          <cell r="AH21">
            <v>5.6349999999999909</v>
          </cell>
        </row>
        <row r="22">
          <cell r="D22" t="str">
            <v>EVP</v>
          </cell>
          <cell r="E22" t="str">
            <v>EUR</v>
          </cell>
          <cell r="F22">
            <v>282</v>
          </cell>
          <cell r="G22">
            <v>37987</v>
          </cell>
          <cell r="H22" t="str">
            <v>EUR</v>
          </cell>
          <cell r="I22">
            <v>282</v>
          </cell>
          <cell r="J22">
            <v>0</v>
          </cell>
          <cell r="L22" t="str">
            <v>FOOD</v>
          </cell>
          <cell r="M22" t="str">
            <v>FRAN</v>
          </cell>
          <cell r="N22" t="str">
            <v>DE WENDEL</v>
          </cell>
          <cell r="O22" t="str">
            <v>François</v>
          </cell>
          <cell r="R22" t="str">
            <v>EVP Food Europe</v>
          </cell>
          <cell r="S22" t="str">
            <v>STOUE</v>
          </cell>
          <cell r="U22" t="str">
            <v>EVP</v>
          </cell>
          <cell r="W22" t="str">
            <v>E</v>
          </cell>
          <cell r="X22" t="str">
            <v>EUR</v>
          </cell>
          <cell r="Y22">
            <v>289.04999999999995</v>
          </cell>
          <cell r="Z22">
            <v>2.5</v>
          </cell>
          <cell r="AB22" t="str">
            <v>Apted</v>
          </cell>
          <cell r="AC22" t="str">
            <v>Bill</v>
          </cell>
          <cell r="AD22" t="str">
            <v>FRAN</v>
          </cell>
          <cell r="AE22">
            <v>345.19299999999998</v>
          </cell>
          <cell r="AF22">
            <v>345.19299999999998</v>
          </cell>
          <cell r="AG22">
            <v>353.822</v>
          </cell>
          <cell r="AH22">
            <v>8.6290000000000191</v>
          </cell>
        </row>
        <row r="23">
          <cell r="D23" t="str">
            <v>VP</v>
          </cell>
          <cell r="E23" t="str">
            <v>GBP</v>
          </cell>
          <cell r="F23">
            <v>129.1</v>
          </cell>
          <cell r="G23">
            <v>37987</v>
          </cell>
          <cell r="H23" t="str">
            <v>GBP</v>
          </cell>
          <cell r="I23">
            <v>129.1</v>
          </cell>
          <cell r="J23">
            <v>0</v>
          </cell>
          <cell r="L23" t="str">
            <v>FOOD</v>
          </cell>
          <cell r="M23" t="str">
            <v>UK</v>
          </cell>
          <cell r="N23" t="str">
            <v>HOMFRAY</v>
          </cell>
          <cell r="O23" t="str">
            <v>Christopher</v>
          </cell>
          <cell r="R23" t="str">
            <v>VP Food North-West</v>
          </cell>
          <cell r="S23" t="str">
            <v>STOUE</v>
          </cell>
          <cell r="U23" t="str">
            <v>VP</v>
          </cell>
          <cell r="W23" t="str">
            <v>E</v>
          </cell>
          <cell r="X23" t="str">
            <v>GBP</v>
          </cell>
          <cell r="Y23">
            <v>135</v>
          </cell>
          <cell r="Z23">
            <v>4.5701000000000001</v>
          </cell>
          <cell r="AB23" t="str">
            <v>De Wendel</v>
          </cell>
          <cell r="AC23" t="str">
            <v>François</v>
          </cell>
          <cell r="AD23" t="str">
            <v>UK</v>
          </cell>
          <cell r="AE23">
            <v>235.42400000000001</v>
          </cell>
          <cell r="AF23">
            <v>235.42400000000001</v>
          </cell>
          <cell r="AG23">
            <v>246.18299999999999</v>
          </cell>
          <cell r="AH23">
            <v>10.758999999999986</v>
          </cell>
        </row>
        <row r="24">
          <cell r="D24" t="str">
            <v>VP</v>
          </cell>
          <cell r="E24" t="str">
            <v>EUR</v>
          </cell>
          <cell r="F24">
            <v>200.8</v>
          </cell>
          <cell r="G24">
            <v>37987</v>
          </cell>
          <cell r="H24" t="str">
            <v>EUR</v>
          </cell>
          <cell r="I24">
            <v>200.8</v>
          </cell>
          <cell r="J24">
            <v>0</v>
          </cell>
          <cell r="L24" t="str">
            <v>FOOD</v>
          </cell>
          <cell r="M24" t="str">
            <v>ITAL</v>
          </cell>
          <cell r="N24" t="str">
            <v>PRATI</v>
          </cell>
          <cell r="O24" t="str">
            <v>Guglielmo</v>
          </cell>
          <cell r="R24" t="str">
            <v>VP Food Italy</v>
          </cell>
          <cell r="S24" t="str">
            <v>NOCER</v>
          </cell>
          <cell r="U24" t="str">
            <v>VP</v>
          </cell>
          <cell r="W24" t="str">
            <v>E</v>
          </cell>
          <cell r="X24" t="str">
            <v>EUR</v>
          </cell>
          <cell r="Y24">
            <v>200.8</v>
          </cell>
          <cell r="Z24">
            <v>0</v>
          </cell>
          <cell r="AB24" t="str">
            <v>De Wendel</v>
          </cell>
          <cell r="AC24" t="str">
            <v>François</v>
          </cell>
          <cell r="AD24" t="str">
            <v>ITAL</v>
          </cell>
          <cell r="AE24">
            <v>245.797</v>
          </cell>
          <cell r="AF24">
            <v>245.797</v>
          </cell>
          <cell r="AG24">
            <v>245.797</v>
          </cell>
          <cell r="AH24">
            <v>0</v>
          </cell>
        </row>
        <row r="25">
          <cell r="D25" t="str">
            <v>VP</v>
          </cell>
          <cell r="E25" t="str">
            <v>GBP</v>
          </cell>
          <cell r="F25">
            <v>124</v>
          </cell>
          <cell r="G25">
            <v>37987</v>
          </cell>
          <cell r="H25" t="str">
            <v>GBP</v>
          </cell>
          <cell r="I25">
            <v>124</v>
          </cell>
          <cell r="J25">
            <v>0</v>
          </cell>
          <cell r="L25" t="str">
            <v>SPEC</v>
          </cell>
          <cell r="M25" t="str">
            <v>UK</v>
          </cell>
          <cell r="N25" t="str">
            <v>MULLEN</v>
          </cell>
          <cell r="O25" t="str">
            <v>Nicholas</v>
          </cell>
          <cell r="R25" t="str">
            <v>VP Speciality Packaging</v>
          </cell>
          <cell r="S25" t="str">
            <v>STOUE</v>
          </cell>
          <cell r="U25" t="str">
            <v>VP</v>
          </cell>
          <cell r="W25" t="str">
            <v>E</v>
          </cell>
          <cell r="X25" t="str">
            <v>GBP</v>
          </cell>
          <cell r="Y25">
            <v>127.72</v>
          </cell>
          <cell r="Z25">
            <v>3</v>
          </cell>
          <cell r="AB25" t="str">
            <v>Apted</v>
          </cell>
          <cell r="AC25" t="str">
            <v>Bill</v>
          </cell>
          <cell r="AD25" t="str">
            <v>UK</v>
          </cell>
          <cell r="AE25">
            <v>226.124</v>
          </cell>
          <cell r="AF25">
            <v>226.124</v>
          </cell>
          <cell r="AG25">
            <v>232.90799999999999</v>
          </cell>
          <cell r="AH25">
            <v>6.7839999999999918</v>
          </cell>
        </row>
        <row r="26">
          <cell r="D26" t="str">
            <v>VP</v>
          </cell>
          <cell r="E26" t="str">
            <v>GBP</v>
          </cell>
          <cell r="F26">
            <v>159.1</v>
          </cell>
          <cell r="G26">
            <v>37987</v>
          </cell>
          <cell r="H26" t="str">
            <v>GBP</v>
          </cell>
          <cell r="I26">
            <v>159.1</v>
          </cell>
          <cell r="J26">
            <v>0</v>
          </cell>
          <cell r="L26" t="str">
            <v>SPEPL</v>
          </cell>
          <cell r="M26" t="str">
            <v>UK</v>
          </cell>
          <cell r="N26" t="str">
            <v>HARRISON</v>
          </cell>
          <cell r="O26" t="str">
            <v>Christopher</v>
          </cell>
          <cell r="R26" t="str">
            <v>VP Speciality Plastics</v>
          </cell>
          <cell r="S26" t="str">
            <v>STOUE</v>
          </cell>
          <cell r="U26" t="str">
            <v>VP</v>
          </cell>
          <cell r="W26" t="str">
            <v>E</v>
          </cell>
          <cell r="X26" t="str">
            <v>GBP</v>
          </cell>
          <cell r="Y26">
            <v>163.87299999999999</v>
          </cell>
          <cell r="Z26">
            <v>3</v>
          </cell>
          <cell r="AB26" t="str">
            <v>Apted</v>
          </cell>
          <cell r="AC26" t="str">
            <v>Bill</v>
          </cell>
          <cell r="AD26" t="str">
            <v>UK</v>
          </cell>
          <cell r="AE26">
            <v>290.13200000000001</v>
          </cell>
          <cell r="AF26">
            <v>290.13200000000001</v>
          </cell>
          <cell r="AG26">
            <v>298.83600000000001</v>
          </cell>
          <cell r="AH26">
            <v>8.7040000000000077</v>
          </cell>
        </row>
        <row r="27">
          <cell r="Z27">
            <v>0</v>
          </cell>
        </row>
      </sheetData>
      <sheetData sheetId="20">
        <row r="8">
          <cell r="A8" t="str">
            <v>Employee N°</v>
          </cell>
          <cell r="B8" t="str">
            <v>Age</v>
          </cell>
          <cell r="C8" t="str">
            <v>Service</v>
          </cell>
          <cell r="D8" t="str">
            <v>Grade</v>
          </cell>
          <cell r="E8" t="str">
            <v>Cur</v>
          </cell>
          <cell r="F8" t="str">
            <v>Base Sal.</v>
          </cell>
          <cell r="G8" t="str">
            <v>Last Rev.</v>
          </cell>
          <cell r="H8" t="str">
            <v>Cur</v>
          </cell>
          <cell r="I8" t="str">
            <v>Base Sal.</v>
          </cell>
          <cell r="J8" t="str">
            <v>Inc.</v>
          </cell>
          <cell r="L8" t="str">
            <v>Oper</v>
          </cell>
          <cell r="M8" t="str">
            <v>Country</v>
          </cell>
          <cell r="N8" t="str">
            <v>Surname</v>
          </cell>
          <cell r="O8" t="str">
            <v>First Name</v>
          </cell>
          <cell r="P8" t="str">
            <v>Code post</v>
          </cell>
          <cell r="Q8" t="str">
            <v>Post Start Date</v>
          </cell>
          <cell r="R8" t="str">
            <v>Post Title</v>
          </cell>
          <cell r="S8" t="str">
            <v>Location</v>
          </cell>
          <cell r="U8" t="str">
            <v>Grade</v>
          </cell>
          <cell r="V8" t="str">
            <v>Ass.</v>
          </cell>
          <cell r="W8" t="str">
            <v>Cat.</v>
          </cell>
          <cell r="X8" t="str">
            <v>Curr</v>
          </cell>
          <cell r="Y8" t="str">
            <v>Base sal.</v>
          </cell>
          <cell r="Z8" t="str">
            <v>Inc.</v>
          </cell>
          <cell r="AB8" t="str">
            <v>Name</v>
          </cell>
          <cell r="AC8" t="str">
            <v>Name</v>
          </cell>
          <cell r="AD8" t="str">
            <v>Curr_Tri</v>
          </cell>
          <cell r="AE8" t="str">
            <v>January_04</v>
          </cell>
          <cell r="AF8" t="str">
            <v>December_04</v>
          </cell>
          <cell r="AG8" t="str">
            <v>January_05</v>
          </cell>
          <cell r="AH8" t="str">
            <v>Increase_05</v>
          </cell>
        </row>
        <row r="9">
          <cell r="A9">
            <v>802000</v>
          </cell>
          <cell r="B9">
            <v>40.1</v>
          </cell>
          <cell r="C9">
            <v>12</v>
          </cell>
          <cell r="D9">
            <v>17</v>
          </cell>
          <cell r="E9" t="str">
            <v>EUR</v>
          </cell>
          <cell r="F9">
            <v>145.24</v>
          </cell>
          <cell r="G9">
            <v>37987</v>
          </cell>
          <cell r="H9" t="str">
            <v>EUR</v>
          </cell>
          <cell r="I9">
            <v>145.24</v>
          </cell>
          <cell r="J9">
            <v>0</v>
          </cell>
          <cell r="L9" t="str">
            <v>AECR</v>
          </cell>
          <cell r="M9" t="str">
            <v>BELG</v>
          </cell>
          <cell r="N9" t="str">
            <v>ANTHON</v>
          </cell>
          <cell r="O9" t="str">
            <v>NICOLAS</v>
          </cell>
          <cell r="P9">
            <v>301020</v>
          </cell>
          <cell r="Q9">
            <v>36342</v>
          </cell>
          <cell r="R9" t="str">
            <v>Commercial Dir Aerosols &amp; Crowns</v>
          </cell>
          <cell r="S9" t="str">
            <v>DEURN</v>
          </cell>
          <cell r="U9">
            <v>17</v>
          </cell>
          <cell r="V9" t="str">
            <v xml:space="preserve"> A</v>
          </cell>
          <cell r="W9" t="str">
            <v>E</v>
          </cell>
          <cell r="X9" t="str">
            <v>EUR</v>
          </cell>
          <cell r="Y9">
            <v>149.6</v>
          </cell>
          <cell r="Z9">
            <v>3.0019</v>
          </cell>
          <cell r="AB9" t="str">
            <v>POLLEN</v>
          </cell>
          <cell r="AC9" t="str">
            <v>David</v>
          </cell>
          <cell r="AD9" t="str">
            <v>BELG</v>
          </cell>
          <cell r="AE9">
            <v>177.786</v>
          </cell>
          <cell r="AF9">
            <v>177.786</v>
          </cell>
          <cell r="AG9">
            <v>183.12299999999999</v>
          </cell>
          <cell r="AH9">
            <v>5.3369999999999891</v>
          </cell>
        </row>
        <row r="10">
          <cell r="A10">
            <v>301011</v>
          </cell>
          <cell r="B10">
            <v>50</v>
          </cell>
          <cell r="C10">
            <v>9.11</v>
          </cell>
          <cell r="D10">
            <v>15</v>
          </cell>
          <cell r="E10" t="str">
            <v>EUR</v>
          </cell>
          <cell r="F10">
            <v>98.19</v>
          </cell>
          <cell r="G10">
            <v>38169</v>
          </cell>
          <cell r="H10" t="str">
            <v>EUR</v>
          </cell>
          <cell r="I10">
            <v>99.656000000000006</v>
          </cell>
          <cell r="J10">
            <v>1.49</v>
          </cell>
          <cell r="L10" t="str">
            <v>AECR</v>
          </cell>
          <cell r="M10" t="str">
            <v>BELG</v>
          </cell>
          <cell r="N10" t="str">
            <v>BOSSCHAERTS</v>
          </cell>
          <cell r="O10" t="str">
            <v>Luc</v>
          </cell>
          <cell r="P10">
            <v>301021</v>
          </cell>
          <cell r="Q10">
            <v>36495</v>
          </cell>
          <cell r="R10" t="str">
            <v>Sales and Marketing Dir Aerosols Europe</v>
          </cell>
          <cell r="S10" t="str">
            <v>DEURN</v>
          </cell>
          <cell r="U10">
            <v>15</v>
          </cell>
          <cell r="V10" t="str">
            <v xml:space="preserve">B </v>
          </cell>
          <cell r="W10" t="str">
            <v>E</v>
          </cell>
          <cell r="X10" t="str">
            <v>EUR</v>
          </cell>
          <cell r="Y10">
            <v>101</v>
          </cell>
          <cell r="Z10">
            <v>1.3486</v>
          </cell>
          <cell r="AB10" t="str">
            <v>ANTHON</v>
          </cell>
          <cell r="AC10" t="str">
            <v>Nicolas</v>
          </cell>
          <cell r="AD10" t="str">
            <v>BELG</v>
          </cell>
          <cell r="AE10">
            <v>120.193</v>
          </cell>
          <cell r="AF10">
            <v>121.988</v>
          </cell>
          <cell r="AG10">
            <v>123.633</v>
          </cell>
          <cell r="AH10">
            <v>1.644999999999996</v>
          </cell>
        </row>
        <row r="11">
          <cell r="A11">
            <v>302004</v>
          </cell>
          <cell r="B11">
            <v>52.11</v>
          </cell>
          <cell r="C11">
            <v>1.07</v>
          </cell>
          <cell r="D11">
            <v>17</v>
          </cell>
          <cell r="E11" t="str">
            <v>EUR</v>
          </cell>
          <cell r="F11">
            <v>130</v>
          </cell>
          <cell r="G11">
            <v>38169</v>
          </cell>
          <cell r="H11" t="str">
            <v>EUR</v>
          </cell>
          <cell r="I11">
            <v>131.94999999999999</v>
          </cell>
          <cell r="J11">
            <v>1.5</v>
          </cell>
          <cell r="L11" t="str">
            <v>AECR</v>
          </cell>
          <cell r="M11" t="str">
            <v>BELG</v>
          </cell>
          <cell r="N11" t="str">
            <v>GEELEN</v>
          </cell>
          <cell r="O11" t="str">
            <v>Eddy</v>
          </cell>
          <cell r="P11">
            <v>301023</v>
          </cell>
          <cell r="Q11">
            <v>37762</v>
          </cell>
          <cell r="R11" t="str">
            <v>General Manager Deurne</v>
          </cell>
          <cell r="S11" t="str">
            <v>DEURN</v>
          </cell>
          <cell r="U11">
            <v>17</v>
          </cell>
          <cell r="V11" t="str">
            <v xml:space="preserve">B </v>
          </cell>
          <cell r="W11" t="str">
            <v>E</v>
          </cell>
          <cell r="X11" t="str">
            <v>EUR</v>
          </cell>
          <cell r="Y11">
            <v>133.27000000000001</v>
          </cell>
          <cell r="Z11">
            <v>1.0004</v>
          </cell>
          <cell r="AB11" t="str">
            <v>POLLEN</v>
          </cell>
          <cell r="AC11" t="str">
            <v>David</v>
          </cell>
          <cell r="AD11" t="str">
            <v>BELG</v>
          </cell>
          <cell r="AE11">
            <v>159.131</v>
          </cell>
          <cell r="AF11">
            <v>161.518</v>
          </cell>
          <cell r="AG11">
            <v>163.13399999999999</v>
          </cell>
          <cell r="AH11">
            <v>1.6159999999999854</v>
          </cell>
        </row>
        <row r="12">
          <cell r="A12">
            <v>651018</v>
          </cell>
          <cell r="B12">
            <v>44.05</v>
          </cell>
          <cell r="C12">
            <v>1.1100000000000001</v>
          </cell>
          <cell r="D12">
            <v>17</v>
          </cell>
          <cell r="E12" t="str">
            <v>GBP</v>
          </cell>
          <cell r="F12">
            <v>90</v>
          </cell>
          <cell r="G12">
            <v>37895</v>
          </cell>
          <cell r="H12" t="str">
            <v>GBP</v>
          </cell>
          <cell r="I12">
            <v>90</v>
          </cell>
          <cell r="J12">
            <v>0</v>
          </cell>
          <cell r="L12" t="str">
            <v>AECR</v>
          </cell>
          <cell r="M12" t="str">
            <v>UK</v>
          </cell>
          <cell r="N12" t="str">
            <v>HARRISON</v>
          </cell>
          <cell r="O12" t="str">
            <v>David</v>
          </cell>
          <cell r="P12">
            <v>303069</v>
          </cell>
          <cell r="Q12">
            <v>37622</v>
          </cell>
          <cell r="R12" t="str">
            <v>Plant Manager Aerosols UK Sutton</v>
          </cell>
          <cell r="S12" t="str">
            <v>SUTTO</v>
          </cell>
          <cell r="U12">
            <v>17</v>
          </cell>
          <cell r="V12" t="str">
            <v xml:space="preserve">B </v>
          </cell>
          <cell r="W12" t="str">
            <v>E</v>
          </cell>
          <cell r="X12" t="str">
            <v>GBP</v>
          </cell>
          <cell r="Y12">
            <v>92.7</v>
          </cell>
          <cell r="Z12">
            <v>3</v>
          </cell>
          <cell r="AB12" t="str">
            <v>POLLEN</v>
          </cell>
          <cell r="AC12" t="str">
            <v>David</v>
          </cell>
          <cell r="AD12" t="str">
            <v>UK</v>
          </cell>
          <cell r="AE12">
            <v>164.12200000000001</v>
          </cell>
          <cell r="AF12">
            <v>164.12200000000001</v>
          </cell>
          <cell r="AG12">
            <v>169.04599999999999</v>
          </cell>
          <cell r="AH12">
            <v>4.9239999999999782</v>
          </cell>
        </row>
        <row r="13">
          <cell r="A13">
            <v>301012</v>
          </cell>
          <cell r="B13">
            <v>54.07</v>
          </cell>
          <cell r="C13">
            <v>30.09</v>
          </cell>
          <cell r="D13">
            <v>17</v>
          </cell>
          <cell r="E13" t="str">
            <v>GBP</v>
          </cell>
          <cell r="F13">
            <v>71.069999999999993</v>
          </cell>
          <cell r="G13">
            <v>37987</v>
          </cell>
          <cell r="H13" t="str">
            <v>GBP</v>
          </cell>
          <cell r="I13">
            <v>71.069999999999993</v>
          </cell>
          <cell r="J13">
            <v>0</v>
          </cell>
          <cell r="L13" t="str">
            <v>AECR</v>
          </cell>
          <cell r="M13" t="str">
            <v>UK</v>
          </cell>
          <cell r="N13" t="str">
            <v>WHITE</v>
          </cell>
          <cell r="O13" t="str">
            <v>Judith</v>
          </cell>
          <cell r="P13">
            <v>301004</v>
          </cell>
          <cell r="Q13">
            <v>36689</v>
          </cell>
          <cell r="R13" t="str">
            <v>Finance Dir Aerosols Europe</v>
          </cell>
          <cell r="S13" t="str">
            <v>SUTTO</v>
          </cell>
          <cell r="U13">
            <v>17</v>
          </cell>
          <cell r="V13" t="str">
            <v xml:space="preserve">B </v>
          </cell>
          <cell r="W13" t="str">
            <v>E</v>
          </cell>
          <cell r="X13" t="str">
            <v>GBP</v>
          </cell>
          <cell r="Y13">
            <v>73.2</v>
          </cell>
          <cell r="Z13">
            <v>2.9969999999999999</v>
          </cell>
          <cell r="AB13" t="str">
            <v>POLLEN</v>
          </cell>
          <cell r="AC13" t="str">
            <v>David</v>
          </cell>
          <cell r="AD13" t="str">
            <v>UK</v>
          </cell>
          <cell r="AE13">
            <v>129.602</v>
          </cell>
          <cell r="AF13">
            <v>129.602</v>
          </cell>
          <cell r="AG13">
            <v>133.48599999999999</v>
          </cell>
          <cell r="AH13">
            <v>3.8839999999999861</v>
          </cell>
        </row>
        <row r="14">
          <cell r="A14">
            <v>202400</v>
          </cell>
          <cell r="B14">
            <v>53.09</v>
          </cell>
          <cell r="C14">
            <v>14.11</v>
          </cell>
          <cell r="D14">
            <v>16</v>
          </cell>
          <cell r="E14" t="str">
            <v>EUR</v>
          </cell>
          <cell r="F14">
            <v>109.21</v>
          </cell>
          <cell r="G14">
            <v>37987</v>
          </cell>
          <cell r="H14" t="str">
            <v>EUR</v>
          </cell>
          <cell r="I14">
            <v>109.21</v>
          </cell>
          <cell r="J14">
            <v>0</v>
          </cell>
          <cell r="L14" t="str">
            <v>BEVE</v>
          </cell>
          <cell r="M14" t="str">
            <v>SPAI</v>
          </cell>
          <cell r="N14" t="str">
            <v>SANCHEZ BAS</v>
          </cell>
          <cell r="O14" t="str">
            <v>JUAN</v>
          </cell>
          <cell r="P14">
            <v>559023</v>
          </cell>
          <cell r="Q14">
            <v>37257</v>
          </cell>
          <cell r="R14" t="str">
            <v>Plant Manager - Sevilla</v>
          </cell>
          <cell r="S14" t="str">
            <v>SEVIL</v>
          </cell>
          <cell r="U14">
            <v>16</v>
          </cell>
          <cell r="W14" t="str">
            <v>E</v>
          </cell>
          <cell r="X14" t="str">
            <v>EUR</v>
          </cell>
          <cell r="Y14">
            <v>113.578</v>
          </cell>
          <cell r="Z14">
            <v>3.9996</v>
          </cell>
          <cell r="AB14" t="str">
            <v>D'ORNELLAS</v>
          </cell>
          <cell r="AC14" t="str">
            <v>Alvaro</v>
          </cell>
          <cell r="AD14" t="str">
            <v>SPAI</v>
          </cell>
          <cell r="AE14">
            <v>133.68299999999999</v>
          </cell>
          <cell r="AF14">
            <v>133.68299999999999</v>
          </cell>
          <cell r="AG14">
            <v>139.029</v>
          </cell>
          <cell r="AH14">
            <v>5.3460000000000036</v>
          </cell>
        </row>
        <row r="15">
          <cell r="A15">
            <v>558010</v>
          </cell>
          <cell r="B15">
            <v>45.09</v>
          </cell>
          <cell r="C15">
            <v>12</v>
          </cell>
          <cell r="D15">
            <v>17</v>
          </cell>
          <cell r="E15" t="str">
            <v>TRL</v>
          </cell>
          <cell r="F15">
            <v>271380</v>
          </cell>
          <cell r="G15">
            <v>38231</v>
          </cell>
          <cell r="H15" t="str">
            <v>TRL</v>
          </cell>
          <cell r="I15">
            <v>282126.64799999999</v>
          </cell>
          <cell r="J15">
            <v>3.96</v>
          </cell>
          <cell r="L15" t="str">
            <v>BEVE</v>
          </cell>
          <cell r="M15" t="str">
            <v>TURK</v>
          </cell>
          <cell r="N15" t="str">
            <v>USANMAZ</v>
          </cell>
          <cell r="O15" t="str">
            <v>Atila</v>
          </cell>
          <cell r="P15">
            <v>558021</v>
          </cell>
          <cell r="Q15">
            <v>35916</v>
          </cell>
          <cell r="R15" t="str">
            <v>General Manager Bev Turkey</v>
          </cell>
          <cell r="S15" t="str">
            <v>IZMIT</v>
          </cell>
          <cell r="U15">
            <v>17</v>
          </cell>
          <cell r="W15" t="str">
            <v>E</v>
          </cell>
          <cell r="X15" t="str">
            <v>TRL</v>
          </cell>
          <cell r="Y15">
            <v>304700.40000000002</v>
          </cell>
          <cell r="Z15">
            <v>8.0013000000000005</v>
          </cell>
          <cell r="AB15" t="str">
            <v>FRANCIS</v>
          </cell>
          <cell r="AC15" t="str">
            <v>Dave</v>
          </cell>
          <cell r="AD15" t="str">
            <v>TURK</v>
          </cell>
          <cell r="AE15">
            <v>189.423</v>
          </cell>
          <cell r="AF15">
            <v>196.92400000000001</v>
          </cell>
          <cell r="AG15">
            <v>212.68100000000001</v>
          </cell>
          <cell r="AH15">
            <v>15.757000000000005</v>
          </cell>
        </row>
        <row r="16">
          <cell r="A16">
            <v>849002</v>
          </cell>
          <cell r="B16">
            <v>48.11</v>
          </cell>
          <cell r="C16">
            <v>9.0500000000000007</v>
          </cell>
          <cell r="D16">
            <v>17</v>
          </cell>
          <cell r="E16" t="str">
            <v>GBP</v>
          </cell>
          <cell r="F16">
            <v>74.260000000000005</v>
          </cell>
          <cell r="G16">
            <v>37987</v>
          </cell>
          <cell r="H16" t="str">
            <v>GBP</v>
          </cell>
          <cell r="I16">
            <v>74.260000000000005</v>
          </cell>
          <cell r="J16">
            <v>0</v>
          </cell>
          <cell r="L16" t="str">
            <v>BEVE</v>
          </cell>
          <cell r="M16" t="str">
            <v>UK</v>
          </cell>
          <cell r="N16" t="str">
            <v>BARNARD</v>
          </cell>
          <cell r="O16" t="str">
            <v>Greg</v>
          </cell>
          <cell r="P16">
            <v>551005</v>
          </cell>
          <cell r="Q16">
            <v>37438</v>
          </cell>
          <cell r="R16" t="str">
            <v>HRD Bevcan Europe</v>
          </cell>
          <cell r="S16" t="str">
            <v>STOUE</v>
          </cell>
          <cell r="U16">
            <v>17</v>
          </cell>
          <cell r="W16" t="str">
            <v>E</v>
          </cell>
          <cell r="X16" t="str">
            <v>GBP</v>
          </cell>
          <cell r="Y16">
            <v>76.486999999999995</v>
          </cell>
          <cell r="Z16">
            <v>2.9988999999999999</v>
          </cell>
          <cell r="AB16" t="str">
            <v>CLINTON</v>
          </cell>
          <cell r="AC16" t="str">
            <v>John</v>
          </cell>
          <cell r="AD16" t="str">
            <v>UK</v>
          </cell>
          <cell r="AE16">
            <v>135.41900000000001</v>
          </cell>
          <cell r="AF16">
            <v>135.41900000000001</v>
          </cell>
          <cell r="AG16">
            <v>139.47999999999999</v>
          </cell>
          <cell r="AH16">
            <v>4.0609999999999786</v>
          </cell>
        </row>
        <row r="17">
          <cell r="A17">
            <v>564000</v>
          </cell>
          <cell r="B17">
            <v>61.11</v>
          </cell>
          <cell r="C17">
            <v>26</v>
          </cell>
          <cell r="D17">
            <v>17</v>
          </cell>
          <cell r="E17" t="str">
            <v>GBP</v>
          </cell>
          <cell r="F17">
            <v>78.25</v>
          </cell>
          <cell r="G17">
            <v>37987</v>
          </cell>
          <cell r="H17" t="str">
            <v>GBP</v>
          </cell>
          <cell r="I17">
            <v>78.25</v>
          </cell>
          <cell r="J17">
            <v>0</v>
          </cell>
          <cell r="L17" t="str">
            <v>BEVE</v>
          </cell>
          <cell r="M17" t="str">
            <v>UK</v>
          </cell>
          <cell r="N17" t="str">
            <v>BYRNE</v>
          </cell>
          <cell r="O17" t="str">
            <v>Michael</v>
          </cell>
          <cell r="P17">
            <v>551028</v>
          </cell>
          <cell r="Q17">
            <v>35517</v>
          </cell>
          <cell r="R17" t="str">
            <v>General Manager NAFCEL</v>
          </cell>
          <cell r="S17" t="str">
            <v>JEDDA</v>
          </cell>
          <cell r="U17">
            <v>17</v>
          </cell>
          <cell r="W17" t="str">
            <v>E</v>
          </cell>
          <cell r="X17" t="str">
            <v>GBP</v>
          </cell>
          <cell r="Y17">
            <v>80.596999999999994</v>
          </cell>
          <cell r="Z17">
            <v>2.9994000000000001</v>
          </cell>
          <cell r="AB17" t="str">
            <v>FRANCIS</v>
          </cell>
          <cell r="AC17" t="str">
            <v>Dave</v>
          </cell>
          <cell r="AD17" t="str">
            <v>UK</v>
          </cell>
          <cell r="AE17">
            <v>142.69499999999999</v>
          </cell>
          <cell r="AF17">
            <v>142.69499999999999</v>
          </cell>
          <cell r="AG17">
            <v>146.97499999999999</v>
          </cell>
          <cell r="AH17">
            <v>4.2800000000000011</v>
          </cell>
        </row>
        <row r="18">
          <cell r="A18">
            <v>563005</v>
          </cell>
          <cell r="B18">
            <v>55.08</v>
          </cell>
          <cell r="C18">
            <v>20.079999999999998</v>
          </cell>
          <cell r="D18">
            <v>17</v>
          </cell>
          <cell r="E18" t="str">
            <v>GBP</v>
          </cell>
          <cell r="F18">
            <v>72.25</v>
          </cell>
          <cell r="G18">
            <v>37987</v>
          </cell>
          <cell r="H18" t="str">
            <v>GBP</v>
          </cell>
          <cell r="I18">
            <v>72.25</v>
          </cell>
          <cell r="J18">
            <v>0</v>
          </cell>
          <cell r="L18" t="str">
            <v>BEVE</v>
          </cell>
          <cell r="M18" t="str">
            <v>UK</v>
          </cell>
          <cell r="N18" t="str">
            <v>HAGEDORN</v>
          </cell>
          <cell r="O18" t="str">
            <v>David</v>
          </cell>
          <cell r="P18">
            <v>562106</v>
          </cell>
          <cell r="Q18">
            <v>37500</v>
          </cell>
          <cell r="R18" t="str">
            <v>Business Director - North West Europe - Bevcan</v>
          </cell>
          <cell r="S18" t="str">
            <v>WANTA</v>
          </cell>
          <cell r="U18">
            <v>17</v>
          </cell>
          <cell r="W18" t="str">
            <v>E</v>
          </cell>
          <cell r="X18" t="str">
            <v>GBP</v>
          </cell>
          <cell r="Y18">
            <v>74.5</v>
          </cell>
          <cell r="Z18">
            <v>3.1141999999999999</v>
          </cell>
          <cell r="AB18" t="str">
            <v>FRANCIS</v>
          </cell>
          <cell r="AC18" t="str">
            <v>Dave</v>
          </cell>
          <cell r="AD18" t="str">
            <v>UK</v>
          </cell>
          <cell r="AE18">
            <v>131.75399999999999</v>
          </cell>
          <cell r="AF18">
            <v>131.75399999999999</v>
          </cell>
          <cell r="AG18">
            <v>135.857</v>
          </cell>
          <cell r="AH18">
            <v>4.1030000000000086</v>
          </cell>
        </row>
        <row r="19">
          <cell r="A19">
            <v>151005</v>
          </cell>
          <cell r="B19">
            <v>52.06</v>
          </cell>
          <cell r="C19">
            <v>28.03</v>
          </cell>
          <cell r="D19">
            <v>18</v>
          </cell>
          <cell r="E19" t="str">
            <v>GBP</v>
          </cell>
          <cell r="F19">
            <v>97.284000000000006</v>
          </cell>
          <cell r="G19">
            <v>37895</v>
          </cell>
          <cell r="H19" t="str">
            <v>GBP</v>
          </cell>
          <cell r="I19">
            <v>97.284000000000006</v>
          </cell>
          <cell r="J19">
            <v>0</v>
          </cell>
          <cell r="L19" t="str">
            <v>BEVE</v>
          </cell>
          <cell r="M19" t="str">
            <v>UK</v>
          </cell>
          <cell r="N19" t="str">
            <v>LAMBERT</v>
          </cell>
          <cell r="O19" t="str">
            <v>Ralph</v>
          </cell>
          <cell r="P19">
            <v>551033</v>
          </cell>
          <cell r="Q19">
            <v>37895</v>
          </cell>
          <cell r="R19" t="str">
            <v>Director of Finance &amp; JV's -  Bev Eur.</v>
          </cell>
          <cell r="S19" t="str">
            <v>STOUE</v>
          </cell>
          <cell r="U19">
            <v>18</v>
          </cell>
          <cell r="W19" t="str">
            <v>E</v>
          </cell>
          <cell r="X19" t="str">
            <v>GBP</v>
          </cell>
          <cell r="Y19">
            <v>100.19799999999999</v>
          </cell>
          <cell r="Z19">
            <v>2.9954000000000001</v>
          </cell>
          <cell r="AB19" t="str">
            <v>CLINTON</v>
          </cell>
          <cell r="AC19" t="str">
            <v>John</v>
          </cell>
          <cell r="AD19" t="str">
            <v>UK</v>
          </cell>
          <cell r="AE19">
            <v>177.405</v>
          </cell>
          <cell r="AF19">
            <v>177.405</v>
          </cell>
          <cell r="AG19">
            <v>182.71899999999999</v>
          </cell>
          <cell r="AH19">
            <v>5.313999999999993</v>
          </cell>
        </row>
        <row r="20">
          <cell r="A20">
            <v>555054</v>
          </cell>
          <cell r="B20">
            <v>38.07</v>
          </cell>
          <cell r="C20">
            <v>17.03</v>
          </cell>
          <cell r="D20">
            <v>17</v>
          </cell>
          <cell r="E20" t="str">
            <v>GBP</v>
          </cell>
          <cell r="F20">
            <v>61.3</v>
          </cell>
          <cell r="G20">
            <v>38169</v>
          </cell>
          <cell r="H20" t="str">
            <v>GBP</v>
          </cell>
          <cell r="I20">
            <v>70</v>
          </cell>
          <cell r="J20">
            <v>14.19</v>
          </cell>
          <cell r="L20" t="str">
            <v>BEVE</v>
          </cell>
          <cell r="M20" t="str">
            <v>UK</v>
          </cell>
          <cell r="N20" t="str">
            <v>LOCKLEY</v>
          </cell>
          <cell r="O20" t="str">
            <v>PETER</v>
          </cell>
          <cell r="P20">
            <v>557126</v>
          </cell>
          <cell r="Q20">
            <v>38108</v>
          </cell>
          <cell r="R20" t="str">
            <v>Sales Director-CROWN  Bevcan Europe &amp; ME</v>
          </cell>
          <cell r="S20" t="str">
            <v>STOUE</v>
          </cell>
          <cell r="U20">
            <v>17</v>
          </cell>
          <cell r="W20" t="str">
            <v>E</v>
          </cell>
          <cell r="X20" t="str">
            <v>GBP</v>
          </cell>
          <cell r="Y20">
            <v>72.099999999999994</v>
          </cell>
          <cell r="Z20">
            <v>3</v>
          </cell>
          <cell r="AB20" t="str">
            <v>CLINTON</v>
          </cell>
          <cell r="AC20" t="str">
            <v>John</v>
          </cell>
          <cell r="AD20" t="str">
            <v>UK</v>
          </cell>
          <cell r="AE20">
            <v>111.785</v>
          </cell>
          <cell r="AF20">
            <v>127.651</v>
          </cell>
          <cell r="AG20">
            <v>131.47999999999999</v>
          </cell>
          <cell r="AH20">
            <v>3.8289999999999935</v>
          </cell>
        </row>
        <row r="21">
          <cell r="A21">
            <v>151007</v>
          </cell>
          <cell r="B21">
            <v>58.05</v>
          </cell>
          <cell r="C21">
            <v>36.03</v>
          </cell>
          <cell r="D21">
            <v>16</v>
          </cell>
          <cell r="E21" t="str">
            <v>GBP</v>
          </cell>
          <cell r="F21">
            <v>52.15</v>
          </cell>
          <cell r="G21">
            <v>37987</v>
          </cell>
          <cell r="H21" t="str">
            <v>GBP</v>
          </cell>
          <cell r="I21">
            <v>52.15</v>
          </cell>
          <cell r="J21">
            <v>0</v>
          </cell>
          <cell r="L21" t="str">
            <v>BEVE</v>
          </cell>
          <cell r="M21" t="str">
            <v>UK</v>
          </cell>
          <cell r="N21" t="str">
            <v>MACLEAN</v>
          </cell>
          <cell r="O21" t="str">
            <v>Duncan</v>
          </cell>
          <cell r="P21">
            <v>562107</v>
          </cell>
          <cell r="Q21">
            <v>37500</v>
          </cell>
          <cell r="R21" t="str">
            <v>Technical Director Bevcan ME &amp; Licensees</v>
          </cell>
          <cell r="S21" t="str">
            <v>WANTA</v>
          </cell>
          <cell r="U21">
            <v>16</v>
          </cell>
          <cell r="W21" t="str">
            <v>E</v>
          </cell>
          <cell r="X21" t="str">
            <v>GBP</v>
          </cell>
          <cell r="Y21">
            <v>53.584000000000003</v>
          </cell>
          <cell r="Z21">
            <v>2.7498</v>
          </cell>
          <cell r="AB21" t="str">
            <v>OZAY</v>
          </cell>
          <cell r="AC21" t="str">
            <v>Mehmet</v>
          </cell>
          <cell r="AD21" t="str">
            <v>UK</v>
          </cell>
          <cell r="AE21">
            <v>95.1</v>
          </cell>
          <cell r="AF21">
            <v>95.1</v>
          </cell>
          <cell r="AG21">
            <v>97.715000000000003</v>
          </cell>
          <cell r="AH21">
            <v>2.6150000000000091</v>
          </cell>
        </row>
        <row r="22">
          <cell r="A22">
            <v>563003</v>
          </cell>
          <cell r="B22">
            <v>41.1</v>
          </cell>
          <cell r="C22">
            <v>16.04</v>
          </cell>
          <cell r="D22">
            <v>17</v>
          </cell>
          <cell r="E22" t="str">
            <v>AED</v>
          </cell>
          <cell r="F22">
            <v>421.11</v>
          </cell>
          <cell r="G22">
            <v>38200</v>
          </cell>
          <cell r="H22" t="str">
            <v>GBP</v>
          </cell>
          <cell r="I22">
            <v>75</v>
          </cell>
          <cell r="J22">
            <v>0</v>
          </cell>
          <cell r="L22" t="str">
            <v>BEVE</v>
          </cell>
          <cell r="M22" t="str">
            <v>UK</v>
          </cell>
          <cell r="N22" t="str">
            <v>OZAY</v>
          </cell>
          <cell r="O22" t="str">
            <v>Mehmet</v>
          </cell>
          <cell r="P22">
            <v>563017</v>
          </cell>
          <cell r="Q22">
            <v>38200</v>
          </cell>
          <cell r="R22" t="str">
            <v>Technical &amp; Production Engineering Director</v>
          </cell>
          <cell r="S22" t="str">
            <v>WANTA</v>
          </cell>
          <cell r="U22">
            <v>17</v>
          </cell>
          <cell r="W22" t="str">
            <v>E</v>
          </cell>
          <cell r="X22" t="str">
            <v>GBP</v>
          </cell>
          <cell r="Y22">
            <v>77.001999999999995</v>
          </cell>
          <cell r="Z22">
            <v>2.6692999999999998</v>
          </cell>
          <cell r="AB22" t="str">
            <v>FRANCIS</v>
          </cell>
          <cell r="AC22" t="str">
            <v>Dave</v>
          </cell>
          <cell r="AD22" t="str">
            <v>UK</v>
          </cell>
          <cell r="AE22">
            <v>114.643</v>
          </cell>
          <cell r="AF22">
            <v>136.76900000000001</v>
          </cell>
          <cell r="AG22">
            <v>140.41900000000001</v>
          </cell>
          <cell r="AH22">
            <v>3.6500000000000057</v>
          </cell>
        </row>
        <row r="23">
          <cell r="A23">
            <v>555023</v>
          </cell>
          <cell r="B23">
            <v>56.04</v>
          </cell>
          <cell r="C23">
            <v>15.1</v>
          </cell>
          <cell r="D23">
            <v>16</v>
          </cell>
          <cell r="E23" t="str">
            <v>GBP</v>
          </cell>
          <cell r="F23">
            <v>68.400000000000006</v>
          </cell>
          <cell r="G23">
            <v>37987</v>
          </cell>
          <cell r="H23" t="str">
            <v>GBP</v>
          </cell>
          <cell r="I23">
            <v>68.400000000000006</v>
          </cell>
          <cell r="J23">
            <v>0</v>
          </cell>
          <cell r="L23" t="str">
            <v>BEVE</v>
          </cell>
          <cell r="M23" t="str">
            <v>UK</v>
          </cell>
          <cell r="N23" t="str">
            <v>WILLIAMS</v>
          </cell>
          <cell r="O23" t="str">
            <v>David</v>
          </cell>
          <cell r="P23">
            <v>555595</v>
          </cell>
          <cell r="Q23">
            <v>36617</v>
          </cell>
          <cell r="R23" t="str">
            <v>Plant Director - Botcherby</v>
          </cell>
          <cell r="S23" t="str">
            <v>BOTCH</v>
          </cell>
          <cell r="U23">
            <v>16</v>
          </cell>
          <cell r="W23" t="str">
            <v>E</v>
          </cell>
          <cell r="X23" t="str">
            <v>GBP</v>
          </cell>
          <cell r="Y23">
            <v>70.451999999999998</v>
          </cell>
          <cell r="Z23">
            <v>3</v>
          </cell>
          <cell r="AB23" t="str">
            <v>HAGEDORN</v>
          </cell>
          <cell r="AC23" t="str">
            <v>David</v>
          </cell>
          <cell r="AD23" t="str">
            <v>UK</v>
          </cell>
          <cell r="AE23">
            <v>124.733</v>
          </cell>
          <cell r="AF23">
            <v>124.733</v>
          </cell>
          <cell r="AG23">
            <v>128.47499999999999</v>
          </cell>
          <cell r="AH23">
            <v>3.7419999999999902</v>
          </cell>
        </row>
        <row r="24">
          <cell r="A24">
            <v>410024</v>
          </cell>
          <cell r="B24">
            <v>53.02</v>
          </cell>
          <cell r="C24">
            <v>1.1000000000000001</v>
          </cell>
          <cell r="D24">
            <v>17</v>
          </cell>
          <cell r="E24" t="str">
            <v>EUR</v>
          </cell>
          <cell r="F24">
            <v>128.13999999999999</v>
          </cell>
          <cell r="G24">
            <v>37987</v>
          </cell>
          <cell r="H24" t="str">
            <v>EUR</v>
          </cell>
          <cell r="I24">
            <v>128.13999999999999</v>
          </cell>
          <cell r="J24">
            <v>0</v>
          </cell>
          <cell r="L24" t="str">
            <v>BEVPL</v>
          </cell>
          <cell r="M24" t="str">
            <v>FRAN</v>
          </cell>
          <cell r="N24" t="str">
            <v>ODET</v>
          </cell>
          <cell r="O24" t="str">
            <v>Philippe</v>
          </cell>
          <cell r="P24">
            <v>401062</v>
          </cell>
          <cell r="Q24">
            <v>37653</v>
          </cell>
          <cell r="R24" t="str">
            <v>Product&amp;Process Development Director, Bev. Plastic</v>
          </cell>
          <cell r="S24" t="str">
            <v>REINA</v>
          </cell>
          <cell r="U24">
            <v>17</v>
          </cell>
          <cell r="W24" t="str">
            <v>E</v>
          </cell>
          <cell r="X24" t="str">
            <v>EUR</v>
          </cell>
          <cell r="Y24">
            <v>131.30000000000001</v>
          </cell>
          <cell r="Z24">
            <v>2.4661</v>
          </cell>
          <cell r="AB24" t="str">
            <v>POWELL</v>
          </cell>
          <cell r="AC24" t="str">
            <v>David</v>
          </cell>
          <cell r="AD24" t="str">
            <v>FRAN</v>
          </cell>
          <cell r="AE24">
            <v>156.85499999999999</v>
          </cell>
          <cell r="AF24">
            <v>156.85499999999999</v>
          </cell>
          <cell r="AG24">
            <v>160.72300000000001</v>
          </cell>
          <cell r="AH24">
            <v>3.8680000000000234</v>
          </cell>
        </row>
        <row r="25">
          <cell r="A25">
            <v>410056</v>
          </cell>
          <cell r="B25">
            <v>40.020000000000003</v>
          </cell>
          <cell r="C25">
            <v>16.010000000000002</v>
          </cell>
          <cell r="D25">
            <v>17</v>
          </cell>
          <cell r="E25" t="str">
            <v>GBP</v>
          </cell>
          <cell r="F25">
            <v>69.11</v>
          </cell>
          <cell r="G25">
            <v>38292</v>
          </cell>
          <cell r="H25" t="str">
            <v>GBP</v>
          </cell>
          <cell r="I25">
            <v>80</v>
          </cell>
          <cell r="J25">
            <v>15.76</v>
          </cell>
          <cell r="L25" t="str">
            <v>BEVPL</v>
          </cell>
          <cell r="M25" t="str">
            <v>FRAN</v>
          </cell>
          <cell r="N25" t="str">
            <v>ROBSON</v>
          </cell>
          <cell r="O25" t="str">
            <v>Dean</v>
          </cell>
          <cell r="P25">
            <v>401033</v>
          </cell>
          <cell r="Q25">
            <v>38292</v>
          </cell>
          <cell r="R25" t="str">
            <v>Finance Director Beverage Plastics</v>
          </cell>
          <cell r="S25" t="str">
            <v>STOUE</v>
          </cell>
          <cell r="U25">
            <v>17</v>
          </cell>
          <cell r="W25" t="str">
            <v>N</v>
          </cell>
          <cell r="X25" t="str">
            <v>GBP</v>
          </cell>
          <cell r="Y25">
            <v>80</v>
          </cell>
          <cell r="Z25">
            <v>0</v>
          </cell>
          <cell r="AB25" t="str">
            <v>POWELL</v>
          </cell>
          <cell r="AC25" t="str">
            <v>David</v>
          </cell>
          <cell r="AD25" t="str">
            <v>FRAN</v>
          </cell>
          <cell r="AE25">
            <v>126.02800000000001</v>
          </cell>
          <cell r="AF25">
            <v>145.886</v>
          </cell>
          <cell r="AG25">
            <v>145.886</v>
          </cell>
          <cell r="AH25">
            <v>0</v>
          </cell>
        </row>
        <row r="26">
          <cell r="A26">
            <v>51031</v>
          </cell>
          <cell r="B26">
            <v>43.08</v>
          </cell>
          <cell r="C26">
            <v>9.0299999999999994</v>
          </cell>
          <cell r="D26">
            <v>18</v>
          </cell>
          <cell r="E26" t="str">
            <v>EUR</v>
          </cell>
          <cell r="F26">
            <v>221</v>
          </cell>
          <cell r="G26">
            <v>37987</v>
          </cell>
          <cell r="H26" t="str">
            <v>EUR</v>
          </cell>
          <cell r="I26">
            <v>221</v>
          </cell>
          <cell r="J26">
            <v>0</v>
          </cell>
          <cell r="L26" t="str">
            <v>BEVPL</v>
          </cell>
          <cell r="M26" t="str">
            <v>GERM</v>
          </cell>
          <cell r="N26" t="str">
            <v>WILMER</v>
          </cell>
          <cell r="O26" t="str">
            <v>Detlef</v>
          </cell>
          <cell r="P26">
            <v>401047</v>
          </cell>
          <cell r="Q26">
            <v>36800</v>
          </cell>
          <cell r="R26" t="str">
            <v>Bev Plastics Germany Managing Director</v>
          </cell>
          <cell r="S26" t="str">
            <v>FRANK</v>
          </cell>
          <cell r="U26">
            <v>18</v>
          </cell>
          <cell r="W26" t="str">
            <v>E</v>
          </cell>
          <cell r="X26" t="str">
            <v>EUR</v>
          </cell>
          <cell r="Y26">
            <v>226</v>
          </cell>
          <cell r="Z26">
            <v>2.2624</v>
          </cell>
          <cell r="AB26" t="str">
            <v>POWELL</v>
          </cell>
          <cell r="AC26" t="str">
            <v>David</v>
          </cell>
          <cell r="AD26" t="str">
            <v>GERM</v>
          </cell>
          <cell r="AE26">
            <v>270.52300000000002</v>
          </cell>
          <cell r="AF26">
            <v>270.52300000000002</v>
          </cell>
          <cell r="AG26">
            <v>276.64400000000001</v>
          </cell>
          <cell r="AH26">
            <v>6.1209999999999809</v>
          </cell>
        </row>
        <row r="27">
          <cell r="A27">
            <v>511000</v>
          </cell>
          <cell r="B27">
            <v>53.11</v>
          </cell>
          <cell r="C27">
            <v>23.09</v>
          </cell>
          <cell r="D27">
            <v>17</v>
          </cell>
          <cell r="E27" t="str">
            <v>EUR</v>
          </cell>
          <cell r="F27">
            <v>178.36</v>
          </cell>
          <cell r="G27">
            <v>37987</v>
          </cell>
          <cell r="H27" t="str">
            <v>EUR</v>
          </cell>
          <cell r="I27">
            <v>178.36</v>
          </cell>
          <cell r="J27">
            <v>0</v>
          </cell>
          <cell r="L27" t="str">
            <v>BEVPL</v>
          </cell>
          <cell r="M27" t="str">
            <v>ITAL</v>
          </cell>
          <cell r="N27" t="str">
            <v>MINARDI</v>
          </cell>
          <cell r="O27" t="str">
            <v>Paolo</v>
          </cell>
          <cell r="P27">
            <v>401048</v>
          </cell>
          <cell r="Q27">
            <v>36202</v>
          </cell>
          <cell r="R27" t="str">
            <v>Bev Plastics Italy General Manager</v>
          </cell>
          <cell r="S27" t="str">
            <v>PARMA</v>
          </cell>
          <cell r="U27">
            <v>17</v>
          </cell>
          <cell r="W27" t="str">
            <v>E</v>
          </cell>
          <cell r="X27" t="str">
            <v>EUR</v>
          </cell>
          <cell r="Y27">
            <v>185</v>
          </cell>
          <cell r="Z27">
            <v>3.7227999999999999</v>
          </cell>
          <cell r="AB27" t="str">
            <v>POWELL</v>
          </cell>
          <cell r="AC27" t="str">
            <v>David</v>
          </cell>
          <cell r="AD27" t="str">
            <v>ITAL</v>
          </cell>
          <cell r="AE27">
            <v>218.328</v>
          </cell>
          <cell r="AF27">
            <v>218.328</v>
          </cell>
          <cell r="AG27">
            <v>226.45599999999999</v>
          </cell>
          <cell r="AH27">
            <v>8.1279999999999859</v>
          </cell>
        </row>
        <row r="28">
          <cell r="A28">
            <v>401015</v>
          </cell>
          <cell r="B28">
            <v>47</v>
          </cell>
          <cell r="C28">
            <v>11.01</v>
          </cell>
          <cell r="D28">
            <v>17</v>
          </cell>
          <cell r="E28" t="str">
            <v>EUR</v>
          </cell>
          <cell r="F28">
            <v>206.16</v>
          </cell>
          <cell r="G28">
            <v>37987</v>
          </cell>
          <cell r="H28" t="str">
            <v>EUR</v>
          </cell>
          <cell r="I28">
            <v>206.16</v>
          </cell>
          <cell r="J28">
            <v>0</v>
          </cell>
          <cell r="L28" t="str">
            <v>BEVPL</v>
          </cell>
          <cell r="M28" t="str">
            <v>ITAL</v>
          </cell>
          <cell r="N28" t="str">
            <v>SIGNORINI</v>
          </cell>
          <cell r="O28" t="str">
            <v>Mauro</v>
          </cell>
          <cell r="P28">
            <v>401045</v>
          </cell>
          <cell r="Q28">
            <v>36161</v>
          </cell>
          <cell r="R28" t="str">
            <v>Sales &amp; Marketing Dir Bev Plastics Eur</v>
          </cell>
          <cell r="S28" t="str">
            <v>AESCH</v>
          </cell>
          <cell r="U28">
            <v>17</v>
          </cell>
          <cell r="W28" t="str">
            <v>E</v>
          </cell>
          <cell r="X28" t="str">
            <v>EUR</v>
          </cell>
          <cell r="Y28">
            <v>214</v>
          </cell>
          <cell r="Z28">
            <v>3.8029000000000002</v>
          </cell>
          <cell r="AB28" t="str">
            <v>POWELL</v>
          </cell>
          <cell r="AC28" t="str">
            <v>David</v>
          </cell>
          <cell r="AD28" t="str">
            <v>ITAL</v>
          </cell>
          <cell r="AE28">
            <v>252.358</v>
          </cell>
          <cell r="AF28">
            <v>252.358</v>
          </cell>
          <cell r="AG28">
            <v>261.95499999999998</v>
          </cell>
          <cell r="AH28">
            <v>9.59699999999998</v>
          </cell>
        </row>
        <row r="29">
          <cell r="A29">
            <v>888888</v>
          </cell>
          <cell r="B29">
            <v>45.03</v>
          </cell>
          <cell r="C29">
            <v>10.039999999999999</v>
          </cell>
          <cell r="D29">
            <v>17</v>
          </cell>
          <cell r="E29" t="str">
            <v>CHF</v>
          </cell>
          <cell r="F29">
            <v>200</v>
          </cell>
          <cell r="G29">
            <v>37257</v>
          </cell>
          <cell r="H29" t="str">
            <v>CHF</v>
          </cell>
          <cell r="I29">
            <v>200</v>
          </cell>
          <cell r="J29">
            <v>0</v>
          </cell>
          <cell r="L29" t="str">
            <v>BEVPL</v>
          </cell>
          <cell r="M29" t="str">
            <v>SWIT</v>
          </cell>
          <cell r="N29" t="str">
            <v>JAUSLIN</v>
          </cell>
          <cell r="O29" t="str">
            <v>Richard</v>
          </cell>
          <cell r="P29">
            <v>401037</v>
          </cell>
          <cell r="Q29">
            <v>37012</v>
          </cell>
          <cell r="R29" t="str">
            <v>BUD Obrist</v>
          </cell>
          <cell r="S29" t="str">
            <v>REINA</v>
          </cell>
          <cell r="U29">
            <v>17</v>
          </cell>
          <cell r="W29" t="str">
            <v>E</v>
          </cell>
          <cell r="X29" t="str">
            <v>CHF</v>
          </cell>
          <cell r="Y29">
            <v>204</v>
          </cell>
          <cell r="Z29">
            <v>2</v>
          </cell>
          <cell r="AB29" t="str">
            <v>POWELL</v>
          </cell>
          <cell r="AC29" t="str">
            <v>David</v>
          </cell>
          <cell r="AD29" t="str">
            <v>SWIT</v>
          </cell>
          <cell r="AE29">
            <v>158.47</v>
          </cell>
          <cell r="AF29">
            <v>158.47</v>
          </cell>
          <cell r="AG29">
            <v>161.63900000000001</v>
          </cell>
          <cell r="AH29">
            <v>3.1690000000000111</v>
          </cell>
        </row>
        <row r="30">
          <cell r="A30">
            <v>551000</v>
          </cell>
          <cell r="B30">
            <v>56.04</v>
          </cell>
          <cell r="C30">
            <v>29.06</v>
          </cell>
          <cell r="D30">
            <v>17</v>
          </cell>
          <cell r="E30" t="str">
            <v>GBP</v>
          </cell>
          <cell r="F30">
            <v>89.33</v>
          </cell>
          <cell r="G30">
            <v>37987</v>
          </cell>
          <cell r="H30" t="str">
            <v>GBP</v>
          </cell>
          <cell r="I30">
            <v>89.33</v>
          </cell>
          <cell r="J30">
            <v>0</v>
          </cell>
          <cell r="L30" t="str">
            <v>BEVPL</v>
          </cell>
          <cell r="M30" t="str">
            <v>UK</v>
          </cell>
          <cell r="N30" t="str">
            <v>KEATING</v>
          </cell>
          <cell r="O30" t="str">
            <v>Michael</v>
          </cell>
          <cell r="P30">
            <v>446000</v>
          </cell>
          <cell r="Q30">
            <v>37347</v>
          </cell>
          <cell r="R30" t="str">
            <v>PLAST ROMANIA General Manager</v>
          </cell>
          <cell r="S30" t="str">
            <v>TIMIS</v>
          </cell>
          <cell r="U30">
            <v>17</v>
          </cell>
          <cell r="W30" t="str">
            <v>E</v>
          </cell>
          <cell r="X30" t="str">
            <v>GBP</v>
          </cell>
          <cell r="Y30">
            <v>92</v>
          </cell>
          <cell r="Z30">
            <v>2.9889000000000001</v>
          </cell>
          <cell r="AB30" t="str">
            <v>POWELL</v>
          </cell>
          <cell r="AC30" t="str">
            <v>David</v>
          </cell>
          <cell r="AD30" t="str">
            <v>UK</v>
          </cell>
          <cell r="AE30">
            <v>162.9</v>
          </cell>
          <cell r="AF30">
            <v>162.9</v>
          </cell>
          <cell r="AG30">
            <v>167.76900000000001</v>
          </cell>
          <cell r="AH30">
            <v>4.8689999999999998</v>
          </cell>
        </row>
        <row r="31">
          <cell r="A31">
            <v>560013</v>
          </cell>
          <cell r="B31">
            <v>38.03</v>
          </cell>
          <cell r="C31">
            <v>8.08</v>
          </cell>
          <cell r="D31">
            <v>17</v>
          </cell>
          <cell r="E31" t="str">
            <v>EUR</v>
          </cell>
          <cell r="F31">
            <v>81.599999999999994</v>
          </cell>
          <cell r="G31">
            <v>38169</v>
          </cell>
          <cell r="H31" t="str">
            <v>EUR</v>
          </cell>
          <cell r="I31">
            <v>90</v>
          </cell>
          <cell r="J31">
            <v>10.29</v>
          </cell>
          <cell r="L31" t="str">
            <v>CLOS</v>
          </cell>
          <cell r="M31" t="str">
            <v>FRAN</v>
          </cell>
          <cell r="N31" t="str">
            <v>VAVASSORI</v>
          </cell>
          <cell r="O31" t="str">
            <v>Andrea</v>
          </cell>
          <cell r="P31">
            <v>201011</v>
          </cell>
          <cell r="Q31">
            <v>37834</v>
          </cell>
          <cell r="R31" t="str">
            <v>Finance Director Clos. Europe</v>
          </cell>
          <cell r="S31" t="str">
            <v>STOUE</v>
          </cell>
          <cell r="U31">
            <v>17</v>
          </cell>
          <cell r="V31" t="str">
            <v xml:space="preserve"> A</v>
          </cell>
          <cell r="W31" t="str">
            <v>P</v>
          </cell>
          <cell r="X31" t="str">
            <v>EUR</v>
          </cell>
          <cell r="Y31">
            <v>100</v>
          </cell>
          <cell r="Z31">
            <v>11.1111</v>
          </cell>
          <cell r="AB31" t="str">
            <v>COLLIER</v>
          </cell>
          <cell r="AC31" t="str">
            <v>Peter</v>
          </cell>
          <cell r="AD31" t="str">
            <v>FRAN</v>
          </cell>
          <cell r="AE31">
            <v>99.885999999999996</v>
          </cell>
          <cell r="AF31">
            <v>110.16800000000001</v>
          </cell>
          <cell r="AG31">
            <v>122.40900000000001</v>
          </cell>
          <cell r="AH31">
            <v>12.241</v>
          </cell>
        </row>
        <row r="32">
          <cell r="A32">
            <v>301003</v>
          </cell>
          <cell r="B32">
            <v>57.08</v>
          </cell>
          <cell r="C32">
            <v>16.079999999999998</v>
          </cell>
          <cell r="D32">
            <v>15</v>
          </cell>
          <cell r="E32" t="str">
            <v>EUR</v>
          </cell>
          <cell r="F32">
            <v>111.5</v>
          </cell>
          <cell r="G32">
            <v>37987</v>
          </cell>
          <cell r="H32" t="str">
            <v>EUR</v>
          </cell>
          <cell r="I32">
            <v>111.5</v>
          </cell>
          <cell r="J32">
            <v>0</v>
          </cell>
          <cell r="L32" t="str">
            <v>CLOS</v>
          </cell>
          <cell r="M32" t="str">
            <v>GERM</v>
          </cell>
          <cell r="N32" t="str">
            <v>REUSS</v>
          </cell>
          <cell r="O32" t="str">
            <v>Carl ludwig</v>
          </cell>
          <cell r="P32">
            <v>201015</v>
          </cell>
          <cell r="Q32">
            <v>35004</v>
          </cell>
          <cell r="R32" t="str">
            <v>Sales &amp; Mktg Mgr Closures Germ</v>
          </cell>
          <cell r="S32" t="str">
            <v>SEESE</v>
          </cell>
          <cell r="U32">
            <v>15</v>
          </cell>
          <cell r="V32" t="str">
            <v>C</v>
          </cell>
          <cell r="W32" t="str">
            <v>E</v>
          </cell>
          <cell r="X32" t="str">
            <v>EUR</v>
          </cell>
          <cell r="Y32">
            <v>113.2</v>
          </cell>
          <cell r="Z32">
            <v>1.5246999999999999</v>
          </cell>
          <cell r="AB32" t="str">
            <v>DAKIN</v>
          </cell>
          <cell r="AC32" t="str">
            <v>Robert Andrew</v>
          </cell>
          <cell r="AD32" t="str">
            <v>GERM</v>
          </cell>
          <cell r="AE32">
            <v>136.48599999999999</v>
          </cell>
          <cell r="AF32">
            <v>136.48599999999999</v>
          </cell>
          <cell r="AG32">
            <v>138.56700000000001</v>
          </cell>
          <cell r="AH32">
            <v>2.0810000000000173</v>
          </cell>
        </row>
        <row r="33">
          <cell r="A33">
            <v>201002</v>
          </cell>
          <cell r="B33">
            <v>61.08</v>
          </cell>
          <cell r="C33">
            <v>14.11</v>
          </cell>
          <cell r="D33">
            <v>16</v>
          </cell>
          <cell r="E33" t="str">
            <v>EUR</v>
          </cell>
          <cell r="F33">
            <v>128.57</v>
          </cell>
          <cell r="G33">
            <v>37987</v>
          </cell>
          <cell r="H33" t="str">
            <v>EUR</v>
          </cell>
          <cell r="I33">
            <v>128.57</v>
          </cell>
          <cell r="J33">
            <v>0</v>
          </cell>
          <cell r="L33" t="str">
            <v>CLOS</v>
          </cell>
          <cell r="M33" t="str">
            <v>ITAL</v>
          </cell>
          <cell r="N33" t="str">
            <v>CIONI</v>
          </cell>
          <cell r="O33" t="str">
            <v>PAOLO</v>
          </cell>
          <cell r="P33">
            <v>201004</v>
          </cell>
          <cell r="Q33">
            <v>36982</v>
          </cell>
          <cell r="R33" t="str">
            <v>Plant Manager Closures Italy</v>
          </cell>
          <cell r="S33" t="str">
            <v>APRIL</v>
          </cell>
          <cell r="U33">
            <v>16</v>
          </cell>
          <cell r="V33" t="str">
            <v>B</v>
          </cell>
          <cell r="W33" t="str">
            <v>E</v>
          </cell>
          <cell r="X33" t="str">
            <v>EUR</v>
          </cell>
          <cell r="Y33">
            <v>128.57</v>
          </cell>
          <cell r="Z33">
            <v>0</v>
          </cell>
          <cell r="AB33" t="str">
            <v>FIORINI</v>
          </cell>
          <cell r="AC33" t="str">
            <v>Massimo</v>
          </cell>
          <cell r="AD33" t="str">
            <v>ITAL</v>
          </cell>
          <cell r="AE33">
            <v>157.381</v>
          </cell>
          <cell r="AF33">
            <v>157.381</v>
          </cell>
          <cell r="AG33">
            <v>157.381</v>
          </cell>
          <cell r="AH33">
            <v>0</v>
          </cell>
        </row>
        <row r="34">
          <cell r="A34">
            <v>202645</v>
          </cell>
          <cell r="B34">
            <v>49.11</v>
          </cell>
          <cell r="C34">
            <v>19.11</v>
          </cell>
          <cell r="D34">
            <v>17</v>
          </cell>
          <cell r="E34" t="str">
            <v>EUR</v>
          </cell>
          <cell r="F34">
            <v>141.01</v>
          </cell>
          <cell r="G34">
            <v>37987</v>
          </cell>
          <cell r="H34" t="str">
            <v>EUR</v>
          </cell>
          <cell r="I34">
            <v>141.01</v>
          </cell>
          <cell r="J34">
            <v>0</v>
          </cell>
          <cell r="L34" t="str">
            <v>CLOS</v>
          </cell>
          <cell r="M34" t="str">
            <v>ITAL</v>
          </cell>
          <cell r="N34" t="str">
            <v>FIORINI</v>
          </cell>
          <cell r="O34" t="str">
            <v>MASSIMO</v>
          </cell>
          <cell r="P34">
            <v>201009</v>
          </cell>
          <cell r="Q34">
            <v>36982</v>
          </cell>
          <cell r="R34" t="str">
            <v>Operations Dir Closures Europe</v>
          </cell>
          <cell r="S34" t="str">
            <v>APRIL</v>
          </cell>
          <cell r="U34">
            <v>17</v>
          </cell>
          <cell r="V34" t="str">
            <v>B</v>
          </cell>
          <cell r="W34" t="str">
            <v>E</v>
          </cell>
          <cell r="X34" t="str">
            <v>EUR</v>
          </cell>
          <cell r="Y34">
            <v>146.65</v>
          </cell>
          <cell r="Z34">
            <v>3.9996999999999998</v>
          </cell>
          <cell r="AB34" t="str">
            <v>COLLIER</v>
          </cell>
          <cell r="AC34" t="str">
            <v>Peter</v>
          </cell>
          <cell r="AD34" t="str">
            <v>ITAL</v>
          </cell>
          <cell r="AE34">
            <v>172.60900000000001</v>
          </cell>
          <cell r="AF34">
            <v>172.60900000000001</v>
          </cell>
          <cell r="AG34">
            <v>179.512</v>
          </cell>
          <cell r="AH34">
            <v>6.9029999999999916</v>
          </cell>
        </row>
        <row r="35">
          <cell r="A35">
            <v>202317</v>
          </cell>
          <cell r="B35">
            <v>55.09</v>
          </cell>
          <cell r="C35">
            <v>33.03</v>
          </cell>
          <cell r="D35">
            <v>18</v>
          </cell>
          <cell r="E35" t="str">
            <v>GBP</v>
          </cell>
          <cell r="F35">
            <v>82</v>
          </cell>
          <cell r="G35">
            <v>37895</v>
          </cell>
          <cell r="H35" t="str">
            <v>GBP</v>
          </cell>
          <cell r="I35">
            <v>82</v>
          </cell>
          <cell r="J35">
            <v>0</v>
          </cell>
          <cell r="L35" t="str">
            <v>CLOS</v>
          </cell>
          <cell r="M35" t="str">
            <v>UK</v>
          </cell>
          <cell r="N35" t="str">
            <v>DAKIN</v>
          </cell>
          <cell r="O35" t="str">
            <v>Robert andrew</v>
          </cell>
          <cell r="P35">
            <v>201006</v>
          </cell>
          <cell r="Q35">
            <v>37926</v>
          </cell>
          <cell r="R35" t="str">
            <v>S&amp;M Dir. Clos. Eur. &amp; Bus. Dev. Clos. Eur.</v>
          </cell>
          <cell r="S35" t="str">
            <v>POOLE</v>
          </cell>
          <cell r="U35">
            <v>18</v>
          </cell>
          <cell r="V35" t="str">
            <v xml:space="preserve"> A</v>
          </cell>
          <cell r="W35" t="str">
            <v>E</v>
          </cell>
          <cell r="X35" t="str">
            <v>GBP</v>
          </cell>
          <cell r="Y35">
            <v>84.46</v>
          </cell>
          <cell r="Z35">
            <v>3</v>
          </cell>
          <cell r="AB35" t="str">
            <v>COLLIER</v>
          </cell>
          <cell r="AC35" t="str">
            <v>Peter</v>
          </cell>
          <cell r="AD35" t="str">
            <v>UK</v>
          </cell>
          <cell r="AE35">
            <v>149.53399999999999</v>
          </cell>
          <cell r="AF35">
            <v>149.53399999999999</v>
          </cell>
          <cell r="AG35">
            <v>154.02000000000001</v>
          </cell>
          <cell r="AH35">
            <v>4.4860000000000184</v>
          </cell>
        </row>
        <row r="36">
          <cell r="A36">
            <v>201012</v>
          </cell>
          <cell r="B36">
            <v>54.1</v>
          </cell>
          <cell r="C36">
            <v>9.02</v>
          </cell>
          <cell r="D36">
            <v>16</v>
          </cell>
          <cell r="E36" t="str">
            <v>GBP</v>
          </cell>
          <cell r="F36">
            <v>73.540000000000006</v>
          </cell>
          <cell r="G36">
            <v>37987</v>
          </cell>
          <cell r="H36" t="str">
            <v>GBP</v>
          </cell>
          <cell r="I36">
            <v>73.540000000000006</v>
          </cell>
          <cell r="J36">
            <v>0</v>
          </cell>
          <cell r="L36" t="str">
            <v>CLOS</v>
          </cell>
          <cell r="M36" t="str">
            <v>UK</v>
          </cell>
          <cell r="N36" t="str">
            <v>MEDWAY</v>
          </cell>
          <cell r="O36" t="str">
            <v>Stephen</v>
          </cell>
          <cell r="P36">
            <v>222072</v>
          </cell>
          <cell r="Q36">
            <v>36982</v>
          </cell>
          <cell r="R36" t="str">
            <v>Plant Manager Closures Poland</v>
          </cell>
          <cell r="S36" t="str">
            <v>GOLEN</v>
          </cell>
          <cell r="U36">
            <v>16</v>
          </cell>
          <cell r="V36" t="str">
            <v>B</v>
          </cell>
          <cell r="W36" t="str">
            <v>E</v>
          </cell>
          <cell r="X36" t="str">
            <v>GBP</v>
          </cell>
          <cell r="Y36">
            <v>75.400000000000006</v>
          </cell>
          <cell r="Z36">
            <v>2.5291999999999999</v>
          </cell>
          <cell r="AB36" t="str">
            <v>FIORINI</v>
          </cell>
          <cell r="AC36" t="str">
            <v>Massimo</v>
          </cell>
          <cell r="AD36" t="str">
            <v>UK</v>
          </cell>
          <cell r="AE36">
            <v>134.10599999999999</v>
          </cell>
          <cell r="AF36">
            <v>134.10599999999999</v>
          </cell>
          <cell r="AG36">
            <v>137.49799999999999</v>
          </cell>
          <cell r="AH36">
            <v>3.3919999999999959</v>
          </cell>
        </row>
        <row r="37">
          <cell r="A37">
            <v>801035</v>
          </cell>
          <cell r="B37">
            <v>60.02</v>
          </cell>
          <cell r="C37">
            <v>30.08</v>
          </cell>
          <cell r="D37">
            <v>17</v>
          </cell>
          <cell r="E37" t="str">
            <v>EUR</v>
          </cell>
          <cell r="F37">
            <v>131.33000000000001</v>
          </cell>
          <cell r="G37">
            <v>37987</v>
          </cell>
          <cell r="H37" t="str">
            <v>EUR</v>
          </cell>
          <cell r="I37">
            <v>131.33000000000001</v>
          </cell>
          <cell r="J37">
            <v>0</v>
          </cell>
          <cell r="L37" t="str">
            <v>EURD</v>
          </cell>
          <cell r="M37" t="str">
            <v>BELG</v>
          </cell>
          <cell r="N37" t="str">
            <v>BLANPAIN</v>
          </cell>
          <cell r="O37" t="str">
            <v>Xavier</v>
          </cell>
          <cell r="P37">
            <v>801011</v>
          </cell>
          <cell r="Q37">
            <v>35065</v>
          </cell>
          <cell r="R37" t="str">
            <v>Senior Legal Counsel</v>
          </cell>
          <cell r="S37" t="str">
            <v>STOUE</v>
          </cell>
          <cell r="U37">
            <v>17</v>
          </cell>
          <cell r="V37" t="str">
            <v>B</v>
          </cell>
          <cell r="W37" t="str">
            <v>E</v>
          </cell>
          <cell r="X37" t="str">
            <v>EUR</v>
          </cell>
          <cell r="Y37">
            <v>132.63999999999999</v>
          </cell>
          <cell r="Z37">
            <v>0.99750000000000005</v>
          </cell>
          <cell r="AB37" t="str">
            <v>DAVIDSON</v>
          </cell>
          <cell r="AC37" t="str">
            <v>John</v>
          </cell>
          <cell r="AD37" t="str">
            <v>BELG</v>
          </cell>
          <cell r="AE37">
            <v>160.75899999999999</v>
          </cell>
          <cell r="AF37">
            <v>160.75899999999999</v>
          </cell>
          <cell r="AG37">
            <v>162.363</v>
          </cell>
          <cell r="AH37">
            <v>1.6040000000000134</v>
          </cell>
        </row>
        <row r="38">
          <cell r="A38">
            <v>802353</v>
          </cell>
          <cell r="B38">
            <v>41.02</v>
          </cell>
          <cell r="C38">
            <v>1.02</v>
          </cell>
          <cell r="D38">
            <v>17</v>
          </cell>
          <cell r="E38" t="str">
            <v>EUR</v>
          </cell>
          <cell r="F38">
            <v>100.009</v>
          </cell>
          <cell r="G38">
            <v>37900</v>
          </cell>
          <cell r="H38" t="str">
            <v>EUR</v>
          </cell>
          <cell r="I38">
            <v>100.009</v>
          </cell>
          <cell r="J38">
            <v>0</v>
          </cell>
          <cell r="L38" t="str">
            <v>EURD</v>
          </cell>
          <cell r="M38" t="str">
            <v>FRAN</v>
          </cell>
          <cell r="N38" t="str">
            <v>APPLETON</v>
          </cell>
          <cell r="O38" t="str">
            <v>Hugh</v>
          </cell>
          <cell r="P38">
            <v>802064</v>
          </cell>
          <cell r="Q38">
            <v>37900</v>
          </cell>
          <cell r="R38" t="str">
            <v>Tax Manager Europe</v>
          </cell>
          <cell r="S38" t="str">
            <v>STOUE</v>
          </cell>
          <cell r="U38">
            <v>17</v>
          </cell>
          <cell r="V38" t="str">
            <v>B</v>
          </cell>
          <cell r="W38" t="str">
            <v>E</v>
          </cell>
          <cell r="X38" t="str">
            <v>EUR</v>
          </cell>
          <cell r="Y38">
            <v>102.5</v>
          </cell>
          <cell r="Z38">
            <v>2.4908000000000001</v>
          </cell>
          <cell r="AB38" t="str">
            <v>LOMAX</v>
          </cell>
          <cell r="AC38" t="str">
            <v>Howard</v>
          </cell>
          <cell r="AD38" t="str">
            <v>FRAN</v>
          </cell>
          <cell r="AE38">
            <v>122.42</v>
          </cell>
          <cell r="AF38">
            <v>122.42</v>
          </cell>
          <cell r="AG38">
            <v>125.46899999999999</v>
          </cell>
          <cell r="AH38">
            <v>3.0489999999999924</v>
          </cell>
        </row>
        <row r="39">
          <cell r="A39">
            <v>802002</v>
          </cell>
          <cell r="B39">
            <v>41.04</v>
          </cell>
          <cell r="C39">
            <v>12.04</v>
          </cell>
          <cell r="D39">
            <v>17</v>
          </cell>
          <cell r="E39" t="str">
            <v>EUR</v>
          </cell>
          <cell r="F39">
            <v>112</v>
          </cell>
          <cell r="G39">
            <v>37987</v>
          </cell>
          <cell r="H39" t="str">
            <v>EUR</v>
          </cell>
          <cell r="I39">
            <v>112</v>
          </cell>
          <cell r="J39">
            <v>0</v>
          </cell>
          <cell r="L39" t="str">
            <v>EURD</v>
          </cell>
          <cell r="M39" t="str">
            <v>FRAN</v>
          </cell>
          <cell r="N39" t="str">
            <v>BARR</v>
          </cell>
          <cell r="O39" t="str">
            <v>Bryan</v>
          </cell>
          <cell r="P39">
            <v>801073</v>
          </cell>
          <cell r="Q39">
            <v>36708</v>
          </cell>
          <cell r="R39" t="str">
            <v>SSC Director Europe</v>
          </cell>
          <cell r="S39" t="str">
            <v>STOUE</v>
          </cell>
          <cell r="U39">
            <v>18</v>
          </cell>
          <cell r="V39" t="str">
            <v>B</v>
          </cell>
          <cell r="W39" t="str">
            <v>P</v>
          </cell>
          <cell r="X39" t="str">
            <v>EUR</v>
          </cell>
          <cell r="Y39">
            <v>125</v>
          </cell>
          <cell r="Z39">
            <v>11.607100000000001</v>
          </cell>
          <cell r="AB39" t="str">
            <v>LOMAX</v>
          </cell>
          <cell r="AC39" t="str">
            <v>Howard</v>
          </cell>
          <cell r="AD39" t="str">
            <v>FRAN</v>
          </cell>
          <cell r="AE39">
            <v>137.09800000000001</v>
          </cell>
          <cell r="AF39">
            <v>137.09800000000001</v>
          </cell>
          <cell r="AG39">
            <v>153.011</v>
          </cell>
          <cell r="AH39">
            <v>15.912999999999982</v>
          </cell>
        </row>
        <row r="40">
          <cell r="A40">
            <v>801004</v>
          </cell>
          <cell r="B40">
            <v>57.03</v>
          </cell>
          <cell r="C40">
            <v>11.11</v>
          </cell>
          <cell r="D40">
            <v>16</v>
          </cell>
          <cell r="E40" t="str">
            <v>EUR</v>
          </cell>
          <cell r="F40">
            <v>123.7</v>
          </cell>
          <cell r="G40">
            <v>37987</v>
          </cell>
          <cell r="H40" t="str">
            <v>EUR</v>
          </cell>
          <cell r="I40">
            <v>123.7</v>
          </cell>
          <cell r="J40">
            <v>0</v>
          </cell>
          <cell r="L40" t="str">
            <v>EURD</v>
          </cell>
          <cell r="M40" t="str">
            <v>FRAN</v>
          </cell>
          <cell r="N40" t="str">
            <v>EVANS</v>
          </cell>
          <cell r="O40" t="str">
            <v>Peter</v>
          </cell>
          <cell r="P40">
            <v>801008</v>
          </cell>
          <cell r="Q40">
            <v>33973</v>
          </cell>
          <cell r="R40" t="str">
            <v>European Property Manager</v>
          </cell>
          <cell r="S40" t="str">
            <v>STOUE</v>
          </cell>
          <cell r="U40">
            <v>16</v>
          </cell>
          <cell r="V40" t="str">
            <v>B</v>
          </cell>
          <cell r="W40" t="str">
            <v>E</v>
          </cell>
          <cell r="X40" t="str">
            <v>EUR</v>
          </cell>
          <cell r="Y40">
            <v>126.8</v>
          </cell>
          <cell r="Z40">
            <v>2.5061</v>
          </cell>
          <cell r="AB40" t="str">
            <v>LOMAX</v>
          </cell>
          <cell r="AC40" t="str">
            <v>Howard</v>
          </cell>
          <cell r="AD40" t="str">
            <v>FRAN</v>
          </cell>
          <cell r="AE40">
            <v>151.41999999999999</v>
          </cell>
          <cell r="AF40">
            <v>151.41999999999999</v>
          </cell>
          <cell r="AG40">
            <v>155.214</v>
          </cell>
          <cell r="AH40">
            <v>3.7940000000000111</v>
          </cell>
        </row>
        <row r="41">
          <cell r="A41">
            <v>801039</v>
          </cell>
          <cell r="B41">
            <v>58.09</v>
          </cell>
          <cell r="C41">
            <v>42.03</v>
          </cell>
          <cell r="D41">
            <v>18</v>
          </cell>
          <cell r="E41" t="str">
            <v>GBP</v>
          </cell>
          <cell r="F41">
            <v>84</v>
          </cell>
          <cell r="G41">
            <v>38108</v>
          </cell>
          <cell r="H41" t="str">
            <v>GBP</v>
          </cell>
          <cell r="I41">
            <v>84</v>
          </cell>
          <cell r="J41">
            <v>0</v>
          </cell>
          <cell r="L41" t="str">
            <v>EURD</v>
          </cell>
          <cell r="M41" t="str">
            <v>FRAN</v>
          </cell>
          <cell r="N41" t="str">
            <v>FALVEY</v>
          </cell>
          <cell r="O41" t="str">
            <v>Tony</v>
          </cell>
          <cell r="P41">
            <v>801080</v>
          </cell>
          <cell r="Q41">
            <v>38108</v>
          </cell>
          <cell r="R41" t="str">
            <v>HRD Manag. Devpl. Europe</v>
          </cell>
          <cell r="S41" t="str">
            <v>STOUE</v>
          </cell>
          <cell r="U41">
            <v>18</v>
          </cell>
          <cell r="V41" t="str">
            <v>B</v>
          </cell>
          <cell r="W41" t="str">
            <v>E</v>
          </cell>
          <cell r="X41" t="str">
            <v>GBP</v>
          </cell>
          <cell r="Y41">
            <v>89</v>
          </cell>
          <cell r="Z41">
            <v>5.9523999999999999</v>
          </cell>
          <cell r="AB41" t="str">
            <v>CALDER</v>
          </cell>
          <cell r="AC41" t="str">
            <v>Peter</v>
          </cell>
          <cell r="AD41" t="str">
            <v>FRAN</v>
          </cell>
          <cell r="AE41">
            <v>153.18100000000001</v>
          </cell>
          <cell r="AF41">
            <v>153.18100000000001</v>
          </cell>
          <cell r="AG41">
            <v>162.29900000000001</v>
          </cell>
          <cell r="AH41">
            <v>9.117999999999995</v>
          </cell>
        </row>
        <row r="42">
          <cell r="D42">
            <v>17</v>
          </cell>
          <cell r="G42">
            <v>38322</v>
          </cell>
          <cell r="H42" t="str">
            <v>USD</v>
          </cell>
          <cell r="I42">
            <v>180</v>
          </cell>
          <cell r="L42" t="str">
            <v>EURD</v>
          </cell>
          <cell r="M42" t="str">
            <v>FRAN</v>
          </cell>
          <cell r="N42" t="str">
            <v>HOLLOWAY</v>
          </cell>
          <cell r="O42" t="str">
            <v>Lakon</v>
          </cell>
          <cell r="R42" t="str">
            <v>Senior Legal Counsel</v>
          </cell>
          <cell r="S42" t="str">
            <v>STOUE</v>
          </cell>
          <cell r="U42">
            <v>17</v>
          </cell>
          <cell r="W42" t="str">
            <v>N</v>
          </cell>
          <cell r="X42" t="str">
            <v>USD</v>
          </cell>
          <cell r="Y42">
            <v>180</v>
          </cell>
          <cell r="Z42">
            <v>0</v>
          </cell>
          <cell r="AB42" t="str">
            <v>DAVIDSON</v>
          </cell>
          <cell r="AC42" t="str">
            <v>John</v>
          </cell>
          <cell r="AD42" t="str">
            <v>FRAN</v>
          </cell>
          <cell r="AE42">
            <v>0</v>
          </cell>
          <cell r="AF42">
            <v>180</v>
          </cell>
          <cell r="AG42">
            <v>180</v>
          </cell>
          <cell r="AH42">
            <v>0</v>
          </cell>
        </row>
        <row r="43">
          <cell r="A43">
            <v>451003</v>
          </cell>
          <cell r="B43">
            <v>56.03</v>
          </cell>
          <cell r="C43">
            <v>31.11</v>
          </cell>
          <cell r="D43">
            <v>16</v>
          </cell>
          <cell r="E43" t="str">
            <v>EUR</v>
          </cell>
          <cell r="F43">
            <v>126.69</v>
          </cell>
          <cell r="G43">
            <v>37987</v>
          </cell>
          <cell r="H43" t="str">
            <v>EUR</v>
          </cell>
          <cell r="I43">
            <v>126.69</v>
          </cell>
          <cell r="J43">
            <v>0</v>
          </cell>
          <cell r="L43" t="str">
            <v>EURD</v>
          </cell>
          <cell r="M43" t="str">
            <v>FRAN</v>
          </cell>
          <cell r="N43" t="str">
            <v>LANQUETOT</v>
          </cell>
          <cell r="O43" t="str">
            <v>Hervé</v>
          </cell>
          <cell r="P43">
            <v>801035</v>
          </cell>
          <cell r="Q43">
            <v>34709</v>
          </cell>
          <cell r="R43" t="str">
            <v>Envirt Tech Dir+EHS Mgr France</v>
          </cell>
          <cell r="S43" t="str">
            <v>STOUE</v>
          </cell>
          <cell r="U43">
            <v>16</v>
          </cell>
          <cell r="V43" t="str">
            <v>B</v>
          </cell>
          <cell r="W43" t="str">
            <v>E</v>
          </cell>
          <cell r="X43" t="str">
            <v>EUR</v>
          </cell>
          <cell r="Y43">
            <v>129.86000000000001</v>
          </cell>
          <cell r="Z43">
            <v>2.5022000000000002</v>
          </cell>
          <cell r="AB43" t="str">
            <v>READER</v>
          </cell>
          <cell r="AC43" t="str">
            <v>Terry</v>
          </cell>
          <cell r="AD43" t="str">
            <v>FRAN</v>
          </cell>
          <cell r="AE43">
            <v>155.08000000000001</v>
          </cell>
          <cell r="AF43">
            <v>155.08000000000001</v>
          </cell>
          <cell r="AG43">
            <v>158.96</v>
          </cell>
          <cell r="AH43">
            <v>3.8799999999999955</v>
          </cell>
        </row>
        <row r="44">
          <cell r="A44">
            <v>660017</v>
          </cell>
          <cell r="B44">
            <v>46.1</v>
          </cell>
          <cell r="C44">
            <v>14.07</v>
          </cell>
          <cell r="D44">
            <v>17</v>
          </cell>
          <cell r="E44" t="str">
            <v>EUR</v>
          </cell>
          <cell r="F44">
            <v>107.02</v>
          </cell>
          <cell r="G44">
            <v>37987</v>
          </cell>
          <cell r="H44" t="str">
            <v>EUR</v>
          </cell>
          <cell r="I44">
            <v>107.02</v>
          </cell>
          <cell r="J44">
            <v>0</v>
          </cell>
          <cell r="L44" t="str">
            <v>EURD</v>
          </cell>
          <cell r="M44" t="str">
            <v>FRAN</v>
          </cell>
          <cell r="N44" t="str">
            <v>LASBATS</v>
          </cell>
          <cell r="O44" t="str">
            <v>Jean-rené</v>
          </cell>
          <cell r="P44">
            <v>802214</v>
          </cell>
          <cell r="Q44">
            <v>36892</v>
          </cell>
          <cell r="R44" t="str">
            <v>European Purchasing Dir Consu.</v>
          </cell>
          <cell r="S44" t="str">
            <v>STOUE</v>
          </cell>
          <cell r="U44">
            <v>17</v>
          </cell>
          <cell r="V44" t="str">
            <v>B</v>
          </cell>
          <cell r="W44" t="str">
            <v>E</v>
          </cell>
          <cell r="X44" t="str">
            <v>EUR</v>
          </cell>
          <cell r="Y44">
            <v>110.77</v>
          </cell>
          <cell r="Z44">
            <v>3.504</v>
          </cell>
          <cell r="AB44" t="str">
            <v>NUTTALL</v>
          </cell>
          <cell r="AC44" t="str">
            <v>Peter</v>
          </cell>
          <cell r="AD44" t="str">
            <v>FRAN</v>
          </cell>
          <cell r="AE44">
            <v>131.00200000000001</v>
          </cell>
          <cell r="AF44">
            <v>131.00200000000001</v>
          </cell>
          <cell r="AG44">
            <v>135.59200000000001</v>
          </cell>
          <cell r="AH44">
            <v>4.5900000000000034</v>
          </cell>
        </row>
        <row r="45">
          <cell r="A45">
            <v>410030</v>
          </cell>
          <cell r="B45">
            <v>47.07</v>
          </cell>
          <cell r="C45">
            <v>13.06</v>
          </cell>
          <cell r="D45">
            <v>17</v>
          </cell>
          <cell r="E45" t="str">
            <v>EUR</v>
          </cell>
          <cell r="F45">
            <v>113.78</v>
          </cell>
          <cell r="G45">
            <v>37987</v>
          </cell>
          <cell r="H45" t="str">
            <v>EUR</v>
          </cell>
          <cell r="I45">
            <v>113.78</v>
          </cell>
          <cell r="J45">
            <v>0</v>
          </cell>
          <cell r="L45" t="str">
            <v>EURD</v>
          </cell>
          <cell r="M45" t="str">
            <v>FRAN</v>
          </cell>
          <cell r="N45" t="str">
            <v>LESSERTISSEUR</v>
          </cell>
          <cell r="O45" t="str">
            <v>Marc</v>
          </cell>
          <cell r="P45">
            <v>801054</v>
          </cell>
          <cell r="Q45">
            <v>37012</v>
          </cell>
          <cell r="R45" t="str">
            <v>HRD France + Sourcing</v>
          </cell>
          <cell r="S45" t="str">
            <v>STOUE</v>
          </cell>
          <cell r="U45">
            <v>17</v>
          </cell>
          <cell r="V45" t="str">
            <v>B</v>
          </cell>
          <cell r="W45" t="str">
            <v>E</v>
          </cell>
          <cell r="X45" t="str">
            <v>EUR</v>
          </cell>
          <cell r="Y45">
            <v>116.7</v>
          </cell>
          <cell r="Z45">
            <v>2.5663999999999998</v>
          </cell>
          <cell r="AB45" t="str">
            <v>CALDER</v>
          </cell>
          <cell r="AC45" t="str">
            <v>Peter</v>
          </cell>
          <cell r="AD45" t="str">
            <v>FRAN</v>
          </cell>
          <cell r="AE45">
            <v>139.27699999999999</v>
          </cell>
          <cell r="AF45">
            <v>139.27699999999999</v>
          </cell>
          <cell r="AG45">
            <v>142.851</v>
          </cell>
          <cell r="AH45">
            <v>3.5740000000000123</v>
          </cell>
        </row>
        <row r="46">
          <cell r="A46">
            <v>801003</v>
          </cell>
          <cell r="B46">
            <v>61</v>
          </cell>
          <cell r="C46">
            <v>12.04</v>
          </cell>
          <cell r="D46">
            <v>17</v>
          </cell>
          <cell r="E46" t="str">
            <v>EUR</v>
          </cell>
          <cell r="F46">
            <v>115</v>
          </cell>
          <cell r="G46">
            <v>37987</v>
          </cell>
          <cell r="H46" t="str">
            <v>EUR</v>
          </cell>
          <cell r="I46">
            <v>115</v>
          </cell>
          <cell r="J46">
            <v>0</v>
          </cell>
          <cell r="L46" t="str">
            <v>EURD</v>
          </cell>
          <cell r="M46" t="str">
            <v>FRAN</v>
          </cell>
          <cell r="N46" t="str">
            <v>METZGER</v>
          </cell>
          <cell r="O46" t="str">
            <v>Raymond</v>
          </cell>
          <cell r="P46">
            <v>802049</v>
          </cell>
          <cell r="Q46">
            <v>37165</v>
          </cell>
          <cell r="R46" t="str">
            <v>European Treasury Ops Manager</v>
          </cell>
          <cell r="S46" t="str">
            <v>STOUE</v>
          </cell>
          <cell r="U46">
            <v>17</v>
          </cell>
          <cell r="V46" t="str">
            <v>B</v>
          </cell>
          <cell r="W46" t="str">
            <v>E</v>
          </cell>
          <cell r="X46" t="str">
            <v>EUR</v>
          </cell>
          <cell r="Y46">
            <v>117</v>
          </cell>
          <cell r="Z46">
            <v>1.7391000000000001</v>
          </cell>
          <cell r="AB46" t="str">
            <v>BROWETT</v>
          </cell>
          <cell r="AC46" t="str">
            <v>Paul</v>
          </cell>
          <cell r="AD46" t="str">
            <v>FRAN</v>
          </cell>
          <cell r="AE46">
            <v>140.77000000000001</v>
          </cell>
          <cell r="AF46">
            <v>140.77000000000001</v>
          </cell>
          <cell r="AG46">
            <v>143.21799999999999</v>
          </cell>
          <cell r="AH46">
            <v>2.4479999999999791</v>
          </cell>
        </row>
        <row r="47">
          <cell r="A47">
            <v>356038</v>
          </cell>
          <cell r="B47">
            <v>39.08</v>
          </cell>
          <cell r="C47">
            <v>9.0500000000000007</v>
          </cell>
          <cell r="D47">
            <v>17</v>
          </cell>
          <cell r="E47" t="str">
            <v>EUR</v>
          </cell>
          <cell r="F47">
            <v>98.4</v>
          </cell>
          <cell r="G47">
            <v>37987</v>
          </cell>
          <cell r="H47" t="str">
            <v>EUR</v>
          </cell>
          <cell r="I47">
            <v>98.4</v>
          </cell>
          <cell r="J47">
            <v>0</v>
          </cell>
          <cell r="L47" t="str">
            <v>EURD</v>
          </cell>
          <cell r="M47" t="str">
            <v>FRAN</v>
          </cell>
          <cell r="N47" t="str">
            <v>PINON</v>
          </cell>
          <cell r="O47" t="str">
            <v>Emeric</v>
          </cell>
          <cell r="P47">
            <v>801005</v>
          </cell>
          <cell r="Q47">
            <v>36831</v>
          </cell>
          <cell r="R47" t="str">
            <v>Internal Audit Mger</v>
          </cell>
          <cell r="S47" t="str">
            <v>STOUE</v>
          </cell>
          <cell r="U47">
            <v>17</v>
          </cell>
          <cell r="V47" t="str">
            <v>A</v>
          </cell>
          <cell r="W47" t="str">
            <v>E</v>
          </cell>
          <cell r="X47" t="str">
            <v>EUR</v>
          </cell>
          <cell r="Y47">
            <v>103</v>
          </cell>
          <cell r="Z47">
            <v>4.6748000000000003</v>
          </cell>
          <cell r="AB47" t="str">
            <v>LOMAX</v>
          </cell>
          <cell r="AC47" t="str">
            <v>Howard</v>
          </cell>
          <cell r="AD47" t="str">
            <v>FRAN</v>
          </cell>
          <cell r="AE47">
            <v>120.45</v>
          </cell>
          <cell r="AF47">
            <v>120.45</v>
          </cell>
          <cell r="AG47">
            <v>126.081</v>
          </cell>
          <cell r="AH47">
            <v>5.6310000000000002</v>
          </cell>
        </row>
        <row r="48">
          <cell r="A48">
            <v>2024</v>
          </cell>
          <cell r="B48">
            <v>52.08</v>
          </cell>
          <cell r="C48">
            <v>25.09</v>
          </cell>
          <cell r="D48">
            <v>19</v>
          </cell>
          <cell r="E48" t="str">
            <v>EUR</v>
          </cell>
          <cell r="F48">
            <v>122.4</v>
          </cell>
          <cell r="G48">
            <v>38231</v>
          </cell>
          <cell r="H48" t="str">
            <v>EUR</v>
          </cell>
          <cell r="I48">
            <v>147</v>
          </cell>
          <cell r="J48">
            <v>20.100000000000001</v>
          </cell>
          <cell r="L48" t="str">
            <v>EURD</v>
          </cell>
          <cell r="M48" t="str">
            <v>FRAN</v>
          </cell>
          <cell r="N48" t="str">
            <v>SIRBAT</v>
          </cell>
          <cell r="O48" t="str">
            <v>Pierre</v>
          </cell>
          <cell r="P48">
            <v>801064</v>
          </cell>
          <cell r="Q48">
            <v>38261</v>
          </cell>
          <cell r="R48" t="str">
            <v>Quality &amp; WCP Director Europe</v>
          </cell>
          <cell r="S48" t="str">
            <v>STOUE</v>
          </cell>
          <cell r="U48">
            <v>19</v>
          </cell>
          <cell r="V48" t="str">
            <v>TAA</v>
          </cell>
          <cell r="W48" t="str">
            <v>E</v>
          </cell>
          <cell r="X48" t="str">
            <v>EUR</v>
          </cell>
          <cell r="Y48">
            <v>150</v>
          </cell>
          <cell r="Z48">
            <v>2.0407999999999999</v>
          </cell>
          <cell r="AB48" t="str">
            <v>APTED</v>
          </cell>
          <cell r="AC48" t="str">
            <v>Bill</v>
          </cell>
          <cell r="AD48" t="str">
            <v>FRAN</v>
          </cell>
          <cell r="AE48">
            <v>149.828</v>
          </cell>
          <cell r="AF48">
            <v>179.941</v>
          </cell>
          <cell r="AG48">
            <v>183.613</v>
          </cell>
          <cell r="AH48">
            <v>3.671999999999997</v>
          </cell>
        </row>
        <row r="49">
          <cell r="A49">
            <v>201001</v>
          </cell>
          <cell r="B49">
            <v>55.09</v>
          </cell>
          <cell r="C49">
            <v>21</v>
          </cell>
          <cell r="D49">
            <v>18</v>
          </cell>
          <cell r="E49" t="str">
            <v>EUR</v>
          </cell>
          <cell r="F49">
            <v>175</v>
          </cell>
          <cell r="G49">
            <v>37987</v>
          </cell>
          <cell r="H49" t="str">
            <v>EUR</v>
          </cell>
          <cell r="I49">
            <v>175</v>
          </cell>
          <cell r="J49">
            <v>0</v>
          </cell>
          <cell r="L49" t="str">
            <v>EURD</v>
          </cell>
          <cell r="M49" t="str">
            <v>GERM</v>
          </cell>
          <cell r="N49" t="str">
            <v>BRYLKA</v>
          </cell>
          <cell r="O49" t="str">
            <v>Peter</v>
          </cell>
          <cell r="P49">
            <v>821004</v>
          </cell>
          <cell r="Q49">
            <v>36816</v>
          </cell>
          <cell r="R49" t="str">
            <v>HRD Closures Europe and Aero &amp; Crowns Europe</v>
          </cell>
          <cell r="S49" t="str">
            <v>SEESE</v>
          </cell>
          <cell r="U49">
            <v>18</v>
          </cell>
          <cell r="V49" t="str">
            <v>B</v>
          </cell>
          <cell r="W49" t="str">
            <v>E</v>
          </cell>
          <cell r="X49" t="str">
            <v>EUR</v>
          </cell>
          <cell r="Y49">
            <v>180</v>
          </cell>
          <cell r="Z49">
            <v>2.8571</v>
          </cell>
          <cell r="AB49" t="str">
            <v>COLLIER</v>
          </cell>
          <cell r="AC49" t="str">
            <v>Peter</v>
          </cell>
          <cell r="AD49" t="str">
            <v>GERM</v>
          </cell>
          <cell r="AE49">
            <v>214.215</v>
          </cell>
          <cell r="AF49">
            <v>214.215</v>
          </cell>
          <cell r="AG49">
            <v>220.33600000000001</v>
          </cell>
          <cell r="AH49">
            <v>6.1210000000000093</v>
          </cell>
        </row>
        <row r="50">
          <cell r="A50">
            <v>569001</v>
          </cell>
          <cell r="B50">
            <v>42.07</v>
          </cell>
          <cell r="C50">
            <v>10.02</v>
          </cell>
          <cell r="D50">
            <v>17</v>
          </cell>
          <cell r="E50" t="str">
            <v>EUR</v>
          </cell>
          <cell r="F50">
            <v>104.54900000000001</v>
          </cell>
          <cell r="G50">
            <v>37987</v>
          </cell>
          <cell r="H50" t="str">
            <v>EUR</v>
          </cell>
          <cell r="I50">
            <v>104.54900000000001</v>
          </cell>
          <cell r="J50">
            <v>0</v>
          </cell>
          <cell r="L50" t="str">
            <v>EURD</v>
          </cell>
          <cell r="M50" t="str">
            <v>ITAL</v>
          </cell>
          <cell r="N50" t="str">
            <v>SAVIOTTI</v>
          </cell>
          <cell r="O50" t="str">
            <v>Claudio</v>
          </cell>
          <cell r="P50">
            <v>802074</v>
          </cell>
          <cell r="Q50">
            <v>37987</v>
          </cell>
          <cell r="R50" t="str">
            <v>Purchasing Director - Prime Materials</v>
          </cell>
          <cell r="S50" t="str">
            <v>STOUE</v>
          </cell>
          <cell r="U50">
            <v>17</v>
          </cell>
          <cell r="V50" t="str">
            <v>B</v>
          </cell>
          <cell r="W50" t="str">
            <v>E</v>
          </cell>
          <cell r="X50" t="str">
            <v>EUR</v>
          </cell>
          <cell r="Y50">
            <v>108.21</v>
          </cell>
          <cell r="Z50">
            <v>3.5017</v>
          </cell>
          <cell r="AB50" t="str">
            <v>NUTTALL</v>
          </cell>
          <cell r="AC50" t="str">
            <v>Peter</v>
          </cell>
          <cell r="AD50" t="str">
            <v>ITAL</v>
          </cell>
          <cell r="AE50">
            <v>127.977</v>
          </cell>
          <cell r="AF50">
            <v>127.977</v>
          </cell>
          <cell r="AG50">
            <v>132.459</v>
          </cell>
          <cell r="AH50">
            <v>4.4819999999999993</v>
          </cell>
        </row>
        <row r="51">
          <cell r="A51">
            <v>862000</v>
          </cell>
          <cell r="B51">
            <v>49.04</v>
          </cell>
          <cell r="C51">
            <v>15.03</v>
          </cell>
          <cell r="D51">
            <v>17</v>
          </cell>
          <cell r="E51" t="str">
            <v>EUR</v>
          </cell>
          <cell r="F51">
            <v>120.44</v>
          </cell>
          <cell r="G51">
            <v>37987</v>
          </cell>
          <cell r="H51" t="str">
            <v>EUR</v>
          </cell>
          <cell r="I51">
            <v>120.44</v>
          </cell>
          <cell r="J51">
            <v>0</v>
          </cell>
          <cell r="L51" t="str">
            <v>EURD</v>
          </cell>
          <cell r="M51" t="str">
            <v>ITAL</v>
          </cell>
          <cell r="N51" t="str">
            <v>ZATTI</v>
          </cell>
          <cell r="O51" t="str">
            <v>Guido</v>
          </cell>
          <cell r="P51">
            <v>862000</v>
          </cell>
          <cell r="Q51">
            <v>36526</v>
          </cell>
          <cell r="R51" t="str">
            <v>Regional HRD Italy</v>
          </cell>
          <cell r="S51" t="str">
            <v>PARMA</v>
          </cell>
          <cell r="U51">
            <v>17</v>
          </cell>
          <cell r="V51" t="str">
            <v>B</v>
          </cell>
          <cell r="W51" t="str">
            <v>E</v>
          </cell>
          <cell r="X51" t="str">
            <v>EUR</v>
          </cell>
          <cell r="Y51">
            <v>125</v>
          </cell>
          <cell r="Z51">
            <v>3.7860999999999998</v>
          </cell>
          <cell r="AB51" t="str">
            <v>CALDER</v>
          </cell>
          <cell r="AC51" t="str">
            <v>Peter</v>
          </cell>
          <cell r="AD51" t="str">
            <v>ITAL</v>
          </cell>
          <cell r="AE51">
            <v>147.429</v>
          </cell>
          <cell r="AF51">
            <v>147.429</v>
          </cell>
          <cell r="AG51">
            <v>153.011</v>
          </cell>
          <cell r="AH51">
            <v>5.5819999999999936</v>
          </cell>
        </row>
        <row r="52">
          <cell r="A52">
            <v>102000</v>
          </cell>
          <cell r="B52">
            <v>48.01</v>
          </cell>
          <cell r="C52">
            <v>23.11</v>
          </cell>
          <cell r="D52">
            <v>17</v>
          </cell>
          <cell r="E52" t="str">
            <v>EUR</v>
          </cell>
          <cell r="F52">
            <v>112.52</v>
          </cell>
          <cell r="G52">
            <v>37987</v>
          </cell>
          <cell r="H52" t="str">
            <v>EUR</v>
          </cell>
          <cell r="I52">
            <v>112.52</v>
          </cell>
          <cell r="J52">
            <v>0</v>
          </cell>
          <cell r="L52" t="str">
            <v>EURD</v>
          </cell>
          <cell r="M52" t="str">
            <v>SPAI</v>
          </cell>
          <cell r="N52" t="str">
            <v>MONTIEL GONZALO</v>
          </cell>
          <cell r="O52" t="str">
            <v>Jesus</v>
          </cell>
          <cell r="P52">
            <v>801066</v>
          </cell>
          <cell r="Q52">
            <v>37622</v>
          </cell>
          <cell r="R52" t="str">
            <v>Regional HR Dir Spain/Portugal</v>
          </cell>
          <cell r="S52" t="str">
            <v>LOGRO</v>
          </cell>
          <cell r="U52">
            <v>17</v>
          </cell>
          <cell r="V52" t="str">
            <v>B</v>
          </cell>
          <cell r="W52" t="str">
            <v>E</v>
          </cell>
          <cell r="X52" t="str">
            <v>EUR</v>
          </cell>
          <cell r="Y52">
            <v>117</v>
          </cell>
          <cell r="Z52">
            <v>3.9815</v>
          </cell>
          <cell r="AB52" t="str">
            <v>CALDER</v>
          </cell>
          <cell r="AC52" t="str">
            <v>Peter</v>
          </cell>
          <cell r="AD52" t="str">
            <v>SPAI</v>
          </cell>
          <cell r="AE52">
            <v>137.73400000000001</v>
          </cell>
          <cell r="AF52">
            <v>137.73400000000001</v>
          </cell>
          <cell r="AG52">
            <v>143.21799999999999</v>
          </cell>
          <cell r="AH52">
            <v>5.4839999999999804</v>
          </cell>
        </row>
        <row r="53">
          <cell r="A53">
            <v>101010</v>
          </cell>
          <cell r="B53">
            <v>44.11</v>
          </cell>
          <cell r="C53">
            <v>18</v>
          </cell>
          <cell r="D53">
            <v>16</v>
          </cell>
          <cell r="E53" t="str">
            <v>EUR</v>
          </cell>
          <cell r="F53">
            <v>111.45</v>
          </cell>
          <cell r="G53">
            <v>38231</v>
          </cell>
          <cell r="H53" t="str">
            <v>EUR</v>
          </cell>
          <cell r="I53">
            <v>125</v>
          </cell>
          <cell r="J53">
            <v>12.16</v>
          </cell>
          <cell r="L53" t="str">
            <v>EURD</v>
          </cell>
          <cell r="M53" t="str">
            <v>SPAI</v>
          </cell>
          <cell r="N53" t="str">
            <v>URAGA</v>
          </cell>
          <cell r="O53" t="str">
            <v>Jose luis</v>
          </cell>
          <cell r="P53">
            <v>801083</v>
          </cell>
          <cell r="Q53">
            <v>38231</v>
          </cell>
          <cell r="R53" t="str">
            <v>SSC Spain - Portugal Manager</v>
          </cell>
          <cell r="S53" t="str">
            <v>LOGRO</v>
          </cell>
          <cell r="U53">
            <v>16</v>
          </cell>
          <cell r="V53" t="str">
            <v>B</v>
          </cell>
          <cell r="W53" t="str">
            <v>P</v>
          </cell>
          <cell r="X53" t="str">
            <v>EUR</v>
          </cell>
          <cell r="Y53">
            <v>130</v>
          </cell>
          <cell r="Z53">
            <v>4</v>
          </cell>
          <cell r="AB53" t="str">
            <v>BARR</v>
          </cell>
          <cell r="AC53" t="str">
            <v>Bryan</v>
          </cell>
          <cell r="AD53" t="str">
            <v>SPAI</v>
          </cell>
          <cell r="AE53">
            <v>136.42500000000001</v>
          </cell>
          <cell r="AF53">
            <v>153.011</v>
          </cell>
          <cell r="AG53">
            <v>159.131</v>
          </cell>
          <cell r="AH53">
            <v>6.1200000000000045</v>
          </cell>
        </row>
        <row r="54">
          <cell r="A54">
            <v>557011</v>
          </cell>
          <cell r="B54">
            <v>43.01</v>
          </cell>
          <cell r="C54">
            <v>15.03</v>
          </cell>
          <cell r="D54">
            <v>17</v>
          </cell>
          <cell r="E54" t="str">
            <v>GBP</v>
          </cell>
          <cell r="F54">
            <v>77.283000000000001</v>
          </cell>
          <cell r="G54">
            <v>38018</v>
          </cell>
          <cell r="H54" t="str">
            <v>EUR</v>
          </cell>
          <cell r="I54">
            <v>136.72499999999999</v>
          </cell>
          <cell r="J54">
            <v>0</v>
          </cell>
          <cell r="L54" t="str">
            <v>EURD</v>
          </cell>
          <cell r="M54" t="str">
            <v>UK</v>
          </cell>
          <cell r="N54" t="str">
            <v>BROWETT</v>
          </cell>
          <cell r="O54" t="str">
            <v>Paul</v>
          </cell>
          <cell r="P54">
            <v>801042</v>
          </cell>
          <cell r="Q54">
            <v>35930</v>
          </cell>
          <cell r="R54" t="str">
            <v>European Treasurer</v>
          </cell>
          <cell r="S54" t="str">
            <v>STOUE</v>
          </cell>
          <cell r="U54">
            <v>17</v>
          </cell>
          <cell r="V54" t="str">
            <v>B</v>
          </cell>
          <cell r="W54" t="str">
            <v>E</v>
          </cell>
          <cell r="X54" t="str">
            <v>EUR</v>
          </cell>
          <cell r="Y54">
            <v>140</v>
          </cell>
          <cell r="Z54">
            <v>2.3953000000000002</v>
          </cell>
          <cell r="AB54" t="str">
            <v>LOMAX</v>
          </cell>
          <cell r="AC54" t="str">
            <v>Howard</v>
          </cell>
          <cell r="AD54" t="str">
            <v>UK</v>
          </cell>
          <cell r="AE54">
            <v>140.93199999999999</v>
          </cell>
          <cell r="AF54">
            <v>167.363</v>
          </cell>
          <cell r="AG54">
            <v>171.37200000000001</v>
          </cell>
          <cell r="AH54">
            <v>4.0090000000000146</v>
          </cell>
        </row>
        <row r="55">
          <cell r="A55">
            <v>801031</v>
          </cell>
          <cell r="B55">
            <v>50.11</v>
          </cell>
          <cell r="C55">
            <v>29.03</v>
          </cell>
          <cell r="D55">
            <v>16</v>
          </cell>
          <cell r="E55" t="str">
            <v>GBP</v>
          </cell>
          <cell r="F55">
            <v>62.1</v>
          </cell>
          <cell r="G55">
            <v>37987</v>
          </cell>
          <cell r="H55" t="str">
            <v>GBP</v>
          </cell>
          <cell r="I55">
            <v>62.1</v>
          </cell>
          <cell r="J55">
            <v>0</v>
          </cell>
          <cell r="L55" t="str">
            <v>EURD</v>
          </cell>
          <cell r="M55" t="str">
            <v>UK</v>
          </cell>
          <cell r="N55" t="str">
            <v>DAVIS</v>
          </cell>
          <cell r="O55" t="str">
            <v>Neil</v>
          </cell>
          <cell r="P55">
            <v>801045</v>
          </cell>
          <cell r="Q55">
            <v>36800</v>
          </cell>
          <cell r="R55" t="str">
            <v>Tinplate Director North Europe</v>
          </cell>
          <cell r="S55" t="str">
            <v>WANTA</v>
          </cell>
          <cell r="U55">
            <v>17</v>
          </cell>
          <cell r="V55" t="str">
            <v>E</v>
          </cell>
          <cell r="W55" t="str">
            <v>P</v>
          </cell>
          <cell r="X55" t="str">
            <v>GBP</v>
          </cell>
          <cell r="Y55">
            <v>67.069999999999993</v>
          </cell>
          <cell r="Z55">
            <v>8.0031999999999996</v>
          </cell>
          <cell r="AB55" t="str">
            <v>NUTTALL</v>
          </cell>
          <cell r="AC55" t="str">
            <v>Peter</v>
          </cell>
          <cell r="AD55" t="str">
            <v>UK</v>
          </cell>
          <cell r="AE55">
            <v>113.244</v>
          </cell>
          <cell r="AF55">
            <v>113.244</v>
          </cell>
          <cell r="AG55">
            <v>122.30800000000001</v>
          </cell>
          <cell r="AH55">
            <v>9.0640000000000072</v>
          </cell>
        </row>
        <row r="56">
          <cell r="A56">
            <v>881000</v>
          </cell>
          <cell r="B56">
            <v>56.1</v>
          </cell>
          <cell r="C56">
            <v>33.049999999999997</v>
          </cell>
          <cell r="D56">
            <v>16</v>
          </cell>
          <cell r="E56" t="str">
            <v>GBP</v>
          </cell>
          <cell r="F56">
            <v>65</v>
          </cell>
          <cell r="G56">
            <v>37987</v>
          </cell>
          <cell r="H56" t="str">
            <v>GBP</v>
          </cell>
          <cell r="I56">
            <v>65</v>
          </cell>
          <cell r="J56">
            <v>0</v>
          </cell>
          <cell r="L56" t="str">
            <v>EURD</v>
          </cell>
          <cell r="M56" t="str">
            <v>UK</v>
          </cell>
          <cell r="N56" t="str">
            <v>JOWITT</v>
          </cell>
          <cell r="O56" t="str">
            <v>William</v>
          </cell>
          <cell r="P56">
            <v>881001</v>
          </cell>
          <cell r="Q56">
            <v>35704</v>
          </cell>
          <cell r="R56" t="str">
            <v>Gal Mger - Engineering Systems</v>
          </cell>
          <cell r="S56" t="str">
            <v>SHIPL</v>
          </cell>
          <cell r="U56">
            <v>16</v>
          </cell>
          <cell r="V56" t="str">
            <v>B</v>
          </cell>
          <cell r="W56" t="str">
            <v>E</v>
          </cell>
          <cell r="X56" t="str">
            <v>GBP</v>
          </cell>
          <cell r="Y56">
            <v>67</v>
          </cell>
          <cell r="Z56">
            <v>3.0769000000000002</v>
          </cell>
          <cell r="AB56" t="str">
            <v>APTED</v>
          </cell>
          <cell r="AC56" t="str">
            <v>Bill</v>
          </cell>
          <cell r="AD56" t="str">
            <v>UK</v>
          </cell>
          <cell r="AE56">
            <v>118.533</v>
          </cell>
          <cell r="AF56">
            <v>118.533</v>
          </cell>
          <cell r="AG56">
            <v>122.18</v>
          </cell>
          <cell r="AH56">
            <v>3.6470000000000056</v>
          </cell>
        </row>
        <row r="57">
          <cell r="A57">
            <v>811008</v>
          </cell>
          <cell r="B57">
            <v>50.07</v>
          </cell>
          <cell r="C57">
            <v>29.03</v>
          </cell>
          <cell r="D57">
            <v>17</v>
          </cell>
          <cell r="E57" t="str">
            <v>GBP</v>
          </cell>
          <cell r="F57">
            <v>72.849999999999994</v>
          </cell>
          <cell r="G57">
            <v>37987</v>
          </cell>
          <cell r="H57" t="str">
            <v>GBP</v>
          </cell>
          <cell r="I57">
            <v>72.849999999999994</v>
          </cell>
          <cell r="J57">
            <v>0</v>
          </cell>
          <cell r="L57" t="str">
            <v>EURD</v>
          </cell>
          <cell r="M57" t="str">
            <v>UK</v>
          </cell>
          <cell r="N57" t="str">
            <v>MARSHALL</v>
          </cell>
          <cell r="O57" t="str">
            <v>BRIAN</v>
          </cell>
          <cell r="P57">
            <v>812160</v>
          </cell>
          <cell r="Q57">
            <v>37561</v>
          </cell>
          <cell r="R57" t="str">
            <v>Sourcing Director, Supplier Quality &amp; Systems</v>
          </cell>
          <cell r="S57" t="str">
            <v>WANTA</v>
          </cell>
          <cell r="U57">
            <v>17</v>
          </cell>
          <cell r="V57" t="str">
            <v>C</v>
          </cell>
          <cell r="W57" t="str">
            <v>E</v>
          </cell>
          <cell r="X57" t="str">
            <v>GBP</v>
          </cell>
          <cell r="Y57">
            <v>74.67</v>
          </cell>
          <cell r="Z57">
            <v>2.4983</v>
          </cell>
          <cell r="AB57" t="str">
            <v>NUTTALL</v>
          </cell>
          <cell r="AC57" t="str">
            <v>Peter</v>
          </cell>
          <cell r="AD57" t="str">
            <v>UK</v>
          </cell>
          <cell r="AE57">
            <v>132.84800000000001</v>
          </cell>
          <cell r="AF57">
            <v>132.84800000000001</v>
          </cell>
          <cell r="AG57">
            <v>136.167</v>
          </cell>
          <cell r="AH57">
            <v>3.3189999999999884</v>
          </cell>
        </row>
        <row r="58">
          <cell r="A58">
            <v>52014</v>
          </cell>
          <cell r="B58">
            <v>47.03</v>
          </cell>
          <cell r="C58">
            <v>14.02</v>
          </cell>
          <cell r="D58">
            <v>17</v>
          </cell>
          <cell r="E58" t="str">
            <v>GBP</v>
          </cell>
          <cell r="F58">
            <v>72.8</v>
          </cell>
          <cell r="G58">
            <v>37987</v>
          </cell>
          <cell r="H58" t="str">
            <v>GBP</v>
          </cell>
          <cell r="I58">
            <v>72.8</v>
          </cell>
          <cell r="J58">
            <v>0</v>
          </cell>
          <cell r="L58" t="str">
            <v>EURD</v>
          </cell>
          <cell r="M58" t="str">
            <v>UK</v>
          </cell>
          <cell r="N58" t="str">
            <v>MASON</v>
          </cell>
          <cell r="O58" t="str">
            <v>Nicholas</v>
          </cell>
          <cell r="P58">
            <v>804066</v>
          </cell>
          <cell r="Q58">
            <v>37681</v>
          </cell>
          <cell r="R58" t="str">
            <v>Reporting &amp; Budget Manager</v>
          </cell>
          <cell r="S58" t="str">
            <v>STOUE</v>
          </cell>
          <cell r="U58">
            <v>17</v>
          </cell>
          <cell r="V58" t="str">
            <v>B</v>
          </cell>
          <cell r="W58" t="str">
            <v>E</v>
          </cell>
          <cell r="X58" t="str">
            <v>GBP</v>
          </cell>
          <cell r="Y58">
            <v>78.8</v>
          </cell>
          <cell r="Z58">
            <v>8.2417999999999996</v>
          </cell>
          <cell r="AB58" t="str">
            <v>D'ORNELLAS</v>
          </cell>
          <cell r="AC58" t="str">
            <v>Ignacio</v>
          </cell>
          <cell r="AD58" t="str">
            <v>UK</v>
          </cell>
          <cell r="AE58">
            <v>132.75700000000001</v>
          </cell>
          <cell r="AF58">
            <v>132.75700000000001</v>
          </cell>
          <cell r="AG58">
            <v>143.69800000000001</v>
          </cell>
          <cell r="AH58">
            <v>10.941000000000003</v>
          </cell>
        </row>
        <row r="59">
          <cell r="A59">
            <v>811009</v>
          </cell>
          <cell r="B59">
            <v>57.03</v>
          </cell>
          <cell r="C59">
            <v>5.03</v>
          </cell>
          <cell r="D59">
            <v>18</v>
          </cell>
          <cell r="E59" t="str">
            <v>GBP</v>
          </cell>
          <cell r="F59">
            <v>120.75</v>
          </cell>
          <cell r="G59">
            <v>37987</v>
          </cell>
          <cell r="H59" t="str">
            <v>GBP</v>
          </cell>
          <cell r="I59">
            <v>120.75</v>
          </cell>
          <cell r="J59">
            <v>0</v>
          </cell>
          <cell r="L59" t="str">
            <v>EURD</v>
          </cell>
          <cell r="M59" t="str">
            <v>UK</v>
          </cell>
          <cell r="N59" t="str">
            <v>READ</v>
          </cell>
          <cell r="O59" t="str">
            <v>Philip</v>
          </cell>
          <cell r="P59">
            <v>801017</v>
          </cell>
          <cell r="Q59">
            <v>36404</v>
          </cell>
          <cell r="R59" t="str">
            <v>Pensions Manager UK</v>
          </cell>
          <cell r="S59" t="str">
            <v>WORCE</v>
          </cell>
          <cell r="U59">
            <v>18</v>
          </cell>
          <cell r="V59" t="str">
            <v>?</v>
          </cell>
          <cell r="W59" t="str">
            <v>E</v>
          </cell>
          <cell r="X59" t="str">
            <v>GBP</v>
          </cell>
          <cell r="Y59">
            <v>120.75</v>
          </cell>
          <cell r="Z59">
            <v>0</v>
          </cell>
          <cell r="AB59" t="str">
            <v>CALDER</v>
          </cell>
          <cell r="AC59" t="str">
            <v>Peter</v>
          </cell>
          <cell r="AD59" t="str">
            <v>UK</v>
          </cell>
          <cell r="AE59">
            <v>220.197</v>
          </cell>
          <cell r="AF59">
            <v>220.197</v>
          </cell>
          <cell r="AG59">
            <v>220.197</v>
          </cell>
          <cell r="AH59">
            <v>0</v>
          </cell>
        </row>
        <row r="60">
          <cell r="A60">
            <v>801038</v>
          </cell>
          <cell r="B60">
            <v>55.09</v>
          </cell>
          <cell r="C60">
            <v>40.04</v>
          </cell>
          <cell r="D60">
            <v>18</v>
          </cell>
          <cell r="E60" t="str">
            <v>GBP</v>
          </cell>
          <cell r="F60">
            <v>63.96</v>
          </cell>
          <cell r="G60">
            <v>37987</v>
          </cell>
          <cell r="H60" t="str">
            <v>GBP</v>
          </cell>
          <cell r="I60">
            <v>63.96</v>
          </cell>
          <cell r="J60">
            <v>0</v>
          </cell>
          <cell r="L60" t="str">
            <v>EURD</v>
          </cell>
          <cell r="M60" t="str">
            <v>UK</v>
          </cell>
          <cell r="N60" t="str">
            <v>READER</v>
          </cell>
          <cell r="O60" t="str">
            <v>Terry</v>
          </cell>
          <cell r="P60">
            <v>801061</v>
          </cell>
          <cell r="Q60">
            <v>36617</v>
          </cell>
          <cell r="R60" t="str">
            <v>EHS Director</v>
          </cell>
          <cell r="S60" t="str">
            <v>STOUE</v>
          </cell>
          <cell r="U60">
            <v>18</v>
          </cell>
          <cell r="V60" t="str">
            <v>B</v>
          </cell>
          <cell r="W60" t="str">
            <v>E</v>
          </cell>
          <cell r="X60" t="str">
            <v>GBP</v>
          </cell>
          <cell r="Y60">
            <v>66</v>
          </cell>
          <cell r="Z60">
            <v>3.1894999999999998</v>
          </cell>
          <cell r="AB60" t="str">
            <v>APTED</v>
          </cell>
          <cell r="AC60" t="str">
            <v>Bill</v>
          </cell>
          <cell r="AD60" t="str">
            <v>UK</v>
          </cell>
          <cell r="AE60">
            <v>116.636</v>
          </cell>
          <cell r="AF60">
            <v>116.636</v>
          </cell>
          <cell r="AG60">
            <v>120.35599999999999</v>
          </cell>
          <cell r="AH60">
            <v>3.7199999999999989</v>
          </cell>
        </row>
        <row r="61">
          <cell r="A61">
            <v>52002</v>
          </cell>
          <cell r="B61">
            <v>57.06</v>
          </cell>
          <cell r="C61">
            <v>34.03</v>
          </cell>
          <cell r="D61">
            <v>17</v>
          </cell>
          <cell r="E61" t="str">
            <v>GBP</v>
          </cell>
          <cell r="F61">
            <v>61.8</v>
          </cell>
          <cell r="G61">
            <v>38047</v>
          </cell>
          <cell r="H61" t="str">
            <v>GBP</v>
          </cell>
          <cell r="I61">
            <v>70</v>
          </cell>
          <cell r="J61">
            <v>13.27</v>
          </cell>
          <cell r="L61" t="str">
            <v>EURD</v>
          </cell>
          <cell r="M61" t="str">
            <v>UK</v>
          </cell>
          <cell r="N61" t="str">
            <v>STRELCZUK</v>
          </cell>
          <cell r="O61" t="str">
            <v>George</v>
          </cell>
          <cell r="P61">
            <v>801082</v>
          </cell>
          <cell r="Q61">
            <v>38047</v>
          </cell>
          <cell r="R61" t="str">
            <v>HRD UK &amp; Ireland</v>
          </cell>
          <cell r="S61" t="str">
            <v>WANTA</v>
          </cell>
          <cell r="U61">
            <v>17</v>
          </cell>
          <cell r="V61" t="str">
            <v>B</v>
          </cell>
          <cell r="W61" t="str">
            <v>E</v>
          </cell>
          <cell r="X61" t="str">
            <v>GBP</v>
          </cell>
          <cell r="Y61">
            <v>72.099999999999994</v>
          </cell>
          <cell r="Z61">
            <v>3</v>
          </cell>
          <cell r="AB61" t="str">
            <v>CALDER</v>
          </cell>
          <cell r="AC61" t="str">
            <v>Peter</v>
          </cell>
          <cell r="AD61" t="str">
            <v>UK</v>
          </cell>
          <cell r="AE61">
            <v>112.697</v>
          </cell>
          <cell r="AF61">
            <v>127.651</v>
          </cell>
          <cell r="AG61">
            <v>131.47999999999999</v>
          </cell>
          <cell r="AH61">
            <v>3.8289999999999935</v>
          </cell>
        </row>
        <row r="62">
          <cell r="A62">
            <v>51032</v>
          </cell>
          <cell r="B62">
            <v>46.05</v>
          </cell>
          <cell r="C62">
            <v>27.04</v>
          </cell>
          <cell r="D62">
            <v>17</v>
          </cell>
          <cell r="E62" t="str">
            <v>GBP</v>
          </cell>
          <cell r="F62">
            <v>73.150000000000006</v>
          </cell>
          <cell r="G62">
            <v>38169</v>
          </cell>
          <cell r="H62" t="str">
            <v>GBP</v>
          </cell>
          <cell r="I62">
            <v>73.88</v>
          </cell>
          <cell r="J62">
            <v>1</v>
          </cell>
          <cell r="L62" t="str">
            <v>EURD</v>
          </cell>
          <cell r="M62" t="str">
            <v>UK</v>
          </cell>
          <cell r="N62" t="str">
            <v>THORPE</v>
          </cell>
          <cell r="O62" t="str">
            <v>CHRISTOPHER</v>
          </cell>
          <cell r="P62">
            <v>812086</v>
          </cell>
          <cell r="Q62">
            <v>37135</v>
          </cell>
          <cell r="R62" t="str">
            <v>Project Director - Effective Finance</v>
          </cell>
          <cell r="S62" t="str">
            <v>WANTA</v>
          </cell>
          <cell r="U62">
            <v>17</v>
          </cell>
          <cell r="V62" t="str">
            <v>B</v>
          </cell>
          <cell r="W62" t="str">
            <v>E</v>
          </cell>
          <cell r="X62" t="str">
            <v>GBP</v>
          </cell>
          <cell r="Y62">
            <v>76.099999999999994</v>
          </cell>
          <cell r="Z62">
            <v>3.0049000000000001</v>
          </cell>
          <cell r="AB62" t="str">
            <v>BARR</v>
          </cell>
          <cell r="AC62" t="str">
            <v>Bryan</v>
          </cell>
          <cell r="AD62" t="str">
            <v>UK</v>
          </cell>
          <cell r="AE62">
            <v>133.39500000000001</v>
          </cell>
          <cell r="AF62">
            <v>134.726</v>
          </cell>
          <cell r="AG62">
            <v>138.774</v>
          </cell>
          <cell r="AH62">
            <v>4.0480000000000018</v>
          </cell>
        </row>
        <row r="63">
          <cell r="A63">
            <v>2200</v>
          </cell>
          <cell r="B63">
            <v>41.09</v>
          </cell>
          <cell r="C63">
            <v>7.11</v>
          </cell>
          <cell r="D63">
            <v>17</v>
          </cell>
          <cell r="E63" t="str">
            <v>EUR</v>
          </cell>
          <cell r="F63">
            <v>117.6</v>
          </cell>
          <cell r="G63">
            <v>37987</v>
          </cell>
          <cell r="H63" t="str">
            <v>EUR</v>
          </cell>
          <cell r="I63">
            <v>117.6</v>
          </cell>
          <cell r="J63">
            <v>0</v>
          </cell>
          <cell r="L63" t="str">
            <v>FOOD</v>
          </cell>
          <cell r="M63" t="str">
            <v>FRAN</v>
          </cell>
          <cell r="N63" t="str">
            <v>AUBRY</v>
          </cell>
          <cell r="O63" t="str">
            <v>Olivier</v>
          </cell>
          <cell r="P63">
            <v>1028</v>
          </cell>
          <cell r="Q63">
            <v>36647</v>
          </cell>
          <cell r="R63" t="str">
            <v>Sales &amp; Com. Dir Food France</v>
          </cell>
          <cell r="S63" t="str">
            <v>STOUE</v>
          </cell>
          <cell r="U63">
            <v>17</v>
          </cell>
          <cell r="W63" t="str">
            <v>E</v>
          </cell>
          <cell r="X63" t="str">
            <v>EUR</v>
          </cell>
          <cell r="Y63">
            <v>120.54</v>
          </cell>
          <cell r="Z63">
            <v>2.5</v>
          </cell>
          <cell r="AB63" t="str">
            <v>HOMFRAY</v>
          </cell>
          <cell r="AC63" t="str">
            <v>Christopher</v>
          </cell>
          <cell r="AD63" t="str">
            <v>FRAN</v>
          </cell>
          <cell r="AE63">
            <v>143.953</v>
          </cell>
          <cell r="AF63">
            <v>143.953</v>
          </cell>
          <cell r="AG63">
            <v>147.55199999999999</v>
          </cell>
          <cell r="AH63">
            <v>3.5989999999999895</v>
          </cell>
        </row>
        <row r="64">
          <cell r="A64">
            <v>301000</v>
          </cell>
          <cell r="B64">
            <v>57.07</v>
          </cell>
          <cell r="C64">
            <v>10.08</v>
          </cell>
          <cell r="D64">
            <v>16</v>
          </cell>
          <cell r="E64" t="str">
            <v>EUR</v>
          </cell>
          <cell r="F64">
            <v>113.8</v>
          </cell>
          <cell r="G64">
            <v>37987</v>
          </cell>
          <cell r="H64" t="str">
            <v>EUR</v>
          </cell>
          <cell r="I64">
            <v>113.8</v>
          </cell>
          <cell r="J64">
            <v>0</v>
          </cell>
          <cell r="L64" t="str">
            <v>FOOD</v>
          </cell>
          <cell r="M64" t="str">
            <v>FRAN</v>
          </cell>
          <cell r="N64" t="str">
            <v>BEAGLEY</v>
          </cell>
          <cell r="O64" t="str">
            <v>Thomas</v>
          </cell>
          <cell r="P64">
            <v>1012</v>
          </cell>
          <cell r="Q64">
            <v>37257</v>
          </cell>
          <cell r="R64" t="str">
            <v>EHS &amp; Quality Dir. Food France</v>
          </cell>
          <cell r="S64" t="str">
            <v>STOUE</v>
          </cell>
          <cell r="U64">
            <v>16</v>
          </cell>
          <cell r="W64" t="str">
            <v>E</v>
          </cell>
          <cell r="X64" t="str">
            <v>EUR</v>
          </cell>
          <cell r="Y64">
            <v>116.4</v>
          </cell>
          <cell r="Z64">
            <v>2.2847</v>
          </cell>
          <cell r="AB64" t="str">
            <v>TANNEAU</v>
          </cell>
          <cell r="AC64" t="str">
            <v>Olivier</v>
          </cell>
          <cell r="AD64" t="str">
            <v>FRAN</v>
          </cell>
          <cell r="AE64">
            <v>139.30099999999999</v>
          </cell>
          <cell r="AF64">
            <v>139.30099999999999</v>
          </cell>
          <cell r="AG64">
            <v>142.48400000000001</v>
          </cell>
          <cell r="AH64">
            <v>3.1830000000000211</v>
          </cell>
        </row>
        <row r="65">
          <cell r="A65">
            <v>2177</v>
          </cell>
          <cell r="B65">
            <v>39.01</v>
          </cell>
          <cell r="C65">
            <v>2.0299999999999998</v>
          </cell>
          <cell r="D65">
            <v>18</v>
          </cell>
          <cell r="E65" t="str">
            <v>EUR</v>
          </cell>
          <cell r="F65">
            <v>123</v>
          </cell>
          <cell r="G65">
            <v>38078</v>
          </cell>
          <cell r="H65" t="str">
            <v>EUR</v>
          </cell>
          <cell r="I65">
            <v>126.8</v>
          </cell>
          <cell r="J65">
            <v>3.09</v>
          </cell>
          <cell r="L65" t="str">
            <v>FOOD</v>
          </cell>
          <cell r="M65" t="str">
            <v>FRAN</v>
          </cell>
          <cell r="N65" t="str">
            <v>DONDIN</v>
          </cell>
          <cell r="O65" t="str">
            <v>Laurent</v>
          </cell>
          <cell r="P65">
            <v>151018</v>
          </cell>
          <cell r="Q65">
            <v>37987</v>
          </cell>
          <cell r="R65" t="str">
            <v>BUD Food Africa</v>
          </cell>
          <cell r="S65" t="str">
            <v>STOUE</v>
          </cell>
          <cell r="U65">
            <v>18</v>
          </cell>
          <cell r="W65" t="str">
            <v>E</v>
          </cell>
          <cell r="X65" t="str">
            <v>EUR</v>
          </cell>
          <cell r="Y65">
            <v>131.30000000000001</v>
          </cell>
          <cell r="Z65">
            <v>3.5489000000000002</v>
          </cell>
          <cell r="AB65" t="str">
            <v>DE WENDEL</v>
          </cell>
          <cell r="AC65" t="str">
            <v>François</v>
          </cell>
          <cell r="AD65" t="str">
            <v>FRAN</v>
          </cell>
          <cell r="AE65">
            <v>150.56299999999999</v>
          </cell>
          <cell r="AF65">
            <v>155.214</v>
          </cell>
          <cell r="AG65">
            <v>160.72300000000001</v>
          </cell>
          <cell r="AH65">
            <v>5.5090000000000146</v>
          </cell>
        </row>
        <row r="66">
          <cell r="A66">
            <v>302100</v>
          </cell>
          <cell r="B66">
            <v>46.01</v>
          </cell>
          <cell r="C66">
            <v>16</v>
          </cell>
          <cell r="D66">
            <v>17</v>
          </cell>
          <cell r="E66" t="str">
            <v>EUR</v>
          </cell>
          <cell r="F66">
            <v>93.5</v>
          </cell>
          <cell r="G66">
            <v>37987</v>
          </cell>
          <cell r="H66" t="str">
            <v>EUR</v>
          </cell>
          <cell r="I66">
            <v>93.5</v>
          </cell>
          <cell r="J66">
            <v>0</v>
          </cell>
          <cell r="L66" t="str">
            <v>FOOD</v>
          </cell>
          <cell r="M66" t="str">
            <v>FRAN</v>
          </cell>
          <cell r="N66" t="str">
            <v>DYE</v>
          </cell>
          <cell r="O66" t="str">
            <v>Adrian</v>
          </cell>
          <cell r="P66">
            <v>531006</v>
          </cell>
          <cell r="Q66">
            <v>36678</v>
          </cell>
          <cell r="R66" t="str">
            <v>Indus. Planning / Log Dir -Food</v>
          </cell>
          <cell r="S66" t="str">
            <v>STOUE</v>
          </cell>
          <cell r="U66">
            <v>17</v>
          </cell>
          <cell r="W66" t="str">
            <v>E</v>
          </cell>
          <cell r="X66" t="str">
            <v>EUR</v>
          </cell>
          <cell r="Y66">
            <v>95.74</v>
          </cell>
          <cell r="Z66">
            <v>2.3957000000000002</v>
          </cell>
          <cell r="AB66" t="str">
            <v>DE WENDEL</v>
          </cell>
          <cell r="AC66" t="str">
            <v>François</v>
          </cell>
          <cell r="AD66" t="str">
            <v>FRAN</v>
          </cell>
          <cell r="AE66">
            <v>114.452</v>
          </cell>
          <cell r="AF66">
            <v>114.452</v>
          </cell>
          <cell r="AG66">
            <v>117.194</v>
          </cell>
          <cell r="AH66">
            <v>2.7420000000000044</v>
          </cell>
        </row>
        <row r="67">
          <cell r="A67">
            <v>532000</v>
          </cell>
          <cell r="B67">
            <v>41.1</v>
          </cell>
          <cell r="C67">
            <v>11.01</v>
          </cell>
          <cell r="D67">
            <v>17</v>
          </cell>
          <cell r="E67" t="str">
            <v>GBP</v>
          </cell>
          <cell r="F67">
            <v>55.7</v>
          </cell>
          <cell r="G67">
            <v>38261</v>
          </cell>
          <cell r="H67" t="str">
            <v>GBP</v>
          </cell>
          <cell r="I67">
            <v>65</v>
          </cell>
          <cell r="J67">
            <v>16.7</v>
          </cell>
          <cell r="L67" t="str">
            <v>FOOD</v>
          </cell>
          <cell r="M67" t="str">
            <v>FRAN</v>
          </cell>
          <cell r="N67" t="str">
            <v>FRENCH</v>
          </cell>
          <cell r="O67" t="str">
            <v>Stephen</v>
          </cell>
          <cell r="P67">
            <v>51052</v>
          </cell>
          <cell r="Q67">
            <v>38261</v>
          </cell>
          <cell r="R67" t="str">
            <v>Quality &amp; EHS Dir - Food</v>
          </cell>
          <cell r="S67" t="str">
            <v>STOUE</v>
          </cell>
          <cell r="U67">
            <v>17</v>
          </cell>
          <cell r="W67" t="str">
            <v>N</v>
          </cell>
          <cell r="X67" t="str">
            <v>GBP</v>
          </cell>
          <cell r="Y67">
            <v>65</v>
          </cell>
          <cell r="Z67">
            <v>0</v>
          </cell>
          <cell r="AB67" t="str">
            <v>DE WENDEL</v>
          </cell>
          <cell r="AC67" t="str">
            <v>François</v>
          </cell>
          <cell r="AD67" t="str">
            <v>FRAN</v>
          </cell>
          <cell r="AE67">
            <v>101.57299999999999</v>
          </cell>
          <cell r="AF67">
            <v>118.533</v>
          </cell>
          <cell r="AG67">
            <v>118.533</v>
          </cell>
          <cell r="AH67">
            <v>0</v>
          </cell>
        </row>
        <row r="68">
          <cell r="A68">
            <v>2587</v>
          </cell>
          <cell r="B68">
            <v>44.09</v>
          </cell>
          <cell r="C68">
            <v>1.1100000000000001</v>
          </cell>
          <cell r="D68">
            <v>18</v>
          </cell>
          <cell r="E68" t="str">
            <v>EUR</v>
          </cell>
          <cell r="F68">
            <v>122.5</v>
          </cell>
          <cell r="G68">
            <v>37987</v>
          </cell>
          <cell r="H68" t="str">
            <v>EUR</v>
          </cell>
          <cell r="I68">
            <v>122.5</v>
          </cell>
          <cell r="J68">
            <v>0</v>
          </cell>
          <cell r="L68" t="str">
            <v>FOOD</v>
          </cell>
          <cell r="M68" t="str">
            <v>FRAN</v>
          </cell>
          <cell r="N68" t="str">
            <v>MARCHAT</v>
          </cell>
          <cell r="O68" t="str">
            <v>Thierry</v>
          </cell>
          <cell r="P68">
            <v>221000</v>
          </cell>
          <cell r="Q68">
            <v>37623</v>
          </cell>
          <cell r="R68" t="str">
            <v>Managing Dir Food Central/Eastern Eur.</v>
          </cell>
          <cell r="S68" t="str">
            <v>NAGYK</v>
          </cell>
          <cell r="U68">
            <v>18</v>
          </cell>
          <cell r="W68" t="str">
            <v>E</v>
          </cell>
          <cell r="X68" t="str">
            <v>EUR</v>
          </cell>
          <cell r="Y68">
            <v>126.17</v>
          </cell>
          <cell r="Z68">
            <v>2.9958999999999998</v>
          </cell>
          <cell r="AB68" t="str">
            <v>DE WENDEL</v>
          </cell>
          <cell r="AC68" t="str">
            <v>François</v>
          </cell>
          <cell r="AD68" t="str">
            <v>FRAN</v>
          </cell>
          <cell r="AE68">
            <v>149.95099999999999</v>
          </cell>
          <cell r="AF68">
            <v>149.95099999999999</v>
          </cell>
          <cell r="AG68">
            <v>154.44300000000001</v>
          </cell>
          <cell r="AH68">
            <v>4.4920000000000186</v>
          </cell>
        </row>
        <row r="69">
          <cell r="A69">
            <v>801027</v>
          </cell>
          <cell r="B69">
            <v>46</v>
          </cell>
          <cell r="C69">
            <v>10.029999999999999</v>
          </cell>
          <cell r="D69">
            <v>18</v>
          </cell>
          <cell r="E69" t="str">
            <v>EUR</v>
          </cell>
          <cell r="F69">
            <v>123</v>
          </cell>
          <cell r="G69">
            <v>38261</v>
          </cell>
          <cell r="H69" t="str">
            <v>EUR</v>
          </cell>
          <cell r="I69">
            <v>135</v>
          </cell>
          <cell r="J69">
            <v>9.76</v>
          </cell>
          <cell r="L69" t="str">
            <v>FOOD</v>
          </cell>
          <cell r="M69" t="str">
            <v>FRAN</v>
          </cell>
          <cell r="N69" t="str">
            <v>PARSONS</v>
          </cell>
          <cell r="O69" t="str">
            <v>David</v>
          </cell>
          <cell r="P69">
            <v>531000</v>
          </cell>
          <cell r="Q69">
            <v>38261</v>
          </cell>
          <cell r="R69" t="str">
            <v>Finance Dir Food Europe</v>
          </cell>
          <cell r="S69" t="str">
            <v>STOUE</v>
          </cell>
          <cell r="U69">
            <v>18</v>
          </cell>
          <cell r="W69" t="str">
            <v>N</v>
          </cell>
          <cell r="X69" t="str">
            <v>EUR</v>
          </cell>
          <cell r="Y69">
            <v>135</v>
          </cell>
          <cell r="Z69">
            <v>0</v>
          </cell>
          <cell r="AB69" t="str">
            <v>DE WENDEL</v>
          </cell>
          <cell r="AC69" t="str">
            <v>François</v>
          </cell>
          <cell r="AD69" t="str">
            <v>FRAN</v>
          </cell>
          <cell r="AE69">
            <v>150.56299999999999</v>
          </cell>
          <cell r="AF69">
            <v>165.25200000000001</v>
          </cell>
          <cell r="AG69">
            <v>165.25200000000001</v>
          </cell>
          <cell r="AH69">
            <v>0</v>
          </cell>
        </row>
        <row r="70">
          <cell r="A70">
            <v>2212</v>
          </cell>
          <cell r="B70">
            <v>51.01</v>
          </cell>
          <cell r="C70">
            <v>6.08</v>
          </cell>
          <cell r="D70">
            <v>17</v>
          </cell>
          <cell r="E70" t="str">
            <v>EUR</v>
          </cell>
          <cell r="F70">
            <v>130.59</v>
          </cell>
          <cell r="G70">
            <v>37987</v>
          </cell>
          <cell r="H70" t="str">
            <v>EUR</v>
          </cell>
          <cell r="I70">
            <v>130.59</v>
          </cell>
          <cell r="J70">
            <v>0</v>
          </cell>
          <cell r="L70" t="str">
            <v>FOOD</v>
          </cell>
          <cell r="M70" t="str">
            <v>FRAN</v>
          </cell>
          <cell r="N70" t="str">
            <v>PARTENAY</v>
          </cell>
          <cell r="O70" t="str">
            <v>Philippe</v>
          </cell>
          <cell r="P70">
            <v>531017</v>
          </cell>
          <cell r="Q70">
            <v>37257</v>
          </cell>
          <cell r="R70" t="str">
            <v>European Key Account Dir Food Europe</v>
          </cell>
          <cell r="S70" t="str">
            <v>STOUE</v>
          </cell>
          <cell r="U70">
            <v>17</v>
          </cell>
          <cell r="W70" t="str">
            <v>E</v>
          </cell>
          <cell r="X70" t="str">
            <v>EUR</v>
          </cell>
          <cell r="Y70">
            <v>133.85</v>
          </cell>
          <cell r="Z70">
            <v>2.4964</v>
          </cell>
          <cell r="AB70" t="str">
            <v>HOMFRAY</v>
          </cell>
          <cell r="AC70" t="str">
            <v>Christopher</v>
          </cell>
          <cell r="AD70" t="str">
            <v>FRAN</v>
          </cell>
          <cell r="AE70">
            <v>159.85400000000001</v>
          </cell>
          <cell r="AF70">
            <v>159.85400000000001</v>
          </cell>
          <cell r="AG70">
            <v>163.84399999999999</v>
          </cell>
          <cell r="AH70">
            <v>3.9899999999999807</v>
          </cell>
        </row>
        <row r="71">
          <cell r="A71">
            <v>451005</v>
          </cell>
          <cell r="B71">
            <v>57</v>
          </cell>
          <cell r="C71">
            <v>23.11</v>
          </cell>
          <cell r="D71">
            <v>16</v>
          </cell>
          <cell r="E71" t="str">
            <v>EUR</v>
          </cell>
          <cell r="F71">
            <v>110.5</v>
          </cell>
          <cell r="G71">
            <v>37622</v>
          </cell>
          <cell r="H71" t="str">
            <v>EUR</v>
          </cell>
          <cell r="I71">
            <v>110.5</v>
          </cell>
          <cell r="J71">
            <v>0</v>
          </cell>
          <cell r="L71" t="str">
            <v>FOOD</v>
          </cell>
          <cell r="M71" t="str">
            <v>FRAN</v>
          </cell>
          <cell r="N71" t="str">
            <v>RAYMOND</v>
          </cell>
          <cell r="O71" t="str">
            <v>Andre</v>
          </cell>
          <cell r="P71">
            <v>531001</v>
          </cell>
          <cell r="Q71">
            <v>35838</v>
          </cell>
          <cell r="R71" t="str">
            <v>Finance / Control Dir Fran. Africa</v>
          </cell>
          <cell r="S71" t="str">
            <v>STOUE</v>
          </cell>
          <cell r="U71">
            <v>16</v>
          </cell>
          <cell r="W71" t="str">
            <v>E</v>
          </cell>
          <cell r="X71" t="str">
            <v>EUR</v>
          </cell>
          <cell r="Y71">
            <v>112.75</v>
          </cell>
          <cell r="Z71">
            <v>2.0362</v>
          </cell>
          <cell r="AB71" t="str">
            <v>DONDIN</v>
          </cell>
          <cell r="AC71" t="str">
            <v>Laurent</v>
          </cell>
          <cell r="AD71" t="str">
            <v>FRAN</v>
          </cell>
          <cell r="AE71">
            <v>135.262</v>
          </cell>
          <cell r="AF71">
            <v>135.262</v>
          </cell>
          <cell r="AG71">
            <v>138.01599999999999</v>
          </cell>
          <cell r="AH71">
            <v>2.7539999999999907</v>
          </cell>
        </row>
        <row r="72">
          <cell r="A72">
            <v>301004</v>
          </cell>
          <cell r="B72">
            <v>58.05</v>
          </cell>
          <cell r="C72">
            <v>36.020000000000003</v>
          </cell>
          <cell r="D72">
            <v>16</v>
          </cell>
          <cell r="E72" t="str">
            <v>EUR</v>
          </cell>
          <cell r="F72">
            <v>91</v>
          </cell>
          <cell r="G72">
            <v>37987</v>
          </cell>
          <cell r="H72" t="str">
            <v>EUR</v>
          </cell>
          <cell r="I72">
            <v>91</v>
          </cell>
          <cell r="J72">
            <v>0</v>
          </cell>
          <cell r="L72" t="str">
            <v>FOOD</v>
          </cell>
          <cell r="M72" t="str">
            <v>FRAN</v>
          </cell>
          <cell r="N72" t="str">
            <v>RIVIERE</v>
          </cell>
          <cell r="O72" t="str">
            <v>Maurice</v>
          </cell>
          <cell r="P72">
            <v>531018</v>
          </cell>
          <cell r="Q72">
            <v>36430</v>
          </cell>
          <cell r="R72" t="str">
            <v>Business Dev. Mger Food Europe</v>
          </cell>
          <cell r="S72" t="str">
            <v>STOUE</v>
          </cell>
          <cell r="U72">
            <v>16</v>
          </cell>
          <cell r="W72" t="str">
            <v>E</v>
          </cell>
          <cell r="X72" t="str">
            <v>EUR</v>
          </cell>
          <cell r="Y72">
            <v>93.27</v>
          </cell>
          <cell r="Z72">
            <v>2.4944999999999999</v>
          </cell>
          <cell r="AB72" t="str">
            <v>HOMFRAY</v>
          </cell>
          <cell r="AC72" t="str">
            <v>Christopher</v>
          </cell>
          <cell r="AD72" t="str">
            <v>FRAN</v>
          </cell>
          <cell r="AE72">
            <v>111.392</v>
          </cell>
          <cell r="AF72">
            <v>111.392</v>
          </cell>
          <cell r="AG72">
            <v>114.17100000000001</v>
          </cell>
          <cell r="AH72">
            <v>2.7790000000000106</v>
          </cell>
        </row>
        <row r="73">
          <cell r="A73">
            <v>2041</v>
          </cell>
          <cell r="B73">
            <v>39.03</v>
          </cell>
          <cell r="C73">
            <v>11.11</v>
          </cell>
          <cell r="D73">
            <v>18</v>
          </cell>
          <cell r="E73" t="str">
            <v>EUR</v>
          </cell>
          <cell r="F73">
            <v>122.7</v>
          </cell>
          <cell r="G73">
            <v>37987</v>
          </cell>
          <cell r="H73" t="str">
            <v>EUR</v>
          </cell>
          <cell r="I73">
            <v>122.7</v>
          </cell>
          <cell r="J73">
            <v>0</v>
          </cell>
          <cell r="L73" t="str">
            <v>FOOD</v>
          </cell>
          <cell r="M73" t="str">
            <v>FRAN</v>
          </cell>
          <cell r="N73" t="str">
            <v>TANNEAU</v>
          </cell>
          <cell r="O73" t="str">
            <v>Olivier</v>
          </cell>
          <cell r="P73">
            <v>1004</v>
          </cell>
          <cell r="Q73">
            <v>37347</v>
          </cell>
          <cell r="R73" t="str">
            <v>Operations Dir Food France</v>
          </cell>
          <cell r="S73" t="str">
            <v>STOUE</v>
          </cell>
          <cell r="U73">
            <v>18</v>
          </cell>
          <cell r="W73" t="str">
            <v>E</v>
          </cell>
          <cell r="X73" t="str">
            <v>EUR</v>
          </cell>
          <cell r="Y73">
            <v>125.765</v>
          </cell>
          <cell r="Z73">
            <v>2.4980000000000002</v>
          </cell>
          <cell r="AB73" t="str">
            <v>HOMFRAY</v>
          </cell>
          <cell r="AC73" t="str">
            <v>Christopher</v>
          </cell>
          <cell r="AD73" t="str">
            <v>FRAN</v>
          </cell>
          <cell r="AE73">
            <v>150.196</v>
          </cell>
          <cell r="AF73">
            <v>150.196</v>
          </cell>
          <cell r="AG73">
            <v>153.947</v>
          </cell>
          <cell r="AH73">
            <v>3.7510000000000048</v>
          </cell>
        </row>
        <row r="74">
          <cell r="A74">
            <v>1010</v>
          </cell>
          <cell r="B74">
            <v>55.03</v>
          </cell>
          <cell r="C74">
            <v>30.01</v>
          </cell>
          <cell r="D74">
            <v>17</v>
          </cell>
          <cell r="E74" t="str">
            <v>EUR</v>
          </cell>
          <cell r="F74">
            <v>128.30000000000001</v>
          </cell>
          <cell r="G74">
            <v>37987</v>
          </cell>
          <cell r="H74" t="str">
            <v>EUR</v>
          </cell>
          <cell r="I74">
            <v>128.30000000000001</v>
          </cell>
          <cell r="J74">
            <v>0</v>
          </cell>
          <cell r="L74" t="str">
            <v>FOOD</v>
          </cell>
          <cell r="M74" t="str">
            <v>FRAN</v>
          </cell>
          <cell r="N74" t="str">
            <v>VACHER</v>
          </cell>
          <cell r="O74" t="str">
            <v>Jean-pierre</v>
          </cell>
          <cell r="P74">
            <v>531002</v>
          </cell>
          <cell r="Q74">
            <v>35827</v>
          </cell>
          <cell r="R74" t="str">
            <v>Engineering Dir - Food Europe</v>
          </cell>
          <cell r="S74" t="str">
            <v>STOUE</v>
          </cell>
          <cell r="U74">
            <v>17</v>
          </cell>
          <cell r="W74" t="str">
            <v>E</v>
          </cell>
          <cell r="X74" t="str">
            <v>EUR</v>
          </cell>
          <cell r="Y74">
            <v>131.38</v>
          </cell>
          <cell r="Z74">
            <v>2.4005999999999998</v>
          </cell>
          <cell r="AB74" t="str">
            <v>DE WENDEL</v>
          </cell>
          <cell r="AC74" t="str">
            <v>François</v>
          </cell>
          <cell r="AD74" t="str">
            <v>FRAN</v>
          </cell>
          <cell r="AE74">
            <v>157.05000000000001</v>
          </cell>
          <cell r="AF74">
            <v>157.05000000000001</v>
          </cell>
          <cell r="AG74">
            <v>160.821</v>
          </cell>
          <cell r="AH74">
            <v>3.7709999999999866</v>
          </cell>
        </row>
        <row r="75">
          <cell r="A75">
            <v>81000</v>
          </cell>
          <cell r="B75">
            <v>39.049999999999997</v>
          </cell>
          <cell r="C75">
            <v>10.050000000000001</v>
          </cell>
          <cell r="D75">
            <v>17</v>
          </cell>
          <cell r="E75" t="str">
            <v>EUR</v>
          </cell>
          <cell r="F75">
            <v>185.5</v>
          </cell>
          <cell r="G75">
            <v>37987</v>
          </cell>
          <cell r="H75" t="str">
            <v>EUR</v>
          </cell>
          <cell r="I75">
            <v>185.5</v>
          </cell>
          <cell r="J75">
            <v>0</v>
          </cell>
          <cell r="L75" t="str">
            <v>FOOD</v>
          </cell>
          <cell r="M75" t="str">
            <v>GERM</v>
          </cell>
          <cell r="N75" t="str">
            <v>CASAGRANDE</v>
          </cell>
          <cell r="O75" t="str">
            <v>Markus</v>
          </cell>
          <cell r="P75">
            <v>51056</v>
          </cell>
          <cell r="Q75">
            <v>37165</v>
          </cell>
          <cell r="R75" t="str">
            <v>Operations Dir Food Germany</v>
          </cell>
          <cell r="S75" t="str">
            <v>SEESE</v>
          </cell>
          <cell r="U75">
            <v>17</v>
          </cell>
          <cell r="W75" t="str">
            <v>E</v>
          </cell>
          <cell r="X75" t="str">
            <v>EUR</v>
          </cell>
          <cell r="Y75">
            <v>190.13</v>
          </cell>
          <cell r="Z75">
            <v>2.496</v>
          </cell>
          <cell r="AB75" t="str">
            <v>HOMFRAY</v>
          </cell>
          <cell r="AC75" t="str">
            <v>Christopher</v>
          </cell>
          <cell r="AD75" t="str">
            <v>GERM</v>
          </cell>
          <cell r="AE75">
            <v>227.06800000000001</v>
          </cell>
          <cell r="AF75">
            <v>227.06800000000001</v>
          </cell>
          <cell r="AG75">
            <v>232.73599999999999</v>
          </cell>
          <cell r="AH75">
            <v>5.6679999999999779</v>
          </cell>
        </row>
        <row r="76">
          <cell r="A76">
            <v>201004</v>
          </cell>
          <cell r="B76">
            <v>58.08</v>
          </cell>
          <cell r="C76">
            <v>6.11</v>
          </cell>
          <cell r="D76">
            <v>16</v>
          </cell>
          <cell r="E76" t="str">
            <v>EUR</v>
          </cell>
          <cell r="F76">
            <v>192.6</v>
          </cell>
          <cell r="G76">
            <v>37987</v>
          </cell>
          <cell r="H76" t="str">
            <v>EUR</v>
          </cell>
          <cell r="I76">
            <v>192.6</v>
          </cell>
          <cell r="J76">
            <v>0</v>
          </cell>
          <cell r="L76" t="str">
            <v>FOOD</v>
          </cell>
          <cell r="M76" t="str">
            <v>GERM</v>
          </cell>
          <cell r="N76" t="str">
            <v>FELDMANN</v>
          </cell>
          <cell r="O76" t="str">
            <v>Klaus-dieter</v>
          </cell>
          <cell r="P76">
            <v>51030</v>
          </cell>
          <cell r="Q76">
            <v>35796</v>
          </cell>
          <cell r="R76" t="str">
            <v>Sales &amp; Mktg Dir Food Germany</v>
          </cell>
          <cell r="S76" t="str">
            <v>SEESE</v>
          </cell>
          <cell r="U76">
            <v>16</v>
          </cell>
          <cell r="W76" t="str">
            <v>E</v>
          </cell>
          <cell r="X76" t="str">
            <v>EUR</v>
          </cell>
          <cell r="Y76">
            <v>197.41</v>
          </cell>
          <cell r="Z76">
            <v>2.4973999999999998</v>
          </cell>
          <cell r="AB76" t="str">
            <v>HOMFRAY</v>
          </cell>
          <cell r="AC76" t="str">
            <v>Christopher</v>
          </cell>
          <cell r="AD76" t="str">
            <v>GERM</v>
          </cell>
          <cell r="AE76">
            <v>235.75899999999999</v>
          </cell>
          <cell r="AF76">
            <v>235.75899999999999</v>
          </cell>
          <cell r="AG76">
            <v>241.64699999999999</v>
          </cell>
          <cell r="AH76">
            <v>5.8880000000000052</v>
          </cell>
        </row>
        <row r="77">
          <cell r="A77">
            <v>501002</v>
          </cell>
          <cell r="B77">
            <v>56.04</v>
          </cell>
          <cell r="C77">
            <v>11.11</v>
          </cell>
          <cell r="D77">
            <v>17</v>
          </cell>
          <cell r="E77" t="str">
            <v>EUR</v>
          </cell>
          <cell r="F77">
            <v>160.16</v>
          </cell>
          <cell r="G77">
            <v>37987</v>
          </cell>
          <cell r="H77" t="str">
            <v>EUR</v>
          </cell>
          <cell r="I77">
            <v>160.16</v>
          </cell>
          <cell r="J77">
            <v>0</v>
          </cell>
          <cell r="L77" t="str">
            <v>FOOD</v>
          </cell>
          <cell r="M77" t="str">
            <v>ITAL</v>
          </cell>
          <cell r="N77" t="str">
            <v>AMADEI</v>
          </cell>
          <cell r="O77" t="str">
            <v>Maurizio</v>
          </cell>
          <cell r="P77">
            <v>511001</v>
          </cell>
          <cell r="Q77">
            <v>36228</v>
          </cell>
          <cell r="R77" t="str">
            <v>Gal Mger FaBa North Operations</v>
          </cell>
          <cell r="S77" t="str">
            <v>PARMA</v>
          </cell>
          <cell r="U77">
            <v>17</v>
          </cell>
          <cell r="W77" t="str">
            <v>E</v>
          </cell>
          <cell r="X77" t="str">
            <v>EUR</v>
          </cell>
          <cell r="Y77">
            <v>160.16</v>
          </cell>
          <cell r="Z77">
            <v>0</v>
          </cell>
          <cell r="AB77" t="str">
            <v>PRATI</v>
          </cell>
          <cell r="AC77" t="str">
            <v>Guglielmo</v>
          </cell>
          <cell r="AD77" t="str">
            <v>ITAL</v>
          </cell>
          <cell r="AE77">
            <v>196.05</v>
          </cell>
          <cell r="AF77">
            <v>196.05</v>
          </cell>
          <cell r="AG77">
            <v>196.05</v>
          </cell>
          <cell r="AH77">
            <v>0</v>
          </cell>
        </row>
        <row r="78">
          <cell r="A78">
            <v>151001</v>
          </cell>
          <cell r="B78">
            <v>56</v>
          </cell>
          <cell r="C78">
            <v>36.01</v>
          </cell>
          <cell r="D78">
            <v>16</v>
          </cell>
          <cell r="E78" t="str">
            <v>EUR</v>
          </cell>
          <cell r="F78">
            <v>97</v>
          </cell>
          <cell r="G78">
            <v>37987</v>
          </cell>
          <cell r="H78" t="str">
            <v>EUR</v>
          </cell>
          <cell r="I78">
            <v>97</v>
          </cell>
          <cell r="J78">
            <v>0</v>
          </cell>
          <cell r="L78" t="str">
            <v>FOOD</v>
          </cell>
          <cell r="M78" t="str">
            <v>FRAN</v>
          </cell>
          <cell r="N78" t="str">
            <v>CHOWANEK</v>
          </cell>
          <cell r="O78" t="str">
            <v>James</v>
          </cell>
          <cell r="P78">
            <v>151001</v>
          </cell>
          <cell r="Q78">
            <v>37926</v>
          </cell>
          <cell r="R78" t="str">
            <v>General Manager Ivory Coast</v>
          </cell>
          <cell r="S78" t="str">
            <v>ABIDJ</v>
          </cell>
          <cell r="U78">
            <v>16</v>
          </cell>
          <cell r="W78" t="str">
            <v>E</v>
          </cell>
          <cell r="X78" t="str">
            <v>EUR</v>
          </cell>
          <cell r="Y78">
            <v>98.94</v>
          </cell>
          <cell r="Z78">
            <v>2</v>
          </cell>
          <cell r="AB78" t="str">
            <v>DONDIN</v>
          </cell>
          <cell r="AC78" t="str">
            <v>Laurent</v>
          </cell>
          <cell r="AD78" t="str">
            <v>FRAN</v>
          </cell>
          <cell r="AE78">
            <v>118.736</v>
          </cell>
          <cell r="AF78">
            <v>118.736</v>
          </cell>
          <cell r="AG78">
            <v>121.111</v>
          </cell>
          <cell r="AH78">
            <v>2.375</v>
          </cell>
        </row>
        <row r="79">
          <cell r="A79">
            <v>199885</v>
          </cell>
          <cell r="B79">
            <v>58.09</v>
          </cell>
          <cell r="C79">
            <v>28.03</v>
          </cell>
          <cell r="D79">
            <v>16</v>
          </cell>
          <cell r="E79" t="str">
            <v>MAD</v>
          </cell>
          <cell r="F79">
            <v>2204</v>
          </cell>
          <cell r="G79">
            <v>37622</v>
          </cell>
          <cell r="H79" t="str">
            <v>MAD</v>
          </cell>
          <cell r="I79">
            <v>2204</v>
          </cell>
          <cell r="J79">
            <v>0</v>
          </cell>
          <cell r="L79" t="str">
            <v>FOOD</v>
          </cell>
          <cell r="M79" t="str">
            <v>MORO</v>
          </cell>
          <cell r="N79" t="str">
            <v>LARAKI</v>
          </cell>
          <cell r="O79" t="str">
            <v>El madani</v>
          </cell>
          <cell r="P79">
            <v>450093</v>
          </cell>
          <cell r="Q79">
            <v>28307</v>
          </cell>
          <cell r="R79" t="str">
            <v>Vice President Directeur Général Food Morocco</v>
          </cell>
          <cell r="S79" t="str">
            <v>CASAB</v>
          </cell>
          <cell r="U79">
            <v>16</v>
          </cell>
          <cell r="W79" t="str">
            <v>E</v>
          </cell>
          <cell r="X79" t="str">
            <v>MAD</v>
          </cell>
          <cell r="Y79">
            <v>2204</v>
          </cell>
          <cell r="Z79">
            <v>0</v>
          </cell>
          <cell r="AB79" t="str">
            <v>DONDIN</v>
          </cell>
          <cell r="AC79" t="str">
            <v>Laurent</v>
          </cell>
          <cell r="AD79" t="str">
            <v>MORO</v>
          </cell>
          <cell r="AE79">
            <v>245.44399999999999</v>
          </cell>
          <cell r="AF79">
            <v>245.44399999999999</v>
          </cell>
          <cell r="AG79">
            <v>245.44399999999999</v>
          </cell>
          <cell r="AH79">
            <v>0</v>
          </cell>
        </row>
        <row r="80">
          <cell r="A80">
            <v>151009</v>
          </cell>
          <cell r="B80">
            <v>60.04</v>
          </cell>
          <cell r="C80">
            <v>29.11</v>
          </cell>
          <cell r="D80">
            <v>16</v>
          </cell>
          <cell r="E80" t="str">
            <v>EUR</v>
          </cell>
          <cell r="F80">
            <v>121.85</v>
          </cell>
          <cell r="G80">
            <v>37987</v>
          </cell>
          <cell r="H80" t="str">
            <v>EUR</v>
          </cell>
          <cell r="I80">
            <v>121.85</v>
          </cell>
          <cell r="J80">
            <v>0</v>
          </cell>
          <cell r="L80" t="str">
            <v>FOOD</v>
          </cell>
          <cell r="M80" t="str">
            <v>MORO</v>
          </cell>
          <cell r="N80" t="str">
            <v>MISSELIS</v>
          </cell>
          <cell r="O80" t="str">
            <v>Gerard</v>
          </cell>
          <cell r="P80">
            <v>151017</v>
          </cell>
          <cell r="Q80">
            <v>34790</v>
          </cell>
          <cell r="R80" t="str">
            <v>Managing Director Morocco</v>
          </cell>
          <cell r="S80" t="str">
            <v>CASAB</v>
          </cell>
          <cell r="U80">
            <v>16</v>
          </cell>
          <cell r="W80" t="str">
            <v>E</v>
          </cell>
          <cell r="X80" t="str">
            <v>EUR</v>
          </cell>
          <cell r="Y80">
            <v>121.85</v>
          </cell>
          <cell r="Z80">
            <v>0</v>
          </cell>
          <cell r="AB80" t="str">
            <v>DONDIN</v>
          </cell>
          <cell r="AC80" t="str">
            <v>Laurent</v>
          </cell>
          <cell r="AD80" t="str">
            <v>MORO</v>
          </cell>
          <cell r="AE80">
            <v>149.155</v>
          </cell>
          <cell r="AF80">
            <v>149.155</v>
          </cell>
          <cell r="AG80">
            <v>149.155</v>
          </cell>
          <cell r="AH80">
            <v>0</v>
          </cell>
        </row>
        <row r="81">
          <cell r="A81">
            <v>102119</v>
          </cell>
          <cell r="B81">
            <v>52.09</v>
          </cell>
          <cell r="C81">
            <v>10.09</v>
          </cell>
          <cell r="D81">
            <v>16</v>
          </cell>
          <cell r="E81" t="str">
            <v>EUR</v>
          </cell>
          <cell r="F81">
            <v>107.16</v>
          </cell>
          <cell r="G81">
            <v>37987</v>
          </cell>
          <cell r="H81" t="str">
            <v>EUR</v>
          </cell>
          <cell r="I81">
            <v>107.16</v>
          </cell>
          <cell r="J81">
            <v>0</v>
          </cell>
          <cell r="L81" t="str">
            <v>FOOD</v>
          </cell>
          <cell r="M81" t="str">
            <v>SPAI</v>
          </cell>
          <cell r="N81" t="str">
            <v>ARCOS</v>
          </cell>
          <cell r="O81" t="str">
            <v>Pascual</v>
          </cell>
          <cell r="P81">
            <v>102180</v>
          </cell>
          <cell r="Q81">
            <v>37326</v>
          </cell>
          <cell r="R81" t="str">
            <v>BUD Fish Spain + Manuf. &amp; Quality Dtor Food Sp/Por</v>
          </cell>
          <cell r="S81" t="str">
            <v>VIGO</v>
          </cell>
          <cell r="U81">
            <v>16</v>
          </cell>
          <cell r="V81" t="str">
            <v>B</v>
          </cell>
          <cell r="W81" t="str">
            <v>E</v>
          </cell>
          <cell r="X81" t="str">
            <v>EUR</v>
          </cell>
          <cell r="Y81">
            <v>111.45</v>
          </cell>
          <cell r="Z81">
            <v>4.0034000000000001</v>
          </cell>
          <cell r="AB81" t="str">
            <v>D'ORNELLAS</v>
          </cell>
          <cell r="AC81" t="str">
            <v>Alvaro</v>
          </cell>
          <cell r="AD81" t="str">
            <v>SPAI</v>
          </cell>
          <cell r="AE81">
            <v>131.173</v>
          </cell>
          <cell r="AF81">
            <v>131.173</v>
          </cell>
          <cell r="AG81">
            <v>136.42500000000001</v>
          </cell>
          <cell r="AH81">
            <v>5.2520000000000095</v>
          </cell>
        </row>
        <row r="82">
          <cell r="A82">
            <v>551015</v>
          </cell>
          <cell r="B82">
            <v>48.05</v>
          </cell>
          <cell r="C82">
            <v>23.08</v>
          </cell>
          <cell r="D82">
            <v>18</v>
          </cell>
          <cell r="E82" t="str">
            <v>EUR</v>
          </cell>
          <cell r="F82">
            <v>163</v>
          </cell>
          <cell r="G82">
            <v>37987</v>
          </cell>
          <cell r="H82" t="str">
            <v>EUR</v>
          </cell>
          <cell r="I82">
            <v>163</v>
          </cell>
          <cell r="J82">
            <v>0</v>
          </cell>
          <cell r="L82" t="str">
            <v>FOOD</v>
          </cell>
          <cell r="M82" t="str">
            <v>SPAI</v>
          </cell>
          <cell r="N82" t="str">
            <v>D'ORNELLAS</v>
          </cell>
          <cell r="O82" t="str">
            <v>Alvaro</v>
          </cell>
          <cell r="P82">
            <v>101014</v>
          </cell>
          <cell r="Q82">
            <v>36623</v>
          </cell>
          <cell r="R82" t="str">
            <v>Managing Dir Food/Bev Spain/Port</v>
          </cell>
          <cell r="S82" t="str">
            <v>LOGRO</v>
          </cell>
          <cell r="U82">
            <v>18</v>
          </cell>
          <cell r="W82" t="str">
            <v>E</v>
          </cell>
          <cell r="X82" t="str">
            <v>EUR</v>
          </cell>
          <cell r="Y82">
            <v>169.52</v>
          </cell>
          <cell r="Z82">
            <v>4</v>
          </cell>
          <cell r="AB82" t="str">
            <v>DE WENDEL</v>
          </cell>
          <cell r="AC82" t="str">
            <v>François</v>
          </cell>
          <cell r="AD82" t="str">
            <v>SPAI</v>
          </cell>
          <cell r="AE82">
            <v>199.52600000000001</v>
          </cell>
          <cell r="AF82">
            <v>199.52600000000001</v>
          </cell>
          <cell r="AG82">
            <v>207.50700000000001</v>
          </cell>
          <cell r="AH82">
            <v>7.9809999999999945</v>
          </cell>
        </row>
        <row r="83">
          <cell r="A83">
            <v>101003</v>
          </cell>
          <cell r="B83">
            <v>48</v>
          </cell>
          <cell r="C83">
            <v>24.04</v>
          </cell>
          <cell r="D83">
            <v>16</v>
          </cell>
          <cell r="E83" t="str">
            <v>EUR</v>
          </cell>
          <cell r="F83">
            <v>147.80000000000001</v>
          </cell>
          <cell r="G83">
            <v>37987</v>
          </cell>
          <cell r="H83" t="str">
            <v>EUR</v>
          </cell>
          <cell r="I83">
            <v>147.80000000000001</v>
          </cell>
          <cell r="J83">
            <v>0</v>
          </cell>
          <cell r="L83" t="str">
            <v>FOOD</v>
          </cell>
          <cell r="M83" t="str">
            <v>SPAI</v>
          </cell>
          <cell r="N83" t="str">
            <v>MARTINEZ</v>
          </cell>
          <cell r="O83" t="str">
            <v>Nuria</v>
          </cell>
          <cell r="P83">
            <v>102151</v>
          </cell>
          <cell r="Q83">
            <v>36831</v>
          </cell>
          <cell r="R83" t="str">
            <v>Vegetables B.U. Director</v>
          </cell>
          <cell r="S83" t="str">
            <v>LOGRO</v>
          </cell>
          <cell r="U83">
            <v>16</v>
          </cell>
          <cell r="V83" t="str">
            <v>B</v>
          </cell>
          <cell r="W83" t="str">
            <v>E</v>
          </cell>
          <cell r="X83" t="str">
            <v>EUR</v>
          </cell>
          <cell r="Y83">
            <v>153.71</v>
          </cell>
          <cell r="Z83">
            <v>3.9986000000000002</v>
          </cell>
          <cell r="AB83" t="str">
            <v>D'ORNELLAS</v>
          </cell>
          <cell r="AC83" t="str">
            <v>Alvaro</v>
          </cell>
          <cell r="AD83" t="str">
            <v>SPAI</v>
          </cell>
          <cell r="AE83">
            <v>180.92</v>
          </cell>
          <cell r="AF83">
            <v>180.92</v>
          </cell>
          <cell r="AG83">
            <v>188.154</v>
          </cell>
          <cell r="AH83">
            <v>7.2340000000000089</v>
          </cell>
        </row>
        <row r="84">
          <cell r="A84">
            <v>563010</v>
          </cell>
          <cell r="B84">
            <v>56.11</v>
          </cell>
          <cell r="C84">
            <v>40.04</v>
          </cell>
          <cell r="D84">
            <v>16</v>
          </cell>
          <cell r="E84" t="str">
            <v>GBP</v>
          </cell>
          <cell r="F84">
            <v>71.63</v>
          </cell>
          <cell r="G84">
            <v>37987</v>
          </cell>
          <cell r="H84" t="str">
            <v>GBP</v>
          </cell>
          <cell r="I84">
            <v>71.63</v>
          </cell>
          <cell r="J84">
            <v>0</v>
          </cell>
          <cell r="L84" t="str">
            <v>FOOD</v>
          </cell>
          <cell r="M84" t="str">
            <v>UK</v>
          </cell>
          <cell r="N84" t="str">
            <v>BERRY</v>
          </cell>
          <cell r="O84" t="str">
            <v>Stephen</v>
          </cell>
          <cell r="P84">
            <v>531023</v>
          </cell>
          <cell r="Q84">
            <v>38231</v>
          </cell>
          <cell r="R84" t="str">
            <v>Energy Mger Food Northwest</v>
          </cell>
          <cell r="S84" t="str">
            <v>NEATH</v>
          </cell>
          <cell r="U84">
            <v>16</v>
          </cell>
          <cell r="W84" t="str">
            <v>E</v>
          </cell>
          <cell r="X84" t="str">
            <v>GBP</v>
          </cell>
          <cell r="Y84">
            <v>73.599999999999994</v>
          </cell>
          <cell r="Z84">
            <v>2.7502</v>
          </cell>
          <cell r="AB84" t="str">
            <v>HOMFRAY</v>
          </cell>
          <cell r="AC84" t="str">
            <v>Christopher</v>
          </cell>
          <cell r="AD84" t="str">
            <v>UK</v>
          </cell>
          <cell r="AE84">
            <v>130.62299999999999</v>
          </cell>
          <cell r="AF84">
            <v>130.62299999999999</v>
          </cell>
          <cell r="AG84">
            <v>134.215</v>
          </cell>
          <cell r="AH84">
            <v>3.592000000000013</v>
          </cell>
        </row>
        <row r="85">
          <cell r="A85">
            <v>52295</v>
          </cell>
          <cell r="B85">
            <v>43.09</v>
          </cell>
          <cell r="C85">
            <v>0.06</v>
          </cell>
          <cell r="D85">
            <v>17</v>
          </cell>
          <cell r="G85">
            <v>38152</v>
          </cell>
          <cell r="H85" t="str">
            <v>GBP</v>
          </cell>
          <cell r="I85">
            <v>85</v>
          </cell>
          <cell r="J85">
            <v>0</v>
          </cell>
          <cell r="L85" t="str">
            <v>FOOD</v>
          </cell>
          <cell r="M85" t="str">
            <v>UK</v>
          </cell>
          <cell r="N85" t="str">
            <v>CROWE</v>
          </cell>
          <cell r="O85" t="str">
            <v>Graham</v>
          </cell>
          <cell r="P85">
            <v>52435</v>
          </cell>
          <cell r="Q85">
            <v>38152</v>
          </cell>
          <cell r="R85" t="str">
            <v>Commercial Director Food UK</v>
          </cell>
          <cell r="S85" t="str">
            <v>WORCE</v>
          </cell>
          <cell r="U85">
            <v>17</v>
          </cell>
          <cell r="W85" t="str">
            <v>E</v>
          </cell>
          <cell r="X85" t="str">
            <v>GBP</v>
          </cell>
          <cell r="Y85">
            <v>87.34</v>
          </cell>
          <cell r="Z85">
            <v>2.7528999999999999</v>
          </cell>
          <cell r="AB85" t="str">
            <v>HOMFRAY</v>
          </cell>
          <cell r="AC85" t="str">
            <v>Christopher</v>
          </cell>
          <cell r="AD85" t="str">
            <v>UK</v>
          </cell>
          <cell r="AE85">
            <v>0</v>
          </cell>
          <cell r="AF85">
            <v>155.00399999999999</v>
          </cell>
          <cell r="AG85">
            <v>159.27099999999999</v>
          </cell>
          <cell r="AH85">
            <v>4.2669999999999959</v>
          </cell>
        </row>
        <row r="86">
          <cell r="A86">
            <v>651000</v>
          </cell>
          <cell r="B86">
            <v>51.08</v>
          </cell>
          <cell r="C86">
            <v>29.11</v>
          </cell>
          <cell r="D86">
            <v>18</v>
          </cell>
          <cell r="E86" t="str">
            <v>EUR</v>
          </cell>
          <cell r="F86">
            <v>119.652</v>
          </cell>
          <cell r="G86">
            <v>38200</v>
          </cell>
          <cell r="H86" t="str">
            <v>GBP</v>
          </cell>
          <cell r="I86">
            <v>84.391999999999996</v>
          </cell>
          <cell r="J86">
            <v>0</v>
          </cell>
          <cell r="L86" t="str">
            <v>FOOD</v>
          </cell>
          <cell r="M86" t="str">
            <v>UK</v>
          </cell>
          <cell r="N86" t="str">
            <v>DAY</v>
          </cell>
          <cell r="O86" t="str">
            <v>Robert</v>
          </cell>
          <cell r="P86">
            <v>531021</v>
          </cell>
          <cell r="Q86">
            <v>38200</v>
          </cell>
          <cell r="R86" t="str">
            <v>HRD Food Europe</v>
          </cell>
          <cell r="S86" t="str">
            <v>WANTA</v>
          </cell>
          <cell r="U86">
            <v>18</v>
          </cell>
          <cell r="W86" t="str">
            <v>E</v>
          </cell>
          <cell r="X86" t="str">
            <v>GBP</v>
          </cell>
          <cell r="Y86">
            <v>86.92</v>
          </cell>
          <cell r="Z86">
            <v>2.9954999999999998</v>
          </cell>
          <cell r="AB86" t="str">
            <v>DE WENDEL</v>
          </cell>
          <cell r="AC86" t="str">
            <v>François</v>
          </cell>
          <cell r="AD86" t="str">
            <v>UK</v>
          </cell>
          <cell r="AE86">
            <v>146.465</v>
          </cell>
          <cell r="AF86">
            <v>153.89599999999999</v>
          </cell>
          <cell r="AG86">
            <v>158.506</v>
          </cell>
          <cell r="AH86">
            <v>4.6100000000000136</v>
          </cell>
        </row>
        <row r="87">
          <cell r="A87">
            <v>52134</v>
          </cell>
          <cell r="B87">
            <v>39.04</v>
          </cell>
          <cell r="C87">
            <v>16.100000000000001</v>
          </cell>
          <cell r="D87">
            <v>17</v>
          </cell>
          <cell r="E87" t="str">
            <v>GBP</v>
          </cell>
          <cell r="F87">
            <v>70</v>
          </cell>
          <cell r="G87">
            <v>37987</v>
          </cell>
          <cell r="H87" t="str">
            <v>GBP</v>
          </cell>
          <cell r="I87">
            <v>70</v>
          </cell>
          <cell r="J87">
            <v>0</v>
          </cell>
          <cell r="L87" t="str">
            <v>FOOD</v>
          </cell>
          <cell r="M87" t="str">
            <v>UK</v>
          </cell>
          <cell r="N87" t="str">
            <v>FAIRMAN</v>
          </cell>
          <cell r="O87" t="str">
            <v>Lee</v>
          </cell>
          <cell r="P87">
            <v>51006</v>
          </cell>
          <cell r="Q87">
            <v>37530</v>
          </cell>
          <cell r="R87" t="str">
            <v>Operations Director Food UK</v>
          </cell>
          <cell r="S87" t="str">
            <v>WORCE</v>
          </cell>
          <cell r="U87">
            <v>17</v>
          </cell>
          <cell r="W87" t="str">
            <v>E</v>
          </cell>
          <cell r="X87" t="str">
            <v>GBP</v>
          </cell>
          <cell r="Y87">
            <v>72.5</v>
          </cell>
          <cell r="Z87">
            <v>3.5714000000000001</v>
          </cell>
          <cell r="AB87" t="str">
            <v>HOMFRAY</v>
          </cell>
          <cell r="AC87" t="str">
            <v>Christopher</v>
          </cell>
          <cell r="AD87" t="str">
            <v>UK</v>
          </cell>
          <cell r="AE87">
            <v>127.651</v>
          </cell>
          <cell r="AF87">
            <v>127.651</v>
          </cell>
          <cell r="AG87">
            <v>132.21</v>
          </cell>
          <cell r="AH87">
            <v>4.5590000000000117</v>
          </cell>
        </row>
        <row r="88">
          <cell r="A88">
            <v>151017</v>
          </cell>
          <cell r="B88">
            <v>45.04</v>
          </cell>
          <cell r="C88">
            <v>17.05</v>
          </cell>
          <cell r="D88">
            <v>16</v>
          </cell>
          <cell r="E88" t="str">
            <v>GBP</v>
          </cell>
          <cell r="F88">
            <v>59</v>
          </cell>
          <cell r="G88">
            <v>37987</v>
          </cell>
          <cell r="H88" t="str">
            <v>GBP</v>
          </cell>
          <cell r="I88">
            <v>59</v>
          </cell>
          <cell r="J88">
            <v>0</v>
          </cell>
          <cell r="L88" t="str">
            <v>FOOD</v>
          </cell>
          <cell r="M88" t="str">
            <v>UK</v>
          </cell>
          <cell r="N88" t="str">
            <v>QUINN</v>
          </cell>
          <cell r="O88" t="str">
            <v>Martin</v>
          </cell>
          <cell r="P88">
            <v>222221</v>
          </cell>
          <cell r="Q88">
            <v>37347</v>
          </cell>
          <cell r="R88" t="str">
            <v>General Manager Poland</v>
          </cell>
          <cell r="S88" t="str">
            <v>GDAN</v>
          </cell>
          <cell r="U88">
            <v>16</v>
          </cell>
          <cell r="W88" t="str">
            <v>E</v>
          </cell>
          <cell r="X88" t="str">
            <v>GBP</v>
          </cell>
          <cell r="Y88">
            <v>61</v>
          </cell>
          <cell r="Z88">
            <v>3.3898000000000001</v>
          </cell>
          <cell r="AB88" t="str">
            <v>MARCHAT</v>
          </cell>
          <cell r="AC88" t="str">
            <v>Thierry</v>
          </cell>
          <cell r="AD88" t="str">
            <v>UK</v>
          </cell>
          <cell r="AE88">
            <v>107.59099999999999</v>
          </cell>
          <cell r="AF88">
            <v>107.59099999999999</v>
          </cell>
          <cell r="AG88">
            <v>111.238</v>
          </cell>
          <cell r="AH88">
            <v>3.6470000000000056</v>
          </cell>
        </row>
        <row r="89">
          <cell r="A89">
            <v>51007</v>
          </cell>
          <cell r="B89">
            <v>55.1</v>
          </cell>
          <cell r="C89">
            <v>11.11</v>
          </cell>
          <cell r="D89">
            <v>17</v>
          </cell>
          <cell r="E89" t="str">
            <v>GBP</v>
          </cell>
          <cell r="F89">
            <v>80.3</v>
          </cell>
          <cell r="G89">
            <v>37987</v>
          </cell>
          <cell r="H89" t="str">
            <v>GBP</v>
          </cell>
          <cell r="I89">
            <v>80.3</v>
          </cell>
          <cell r="J89">
            <v>0</v>
          </cell>
          <cell r="L89" t="str">
            <v>FOOD</v>
          </cell>
          <cell r="M89" t="str">
            <v>UK</v>
          </cell>
          <cell r="N89" t="str">
            <v>REYNOLDS</v>
          </cell>
          <cell r="O89" t="str">
            <v>Martin</v>
          </cell>
          <cell r="P89">
            <v>531003</v>
          </cell>
          <cell r="Q89">
            <v>33970</v>
          </cell>
          <cell r="R89" t="str">
            <v>Mktg / Buinesst Dvpt Dir Food</v>
          </cell>
          <cell r="S89" t="str">
            <v>WORCE</v>
          </cell>
          <cell r="U89">
            <v>17</v>
          </cell>
          <cell r="W89" t="str">
            <v>E</v>
          </cell>
          <cell r="X89" t="str">
            <v>GBP</v>
          </cell>
          <cell r="Y89">
            <v>82.55</v>
          </cell>
          <cell r="Z89">
            <v>2.802</v>
          </cell>
          <cell r="AB89" t="str">
            <v>DE WENDEL</v>
          </cell>
          <cell r="AC89" t="str">
            <v>François</v>
          </cell>
          <cell r="AD89" t="str">
            <v>UK</v>
          </cell>
          <cell r="AE89">
            <v>146.43299999999999</v>
          </cell>
          <cell r="AF89">
            <v>146.43299999999999</v>
          </cell>
          <cell r="AG89">
            <v>150.53700000000001</v>
          </cell>
          <cell r="AH89">
            <v>4.1040000000000134</v>
          </cell>
        </row>
        <row r="90">
          <cell r="A90">
            <v>51016</v>
          </cell>
          <cell r="B90">
            <v>56.08</v>
          </cell>
          <cell r="C90">
            <v>39.04</v>
          </cell>
          <cell r="D90">
            <v>16</v>
          </cell>
          <cell r="E90" t="str">
            <v>GBP</v>
          </cell>
          <cell r="F90">
            <v>65.3</v>
          </cell>
          <cell r="G90">
            <v>37987</v>
          </cell>
          <cell r="H90" t="str">
            <v>GBP</v>
          </cell>
          <cell r="I90">
            <v>65.3</v>
          </cell>
          <cell r="J90">
            <v>0</v>
          </cell>
          <cell r="L90" t="str">
            <v>FOOD</v>
          </cell>
          <cell r="M90" t="str">
            <v>UK</v>
          </cell>
          <cell r="N90" t="str">
            <v>SIMMS</v>
          </cell>
          <cell r="O90" t="str">
            <v>David</v>
          </cell>
          <cell r="P90">
            <v>51026</v>
          </cell>
          <cell r="Q90">
            <v>36008</v>
          </cell>
          <cell r="R90" t="str">
            <v>Plant Manager Perry Wood</v>
          </cell>
          <cell r="S90" t="str">
            <v>WORCE</v>
          </cell>
          <cell r="U90">
            <v>16</v>
          </cell>
          <cell r="V90" t="str">
            <v>B</v>
          </cell>
          <cell r="W90" t="str">
            <v>E</v>
          </cell>
          <cell r="X90" t="str">
            <v>GBP</v>
          </cell>
          <cell r="Y90">
            <v>67.260000000000005</v>
          </cell>
          <cell r="Z90">
            <v>3.0015000000000001</v>
          </cell>
          <cell r="AB90" t="str">
            <v>FAIRMAN</v>
          </cell>
          <cell r="AC90" t="str">
            <v>Lee</v>
          </cell>
          <cell r="AD90" t="str">
            <v>UK</v>
          </cell>
          <cell r="AE90">
            <v>119.08</v>
          </cell>
          <cell r="AF90">
            <v>119.08</v>
          </cell>
          <cell r="AG90">
            <v>122.654</v>
          </cell>
          <cell r="AH90">
            <v>3.5739999999999981</v>
          </cell>
        </row>
        <row r="91">
          <cell r="A91">
            <v>51025</v>
          </cell>
          <cell r="B91">
            <v>53.11</v>
          </cell>
          <cell r="C91">
            <v>10.08</v>
          </cell>
          <cell r="D91">
            <v>16</v>
          </cell>
          <cell r="E91" t="str">
            <v>EUR</v>
          </cell>
          <cell r="F91">
            <v>95.9</v>
          </cell>
          <cell r="G91">
            <v>37987</v>
          </cell>
          <cell r="H91" t="str">
            <v>EUR</v>
          </cell>
          <cell r="I91">
            <v>95.9</v>
          </cell>
          <cell r="J91">
            <v>0</v>
          </cell>
          <cell r="L91" t="str">
            <v>SPEC</v>
          </cell>
          <cell r="M91" t="str">
            <v>FINL</v>
          </cell>
          <cell r="N91" t="str">
            <v>SIILASTO</v>
          </cell>
          <cell r="O91" t="str">
            <v>ESKO</v>
          </cell>
          <cell r="P91">
            <v>656000</v>
          </cell>
          <cell r="Q91">
            <v>36430</v>
          </cell>
          <cell r="R91" t="str">
            <v>S/P BUD Finland</v>
          </cell>
          <cell r="S91" t="str">
            <v>HELSI</v>
          </cell>
          <cell r="U91">
            <v>16</v>
          </cell>
          <cell r="W91" t="str">
            <v>E</v>
          </cell>
          <cell r="X91" t="str">
            <v>EUR</v>
          </cell>
          <cell r="Y91">
            <v>100</v>
          </cell>
          <cell r="Z91">
            <v>4.2752999999999997</v>
          </cell>
          <cell r="AB91" t="str">
            <v>MULLEN</v>
          </cell>
          <cell r="AC91" t="str">
            <v>Nicholas</v>
          </cell>
          <cell r="AD91" t="str">
            <v>FINL</v>
          </cell>
          <cell r="AE91">
            <v>117.39</v>
          </cell>
          <cell r="AF91">
            <v>117.39</v>
          </cell>
          <cell r="AG91">
            <v>122.40900000000001</v>
          </cell>
          <cell r="AH91">
            <v>5.0190000000000055</v>
          </cell>
        </row>
        <row r="92">
          <cell r="A92">
            <v>660102</v>
          </cell>
          <cell r="B92">
            <v>34.1</v>
          </cell>
          <cell r="C92">
            <v>10.01</v>
          </cell>
          <cell r="D92">
            <v>17</v>
          </cell>
          <cell r="E92" t="str">
            <v>GBP</v>
          </cell>
          <cell r="F92">
            <v>68</v>
          </cell>
          <cell r="G92">
            <v>38231</v>
          </cell>
          <cell r="H92" t="str">
            <v>GBP</v>
          </cell>
          <cell r="I92">
            <v>80</v>
          </cell>
          <cell r="J92">
            <v>17.649999999999999</v>
          </cell>
          <cell r="L92" t="str">
            <v>SPEC</v>
          </cell>
          <cell r="M92" t="str">
            <v>FRAN</v>
          </cell>
          <cell r="N92" t="str">
            <v>CAIRNS</v>
          </cell>
          <cell r="O92" t="str">
            <v>Sean</v>
          </cell>
          <cell r="P92">
            <v>651050</v>
          </cell>
          <cell r="Q92">
            <v>37392</v>
          </cell>
          <cell r="R92" t="str">
            <v>Business Director NWE</v>
          </cell>
          <cell r="S92" t="str">
            <v>HOORN</v>
          </cell>
          <cell r="U92">
            <v>17</v>
          </cell>
          <cell r="W92" t="str">
            <v>E</v>
          </cell>
          <cell r="X92" t="str">
            <v>GBP</v>
          </cell>
          <cell r="Y92">
            <v>82</v>
          </cell>
          <cell r="Z92">
            <v>2.5</v>
          </cell>
          <cell r="AB92" t="str">
            <v>MULLEN</v>
          </cell>
          <cell r="AC92" t="str">
            <v>Nicholas</v>
          </cell>
          <cell r="AD92" t="str">
            <v>FRAN</v>
          </cell>
          <cell r="AE92">
            <v>124.003</v>
          </cell>
          <cell r="AF92">
            <v>145.886</v>
          </cell>
          <cell r="AG92">
            <v>149.53399999999999</v>
          </cell>
          <cell r="AH92">
            <v>3.6479999999999961</v>
          </cell>
        </row>
        <row r="93">
          <cell r="A93">
            <v>651020</v>
          </cell>
          <cell r="B93">
            <v>54.05</v>
          </cell>
          <cell r="C93">
            <v>2.0699999999999998</v>
          </cell>
          <cell r="D93">
            <v>18</v>
          </cell>
          <cell r="E93" t="str">
            <v>EUR</v>
          </cell>
          <cell r="F93">
            <v>177.5</v>
          </cell>
          <cell r="G93">
            <v>37987</v>
          </cell>
          <cell r="H93" t="str">
            <v>EUR</v>
          </cell>
          <cell r="I93">
            <v>177.5</v>
          </cell>
          <cell r="J93">
            <v>0</v>
          </cell>
          <cell r="L93" t="str">
            <v>SPEC</v>
          </cell>
          <cell r="M93" t="str">
            <v>FRAN</v>
          </cell>
          <cell r="N93" t="str">
            <v>CLAYE</v>
          </cell>
          <cell r="O93" t="str">
            <v>Philippe</v>
          </cell>
          <cell r="P93">
            <v>651051</v>
          </cell>
          <cell r="Q93">
            <v>37378</v>
          </cell>
          <cell r="R93" t="str">
            <v>BUD Spec Pack France &amp; Italy</v>
          </cell>
          <cell r="S93" t="str">
            <v>STOUE</v>
          </cell>
          <cell r="U93">
            <v>18</v>
          </cell>
          <cell r="W93" t="str">
            <v>E</v>
          </cell>
          <cell r="X93" t="str">
            <v>EUR</v>
          </cell>
          <cell r="Y93">
            <v>181</v>
          </cell>
          <cell r="Z93">
            <v>1.9718</v>
          </cell>
          <cell r="AB93" t="str">
            <v>MULLEN</v>
          </cell>
          <cell r="AC93" t="str">
            <v>Nicholas</v>
          </cell>
          <cell r="AD93" t="str">
            <v>FRAN</v>
          </cell>
          <cell r="AE93">
            <v>217.27600000000001</v>
          </cell>
          <cell r="AF93">
            <v>217.27600000000001</v>
          </cell>
          <cell r="AG93">
            <v>221.56</v>
          </cell>
          <cell r="AH93">
            <v>4.2839999999999918</v>
          </cell>
        </row>
        <row r="94">
          <cell r="A94">
            <v>660081</v>
          </cell>
          <cell r="B94">
            <v>50.06</v>
          </cell>
          <cell r="C94">
            <v>7.04</v>
          </cell>
          <cell r="D94">
            <v>18</v>
          </cell>
          <cell r="E94" t="str">
            <v>EUR</v>
          </cell>
          <cell r="F94">
            <v>104</v>
          </cell>
          <cell r="G94">
            <v>37987</v>
          </cell>
          <cell r="H94" t="str">
            <v>EUR</v>
          </cell>
          <cell r="I94">
            <v>104</v>
          </cell>
          <cell r="L94" t="str">
            <v>SPEC</v>
          </cell>
          <cell r="M94" t="str">
            <v>FRAN</v>
          </cell>
          <cell r="N94" t="str">
            <v>PHILIPPE</v>
          </cell>
          <cell r="O94" t="str">
            <v>MICHEL</v>
          </cell>
          <cell r="P94">
            <v>651052</v>
          </cell>
          <cell r="Q94">
            <v>37257</v>
          </cell>
          <cell r="R94" t="str">
            <v>Technical Dir SP Europe</v>
          </cell>
          <cell r="S94" t="str">
            <v>STOUE</v>
          </cell>
          <cell r="U94">
            <v>18</v>
          </cell>
          <cell r="W94" t="str">
            <v>E</v>
          </cell>
          <cell r="X94" t="str">
            <v>EUR</v>
          </cell>
          <cell r="Y94">
            <v>107.12</v>
          </cell>
          <cell r="Z94">
            <v>3</v>
          </cell>
          <cell r="AB94" t="str">
            <v>MULLEN</v>
          </cell>
          <cell r="AC94" t="str">
            <v>Nicholas</v>
          </cell>
          <cell r="AD94" t="str">
            <v>FRAN</v>
          </cell>
          <cell r="AE94">
            <v>127.30500000000001</v>
          </cell>
          <cell r="AF94">
            <v>127.30500000000001</v>
          </cell>
          <cell r="AG94">
            <v>131.124</v>
          </cell>
          <cell r="AH94">
            <v>3.8189999999999884</v>
          </cell>
        </row>
        <row r="95">
          <cell r="A95">
            <v>660014</v>
          </cell>
          <cell r="B95">
            <v>39.03</v>
          </cell>
          <cell r="C95">
            <v>13.08</v>
          </cell>
          <cell r="D95">
            <v>18</v>
          </cell>
          <cell r="E95" t="str">
            <v>EUR</v>
          </cell>
          <cell r="F95">
            <v>114.5</v>
          </cell>
          <cell r="G95">
            <v>37987</v>
          </cell>
          <cell r="H95" t="str">
            <v>EUR</v>
          </cell>
          <cell r="I95">
            <v>114.5</v>
          </cell>
          <cell r="J95">
            <v>0</v>
          </cell>
          <cell r="L95" t="str">
            <v>SPEC</v>
          </cell>
          <cell r="M95" t="str">
            <v>FRAN</v>
          </cell>
          <cell r="N95" t="str">
            <v>SOURISSEAU</v>
          </cell>
          <cell r="O95" t="str">
            <v>DIDIER</v>
          </cell>
          <cell r="P95">
            <v>651007</v>
          </cell>
          <cell r="Q95">
            <v>36526</v>
          </cell>
          <cell r="R95" t="str">
            <v>Sales &amp; Mktg Director SpecPack</v>
          </cell>
          <cell r="S95" t="str">
            <v>STOUE</v>
          </cell>
          <cell r="U95">
            <v>18</v>
          </cell>
          <cell r="W95" t="str">
            <v>E</v>
          </cell>
          <cell r="X95" t="str">
            <v>EUR</v>
          </cell>
          <cell r="Y95">
            <v>118.22</v>
          </cell>
          <cell r="Z95">
            <v>3.2488999999999999</v>
          </cell>
          <cell r="AB95" t="str">
            <v>MULLEN</v>
          </cell>
          <cell r="AC95" t="str">
            <v>Nicholas</v>
          </cell>
          <cell r="AD95" t="str">
            <v>FRAN</v>
          </cell>
          <cell r="AE95">
            <v>140.15799999999999</v>
          </cell>
          <cell r="AF95">
            <v>140.15799999999999</v>
          </cell>
          <cell r="AG95">
            <v>144.71199999999999</v>
          </cell>
          <cell r="AH95">
            <v>4.554000000000002</v>
          </cell>
        </row>
        <row r="96">
          <cell r="A96">
            <v>664009</v>
          </cell>
          <cell r="B96">
            <v>60.11</v>
          </cell>
          <cell r="C96">
            <v>39.11</v>
          </cell>
          <cell r="D96">
            <v>16</v>
          </cell>
          <cell r="E96" t="str">
            <v>CHF</v>
          </cell>
          <cell r="F96">
            <v>184</v>
          </cell>
          <cell r="G96">
            <v>37987</v>
          </cell>
          <cell r="H96" t="str">
            <v>CHF</v>
          </cell>
          <cell r="I96">
            <v>184</v>
          </cell>
          <cell r="J96">
            <v>0</v>
          </cell>
          <cell r="L96" t="str">
            <v>SPEC</v>
          </cell>
          <cell r="M96" t="str">
            <v>SWIT</v>
          </cell>
          <cell r="N96" t="str">
            <v>DANNENBERGER</v>
          </cell>
          <cell r="O96" t="str">
            <v>Klaus</v>
          </cell>
          <cell r="P96">
            <v>654010</v>
          </cell>
          <cell r="Q96">
            <v>36430</v>
          </cell>
          <cell r="R96" t="str">
            <v>S/P BUD Switzerland</v>
          </cell>
          <cell r="S96" t="str">
            <v>AESCH</v>
          </cell>
          <cell r="U96">
            <v>16</v>
          </cell>
          <cell r="W96" t="str">
            <v>E</v>
          </cell>
          <cell r="X96" t="str">
            <v>CHF</v>
          </cell>
          <cell r="Y96">
            <v>189</v>
          </cell>
          <cell r="Z96">
            <v>2.7174</v>
          </cell>
          <cell r="AB96" t="str">
            <v>MULLEN</v>
          </cell>
          <cell r="AC96" t="str">
            <v>Nicholas</v>
          </cell>
          <cell r="AD96" t="str">
            <v>SWIT</v>
          </cell>
          <cell r="AE96">
            <v>145.792</v>
          </cell>
          <cell r="AF96">
            <v>145.792</v>
          </cell>
          <cell r="AG96">
            <v>149.75399999999999</v>
          </cell>
          <cell r="AH96">
            <v>3.9619999999999891</v>
          </cell>
        </row>
        <row r="97">
          <cell r="A97">
            <v>651019</v>
          </cell>
          <cell r="B97">
            <v>44.11</v>
          </cell>
          <cell r="C97">
            <v>3.11</v>
          </cell>
          <cell r="D97">
            <v>18</v>
          </cell>
          <cell r="E97" t="str">
            <v>GBP</v>
          </cell>
          <cell r="F97">
            <v>86</v>
          </cell>
          <cell r="G97">
            <v>37987</v>
          </cell>
          <cell r="H97" t="str">
            <v>GBP</v>
          </cell>
          <cell r="I97">
            <v>86</v>
          </cell>
          <cell r="J97">
            <v>0</v>
          </cell>
          <cell r="L97" t="str">
            <v>SPEC</v>
          </cell>
          <cell r="M97" t="str">
            <v>UK</v>
          </cell>
          <cell r="N97" t="str">
            <v>JACKSON</v>
          </cell>
          <cell r="O97" t="str">
            <v>Ian</v>
          </cell>
          <cell r="P97">
            <v>651006</v>
          </cell>
          <cell r="Q97">
            <v>37653</v>
          </cell>
          <cell r="R97" t="str">
            <v>HR Director Spec Pack</v>
          </cell>
          <cell r="S97" t="str">
            <v>MANSF</v>
          </cell>
          <cell r="U97">
            <v>18</v>
          </cell>
          <cell r="W97" t="str">
            <v>E</v>
          </cell>
          <cell r="X97" t="str">
            <v>GBP</v>
          </cell>
          <cell r="Y97">
            <v>89</v>
          </cell>
          <cell r="Z97">
            <v>3.4883999999999999</v>
          </cell>
          <cell r="AB97" t="str">
            <v>MULLEN</v>
          </cell>
          <cell r="AC97" t="str">
            <v>Nicholas</v>
          </cell>
          <cell r="AD97" t="str">
            <v>UK</v>
          </cell>
          <cell r="AE97">
            <v>156.828</v>
          </cell>
          <cell r="AF97">
            <v>156.828</v>
          </cell>
          <cell r="AG97">
            <v>162.29900000000001</v>
          </cell>
          <cell r="AH97">
            <v>5.4710000000000036</v>
          </cell>
        </row>
        <row r="98">
          <cell r="A98">
            <v>51000</v>
          </cell>
          <cell r="B98">
            <v>56.07</v>
          </cell>
          <cell r="C98">
            <v>38.03</v>
          </cell>
          <cell r="D98">
            <v>17</v>
          </cell>
          <cell r="E98" t="str">
            <v>GBP</v>
          </cell>
          <cell r="F98">
            <v>76.5</v>
          </cell>
          <cell r="G98">
            <v>37987</v>
          </cell>
          <cell r="H98" t="str">
            <v>GBP</v>
          </cell>
          <cell r="I98">
            <v>76.5</v>
          </cell>
          <cell r="J98">
            <v>0</v>
          </cell>
          <cell r="L98" t="str">
            <v>SPEC</v>
          </cell>
          <cell r="M98" t="str">
            <v>UK</v>
          </cell>
          <cell r="N98" t="str">
            <v>MCCANN</v>
          </cell>
          <cell r="O98" t="str">
            <v>John</v>
          </cell>
          <cell r="P98">
            <v>662527</v>
          </cell>
          <cell r="Q98">
            <v>37452</v>
          </cell>
          <cell r="R98" t="str">
            <v>Business Director SPUK</v>
          </cell>
          <cell r="S98" t="str">
            <v>MANSF</v>
          </cell>
          <cell r="U98">
            <v>17</v>
          </cell>
          <cell r="W98" t="str">
            <v>E</v>
          </cell>
          <cell r="X98" t="str">
            <v>GBP</v>
          </cell>
          <cell r="Y98">
            <v>80</v>
          </cell>
          <cell r="Z98">
            <v>4.5751999999999997</v>
          </cell>
          <cell r="AB98" t="str">
            <v>MULLEN</v>
          </cell>
          <cell r="AC98" t="str">
            <v>Nicholas</v>
          </cell>
          <cell r="AD98" t="str">
            <v>UK</v>
          </cell>
          <cell r="AE98">
            <v>139.50399999999999</v>
          </cell>
          <cell r="AF98">
            <v>139.50399999999999</v>
          </cell>
          <cell r="AG98">
            <v>145.886</v>
          </cell>
          <cell r="AH98">
            <v>6.382000000000005</v>
          </cell>
        </row>
        <row r="99">
          <cell r="A99">
            <v>662037</v>
          </cell>
          <cell r="B99">
            <v>41.06</v>
          </cell>
          <cell r="C99">
            <v>13.09</v>
          </cell>
          <cell r="D99">
            <v>17</v>
          </cell>
          <cell r="E99" t="str">
            <v>GBP</v>
          </cell>
          <cell r="F99">
            <v>71.5</v>
          </cell>
          <cell r="G99">
            <v>37987</v>
          </cell>
          <cell r="H99" t="str">
            <v>GBP</v>
          </cell>
          <cell r="I99">
            <v>71.5</v>
          </cell>
          <cell r="J99">
            <v>0</v>
          </cell>
          <cell r="L99" t="str">
            <v>SPEC</v>
          </cell>
          <cell r="M99" t="str">
            <v>UK</v>
          </cell>
          <cell r="N99" t="str">
            <v>PARKER</v>
          </cell>
          <cell r="O99" t="str">
            <v>JOHN</v>
          </cell>
          <cell r="P99">
            <v>651008</v>
          </cell>
          <cell r="Q99">
            <v>36982</v>
          </cell>
          <cell r="R99" t="str">
            <v>Finance Director Spec Pack</v>
          </cell>
          <cell r="S99" t="str">
            <v>MANSF</v>
          </cell>
          <cell r="U99">
            <v>17</v>
          </cell>
          <cell r="W99" t="str">
            <v>E</v>
          </cell>
          <cell r="X99" t="str">
            <v>GBP</v>
          </cell>
          <cell r="Y99">
            <v>77.5</v>
          </cell>
          <cell r="Z99">
            <v>8.3916000000000004</v>
          </cell>
          <cell r="AB99" t="str">
            <v>MULLEN</v>
          </cell>
          <cell r="AC99" t="str">
            <v>Nicholas</v>
          </cell>
          <cell r="AD99" t="str">
            <v>UK</v>
          </cell>
          <cell r="AE99">
            <v>130.386</v>
          </cell>
          <cell r="AF99">
            <v>130.386</v>
          </cell>
          <cell r="AG99">
            <v>141.327</v>
          </cell>
          <cell r="AH99">
            <v>10.941000000000003</v>
          </cell>
        </row>
        <row r="100">
          <cell r="A100">
            <v>356001</v>
          </cell>
          <cell r="B100">
            <v>46.08</v>
          </cell>
          <cell r="C100">
            <v>2.02</v>
          </cell>
          <cell r="D100">
            <v>17</v>
          </cell>
          <cell r="E100" t="str">
            <v>EUR</v>
          </cell>
          <cell r="F100">
            <v>150</v>
          </cell>
          <cell r="G100">
            <v>38169</v>
          </cell>
          <cell r="H100" t="str">
            <v>EUR</v>
          </cell>
          <cell r="I100">
            <v>155</v>
          </cell>
          <cell r="J100">
            <v>3.33</v>
          </cell>
          <cell r="L100" t="str">
            <v>SPEPL</v>
          </cell>
          <cell r="M100" t="str">
            <v>FRAN</v>
          </cell>
          <cell r="N100" t="str">
            <v>BAYET</v>
          </cell>
          <cell r="O100" t="str">
            <v>Jean-luc</v>
          </cell>
          <cell r="P100">
            <v>401061</v>
          </cell>
          <cell r="Q100">
            <v>37550</v>
          </cell>
          <cell r="R100" t="str">
            <v>BUD Bottles France</v>
          </cell>
          <cell r="S100" t="str">
            <v>LANGE</v>
          </cell>
          <cell r="U100">
            <v>17</v>
          </cell>
          <cell r="W100" t="str">
            <v>E</v>
          </cell>
          <cell r="X100" t="str">
            <v>EUR</v>
          </cell>
          <cell r="Y100">
            <v>163</v>
          </cell>
          <cell r="Z100">
            <v>5.1612999999999998</v>
          </cell>
          <cell r="AB100" t="str">
            <v>HARRISON</v>
          </cell>
          <cell r="AC100" t="str">
            <v>Christopher</v>
          </cell>
          <cell r="AD100" t="str">
            <v>FRAN</v>
          </cell>
          <cell r="AE100">
            <v>183.613</v>
          </cell>
          <cell r="AF100">
            <v>189.73400000000001</v>
          </cell>
          <cell r="AG100">
            <v>199.52600000000001</v>
          </cell>
          <cell r="AH100">
            <v>9.7920000000000016</v>
          </cell>
        </row>
        <row r="101">
          <cell r="A101">
            <v>801021</v>
          </cell>
          <cell r="B101">
            <v>54.09</v>
          </cell>
          <cell r="C101">
            <v>6.03</v>
          </cell>
          <cell r="D101">
            <v>18</v>
          </cell>
          <cell r="E101" t="str">
            <v>EUR</v>
          </cell>
          <cell r="F101">
            <v>136.19999999999999</v>
          </cell>
          <cell r="G101">
            <v>37987</v>
          </cell>
          <cell r="H101" t="str">
            <v>EUR</v>
          </cell>
          <cell r="I101">
            <v>136.19999999999999</v>
          </cell>
          <cell r="J101">
            <v>0</v>
          </cell>
          <cell r="L101" t="str">
            <v>SPEPL</v>
          </cell>
          <cell r="M101" t="str">
            <v>FRAN</v>
          </cell>
          <cell r="N101" t="str">
            <v>D'ERCEVILLE</v>
          </cell>
          <cell r="O101" t="str">
            <v>Olivier</v>
          </cell>
          <cell r="P101">
            <v>401060</v>
          </cell>
          <cell r="Q101">
            <v>37073</v>
          </cell>
          <cell r="R101" t="str">
            <v>BUD Plastic Closures France</v>
          </cell>
          <cell r="S101" t="str">
            <v>STGEO</v>
          </cell>
          <cell r="U101">
            <v>18</v>
          </cell>
          <cell r="W101" t="str">
            <v>E</v>
          </cell>
          <cell r="X101" t="str">
            <v>EUR</v>
          </cell>
          <cell r="Y101">
            <v>139.61000000000001</v>
          </cell>
          <cell r="Z101">
            <v>2.5036999999999998</v>
          </cell>
          <cell r="AB101" t="str">
            <v>HARRISON</v>
          </cell>
          <cell r="AC101" t="str">
            <v>Christopher</v>
          </cell>
          <cell r="AD101" t="str">
            <v>FRAN</v>
          </cell>
          <cell r="AE101">
            <v>166.721</v>
          </cell>
          <cell r="AF101">
            <v>166.721</v>
          </cell>
          <cell r="AG101">
            <v>170.89500000000001</v>
          </cell>
          <cell r="AH101">
            <v>4.1740000000000066</v>
          </cell>
        </row>
        <row r="102">
          <cell r="A102">
            <v>401024</v>
          </cell>
          <cell r="B102">
            <v>53.08</v>
          </cell>
          <cell r="C102">
            <v>6.01</v>
          </cell>
          <cell r="D102">
            <v>17</v>
          </cell>
          <cell r="E102" t="str">
            <v>EUR</v>
          </cell>
          <cell r="F102">
            <v>145</v>
          </cell>
          <cell r="G102">
            <v>37987</v>
          </cell>
          <cell r="H102" t="str">
            <v>EUR</v>
          </cell>
          <cell r="I102">
            <v>145</v>
          </cell>
          <cell r="J102">
            <v>0</v>
          </cell>
          <cell r="L102" t="str">
            <v>SPEPL</v>
          </cell>
          <cell r="M102" t="str">
            <v>FRAN</v>
          </cell>
          <cell r="N102" t="str">
            <v>GUGLIELMINI</v>
          </cell>
          <cell r="O102" t="str">
            <v>Bernard</v>
          </cell>
          <cell r="P102">
            <v>401053</v>
          </cell>
          <cell r="Q102">
            <v>36770</v>
          </cell>
          <cell r="R102" t="str">
            <v>Prod. &amp; Process Dev. Dir. Spec. Bottles &amp; Clos.</v>
          </cell>
          <cell r="S102" t="str">
            <v>STGEO</v>
          </cell>
          <cell r="U102">
            <v>17</v>
          </cell>
          <cell r="W102" t="str">
            <v>E</v>
          </cell>
          <cell r="X102" t="str">
            <v>EUR</v>
          </cell>
          <cell r="Y102">
            <v>149</v>
          </cell>
          <cell r="Z102">
            <v>2.7585999999999999</v>
          </cell>
          <cell r="AB102" t="str">
            <v>HARRISON</v>
          </cell>
          <cell r="AC102" t="str">
            <v>Christopher</v>
          </cell>
          <cell r="AD102" t="str">
            <v>FRAN</v>
          </cell>
          <cell r="AE102">
            <v>177.49299999999999</v>
          </cell>
          <cell r="AF102">
            <v>177.49299999999999</v>
          </cell>
          <cell r="AG102">
            <v>182.38900000000001</v>
          </cell>
          <cell r="AH102">
            <v>4.896000000000015</v>
          </cell>
        </row>
        <row r="103">
          <cell r="A103">
            <v>410019</v>
          </cell>
          <cell r="B103">
            <v>36.01</v>
          </cell>
          <cell r="C103">
            <v>7.08</v>
          </cell>
          <cell r="D103">
            <v>18</v>
          </cell>
          <cell r="E103" t="str">
            <v>EUR</v>
          </cell>
          <cell r="F103">
            <v>105</v>
          </cell>
          <cell r="G103">
            <v>37987</v>
          </cell>
          <cell r="H103" t="str">
            <v>EUR</v>
          </cell>
          <cell r="I103">
            <v>105</v>
          </cell>
          <cell r="J103">
            <v>0</v>
          </cell>
          <cell r="L103" t="str">
            <v>SPEPL</v>
          </cell>
          <cell r="M103" t="str">
            <v>FRAN</v>
          </cell>
          <cell r="N103" t="str">
            <v>KEFF</v>
          </cell>
          <cell r="O103" t="str">
            <v>Eric</v>
          </cell>
          <cell r="P103">
            <v>410101</v>
          </cell>
          <cell r="Q103">
            <v>37347</v>
          </cell>
          <cell r="R103" t="str">
            <v>Finance Dir. Speciality Plastics</v>
          </cell>
          <cell r="S103" t="str">
            <v>STOUE</v>
          </cell>
          <cell r="U103">
            <v>18</v>
          </cell>
          <cell r="W103" t="str">
            <v>E</v>
          </cell>
          <cell r="X103" t="str">
            <v>EUR</v>
          </cell>
          <cell r="Y103">
            <v>115.5</v>
          </cell>
          <cell r="Z103">
            <v>10</v>
          </cell>
          <cell r="AB103" t="str">
            <v>HARRISON</v>
          </cell>
          <cell r="AC103" t="str">
            <v>Christopher</v>
          </cell>
          <cell r="AD103" t="str">
            <v>FRAN</v>
          </cell>
          <cell r="AE103">
            <v>128.529</v>
          </cell>
          <cell r="AF103">
            <v>128.529</v>
          </cell>
          <cell r="AG103">
            <v>141.38200000000001</v>
          </cell>
          <cell r="AH103">
            <v>12.853000000000009</v>
          </cell>
        </row>
        <row r="104">
          <cell r="A104">
            <v>351011</v>
          </cell>
          <cell r="B104">
            <v>57.06</v>
          </cell>
          <cell r="C104">
            <v>9.02</v>
          </cell>
          <cell r="D104">
            <v>18</v>
          </cell>
          <cell r="E104" t="str">
            <v>EUR</v>
          </cell>
          <cell r="F104">
            <v>184.5</v>
          </cell>
          <cell r="G104">
            <v>37987</v>
          </cell>
          <cell r="H104" t="str">
            <v>EUR</v>
          </cell>
          <cell r="I104">
            <v>184.5</v>
          </cell>
          <cell r="J104">
            <v>0</v>
          </cell>
          <cell r="L104" t="str">
            <v>SPEPL</v>
          </cell>
          <cell r="M104" t="str">
            <v>FRAN</v>
          </cell>
          <cell r="N104" t="str">
            <v>PANDOLFI</v>
          </cell>
          <cell r="O104" t="str">
            <v>Denis</v>
          </cell>
          <cell r="P104">
            <v>401057</v>
          </cell>
          <cell r="Q104">
            <v>36770</v>
          </cell>
          <cell r="R104" t="str">
            <v>BUD Beauty Care Europe</v>
          </cell>
          <cell r="S104" t="str">
            <v>STOUE</v>
          </cell>
          <cell r="U104">
            <v>18</v>
          </cell>
          <cell r="W104" t="str">
            <v>E</v>
          </cell>
          <cell r="X104" t="str">
            <v>EUR</v>
          </cell>
          <cell r="Y104">
            <v>189.1</v>
          </cell>
          <cell r="Z104">
            <v>2.4931999999999999</v>
          </cell>
          <cell r="AB104" t="str">
            <v>HARRISON</v>
          </cell>
          <cell r="AC104" t="str">
            <v>Christopher</v>
          </cell>
          <cell r="AD104" t="str">
            <v>FRAN</v>
          </cell>
          <cell r="AE104">
            <v>225.84399999999999</v>
          </cell>
          <cell r="AF104">
            <v>225.84399999999999</v>
          </cell>
          <cell r="AG104">
            <v>231.47499999999999</v>
          </cell>
          <cell r="AH104">
            <v>5.6310000000000002</v>
          </cell>
        </row>
      </sheetData>
      <sheetData sheetId="21"/>
      <sheetData sheetId="22"/>
      <sheetData sheetId="23">
        <row r="14">
          <cell r="H14" t="str">
            <v>AED</v>
          </cell>
          <cell r="I14">
            <v>3.6732179267522</v>
          </cell>
        </row>
        <row r="15">
          <cell r="H15" t="str">
            <v>ATS</v>
          </cell>
          <cell r="I15">
            <v>0.81693509724325652</v>
          </cell>
        </row>
        <row r="16">
          <cell r="H16" t="str">
            <v>BBD</v>
          </cell>
          <cell r="I16">
            <v>2.0056209814412811</v>
          </cell>
        </row>
        <row r="17">
          <cell r="H17" t="str">
            <v>BEF</v>
          </cell>
          <cell r="I17">
            <v>0.81693509724325652</v>
          </cell>
        </row>
        <row r="18">
          <cell r="H18" t="str">
            <v>CAD</v>
          </cell>
          <cell r="I18">
            <v>1.3157894736842106</v>
          </cell>
        </row>
        <row r="19">
          <cell r="H19" t="str">
            <v>CFA</v>
          </cell>
          <cell r="I19">
            <v>535.87437818476849</v>
          </cell>
        </row>
        <row r="20">
          <cell r="H20" t="str">
            <v>CHF</v>
          </cell>
          <cell r="I20">
            <v>1.2620683296262896</v>
          </cell>
        </row>
        <row r="21">
          <cell r="H21" t="str">
            <v>CNY</v>
          </cell>
          <cell r="I21">
            <v>8.2769258080539192</v>
          </cell>
        </row>
        <row r="22">
          <cell r="H22" t="str">
            <v>DEM</v>
          </cell>
          <cell r="I22">
            <v>0.81693509724325652</v>
          </cell>
        </row>
        <row r="23">
          <cell r="H23" t="str">
            <v>DKK</v>
          </cell>
          <cell r="I23">
            <v>6.078249265817389</v>
          </cell>
        </row>
        <row r="24">
          <cell r="H24" t="str">
            <v>EGP</v>
          </cell>
          <cell r="I24">
            <v>6.2008849605373202</v>
          </cell>
        </row>
        <row r="25">
          <cell r="H25" t="str">
            <v>ESP</v>
          </cell>
          <cell r="I25">
            <v>0.81693509724325652</v>
          </cell>
        </row>
        <row r="26">
          <cell r="H26" t="str">
            <v>EUR</v>
          </cell>
          <cell r="I26">
            <v>0.81693509724325652</v>
          </cell>
        </row>
        <row r="27">
          <cell r="H27" t="str">
            <v>FIM</v>
          </cell>
          <cell r="I27">
            <v>0.81693509724325652</v>
          </cell>
        </row>
        <row r="28">
          <cell r="H28" t="str">
            <v>FRF</v>
          </cell>
          <cell r="I28">
            <v>0.81693509724325652</v>
          </cell>
        </row>
        <row r="29">
          <cell r="H29" t="str">
            <v>GBP</v>
          </cell>
          <cell r="I29">
            <v>0.54837185380559916</v>
          </cell>
        </row>
        <row r="30">
          <cell r="H30" t="str">
            <v>GRD</v>
          </cell>
          <cell r="I30">
            <v>0.81693509724325652</v>
          </cell>
        </row>
        <row r="31">
          <cell r="H31" t="str">
            <v>HKD</v>
          </cell>
          <cell r="I31">
            <v>7.7934002634184871</v>
          </cell>
        </row>
        <row r="32">
          <cell r="H32" t="str">
            <v>HUF</v>
          </cell>
          <cell r="I32">
            <v>206.13091044312787</v>
          </cell>
        </row>
        <row r="33">
          <cell r="H33" t="str">
            <v>IDR</v>
          </cell>
          <cell r="I33">
            <v>8958.0048731546503</v>
          </cell>
        </row>
        <row r="34">
          <cell r="H34" t="str">
            <v>INR</v>
          </cell>
          <cell r="I34">
            <v>45.655364726783915</v>
          </cell>
        </row>
        <row r="35">
          <cell r="H35" t="str">
            <v>IRP</v>
          </cell>
          <cell r="I35">
            <v>0.81693509724325652</v>
          </cell>
        </row>
        <row r="36">
          <cell r="H36" t="str">
            <v>ITL</v>
          </cell>
          <cell r="I36">
            <v>0.81693509724325652</v>
          </cell>
        </row>
        <row r="37">
          <cell r="H37" t="str">
            <v>JMD</v>
          </cell>
          <cell r="I37">
            <v>62.000000992000011</v>
          </cell>
        </row>
        <row r="38">
          <cell r="H38" t="str">
            <v>JOD</v>
          </cell>
          <cell r="I38">
            <v>0.70904740978004188</v>
          </cell>
        </row>
        <row r="39">
          <cell r="H39" t="str">
            <v>JPY</v>
          </cell>
          <cell r="I39">
            <v>109.25355784211114</v>
          </cell>
        </row>
        <row r="40">
          <cell r="H40" t="str">
            <v>KES</v>
          </cell>
          <cell r="I40">
            <v>79.196071177944148</v>
          </cell>
        </row>
        <row r="41">
          <cell r="H41" t="str">
            <v>LBP</v>
          </cell>
          <cell r="I41">
            <v>1514.2544341155467</v>
          </cell>
        </row>
        <row r="42">
          <cell r="H42" t="str">
            <v>MAD</v>
          </cell>
          <cell r="I42">
            <v>8.9796423426414211</v>
          </cell>
        </row>
        <row r="43">
          <cell r="H43" t="str">
            <v>MGF</v>
          </cell>
          <cell r="I43">
            <v>8149.7599895683079</v>
          </cell>
        </row>
        <row r="44">
          <cell r="H44" t="str">
            <v>MXN</v>
          </cell>
          <cell r="I44">
            <v>12.081964044075006</v>
          </cell>
        </row>
        <row r="45">
          <cell r="H45" t="str">
            <v>MYR</v>
          </cell>
          <cell r="I45">
            <v>3.8000474466324095</v>
          </cell>
        </row>
        <row r="46">
          <cell r="H46" t="str">
            <v>NGN</v>
          </cell>
          <cell r="I46">
            <v>133.90851504160872</v>
          </cell>
        </row>
        <row r="47">
          <cell r="H47" t="str">
            <v>NLG</v>
          </cell>
          <cell r="I47">
            <v>0.81693509724325652</v>
          </cell>
        </row>
        <row r="48">
          <cell r="H48" t="str">
            <v>NOK</v>
          </cell>
          <cell r="I48">
            <v>6.8650041891971814</v>
          </cell>
        </row>
        <row r="49">
          <cell r="H49" t="str">
            <v>PHP</v>
          </cell>
          <cell r="I49">
            <v>55.917150019171196</v>
          </cell>
        </row>
        <row r="50">
          <cell r="H50" t="str">
            <v>PLN</v>
          </cell>
          <cell r="I50">
            <v>3.7395276724505528</v>
          </cell>
        </row>
        <row r="51">
          <cell r="H51" t="str">
            <v>PTE</v>
          </cell>
          <cell r="I51">
            <v>0.81693509724325652</v>
          </cell>
        </row>
        <row r="52">
          <cell r="H52" t="str">
            <v>RUB</v>
          </cell>
          <cell r="I52">
            <v>28.985507246376809</v>
          </cell>
        </row>
        <row r="53">
          <cell r="H53" t="str">
            <v>SAR</v>
          </cell>
          <cell r="I53">
            <v>3.7502392418246333</v>
          </cell>
        </row>
        <row r="54">
          <cell r="H54" t="str">
            <v>SEK</v>
          </cell>
          <cell r="I54">
            <v>7.4974088580116272</v>
          </cell>
        </row>
        <row r="55">
          <cell r="H55" t="str">
            <v>SGD</v>
          </cell>
          <cell r="I55">
            <v>1.7062028095441082</v>
          </cell>
        </row>
        <row r="56">
          <cell r="H56" t="str">
            <v>SKK</v>
          </cell>
          <cell r="I56">
            <v>32.840989969310755</v>
          </cell>
        </row>
        <row r="57">
          <cell r="H57" t="str">
            <v>THB</v>
          </cell>
          <cell r="I57">
            <v>40.546865303597293</v>
          </cell>
        </row>
        <row r="58">
          <cell r="H58" t="str">
            <v>TND</v>
          </cell>
          <cell r="I58">
            <v>1.2518245138868418</v>
          </cell>
        </row>
        <row r="59">
          <cell r="H59" t="str">
            <v>TRL</v>
          </cell>
          <cell r="I59">
            <v>1432.6647564469913</v>
          </cell>
        </row>
        <row r="60">
          <cell r="H60" t="str">
            <v>TTD</v>
          </cell>
          <cell r="I60">
            <v>6.2999999892899998</v>
          </cell>
        </row>
        <row r="61">
          <cell r="H61" t="str">
            <v>TWD</v>
          </cell>
          <cell r="I61">
            <v>33.723448433036594</v>
          </cell>
        </row>
        <row r="62">
          <cell r="H62" t="str">
            <v>TZS</v>
          </cell>
          <cell r="I62">
            <v>1098.2300923831153</v>
          </cell>
        </row>
        <row r="63">
          <cell r="H63" t="str">
            <v>USD</v>
          </cell>
          <cell r="I63">
            <v>1</v>
          </cell>
        </row>
        <row r="64">
          <cell r="H64" t="str">
            <v>VND</v>
          </cell>
          <cell r="I64">
            <v>15740.099477428697</v>
          </cell>
        </row>
        <row r="65">
          <cell r="H65" t="str">
            <v>XEU</v>
          </cell>
          <cell r="I65" t="e">
            <v>#DIV/0!</v>
          </cell>
        </row>
        <row r="66">
          <cell r="H66" t="str">
            <v>ZAR</v>
          </cell>
          <cell r="I66">
            <v>6.5272427170282254</v>
          </cell>
        </row>
        <row r="67">
          <cell r="H67" t="str">
            <v>ZMK</v>
          </cell>
          <cell r="I67">
            <v>4764.2642070358652</v>
          </cell>
        </row>
        <row r="68">
          <cell r="H68" t="str">
            <v>ZWD</v>
          </cell>
          <cell r="I68">
            <v>3108.9983739938507</v>
          </cell>
        </row>
      </sheetData>
      <sheetData sheetId="2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put Sheet"/>
      <sheetName val="List"/>
      <sheetName val="Food"/>
      <sheetName val="Specpack"/>
      <sheetName val="Plastic"/>
      <sheetName val="engine"/>
      <sheetName val="Module1"/>
      <sheetName val="Module2"/>
      <sheetName val="Module3"/>
      <sheetName val="Module4"/>
      <sheetName val="Module5"/>
    </sheetNames>
    <sheetDataSet>
      <sheetData sheetId="0">
        <row r="9">
          <cell r="C9">
            <v>2</v>
          </cell>
        </row>
      </sheetData>
      <sheetData sheetId="1" refreshError="1"/>
      <sheetData sheetId="2" refreshError="1"/>
      <sheetData sheetId="3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 YTD 0414"/>
      <sheetName val="Table YTD 0414"/>
      <sheetName val="Bonduelle Pré-livraison"/>
      <sheetName val="TCD MON 0514"/>
      <sheetName val="Table MON 0514"/>
      <sheetName val="TCD MON 0414"/>
      <sheetName val="Table MON 0414"/>
      <sheetName val="TCD YTD 0314"/>
      <sheetName val="Table YTD 0314"/>
      <sheetName val="Margin Analysis Bonduelle YTD 0"/>
    </sheetNames>
    <definedNames>
      <definedName name="PrintPage" refersTo="#REF!"/>
      <definedName name="PRINTPAGE2" refersTo="#REF!"/>
      <definedName name="Update_Graphs" refersTo="#REF!"/>
      <definedName name="UPDATE_graphs2" refersTo="#REF!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103"/>
  <sheetViews>
    <sheetView tabSelected="1" topLeftCell="A40" workbookViewId="0">
      <selection activeCell="I59" sqref="I59:I64"/>
    </sheetView>
  </sheetViews>
  <sheetFormatPr baseColWidth="10" defaultRowHeight="12.75"/>
  <cols>
    <col min="1" max="1" width="10.85546875" bestFit="1" customWidth="1"/>
    <col min="2" max="2" width="18.140625" bestFit="1" customWidth="1"/>
    <col min="3" max="3" width="15.42578125" bestFit="1" customWidth="1"/>
    <col min="4" max="4" width="16.5703125" bestFit="1" customWidth="1"/>
    <col min="5" max="5" width="13" bestFit="1" customWidth="1"/>
  </cols>
  <sheetData>
    <row r="1" spans="1:5" ht="31.5">
      <c r="A1" s="186" t="s">
        <v>46</v>
      </c>
      <c r="B1" s="187" t="s">
        <v>93</v>
      </c>
      <c r="C1" s="186"/>
      <c r="D1" s="186"/>
      <c r="E1" s="186" t="s">
        <v>92</v>
      </c>
    </row>
    <row r="2" spans="1:5">
      <c r="A2" s="192">
        <v>126101200</v>
      </c>
      <c r="B2" s="193">
        <v>0</v>
      </c>
      <c r="C2" s="193"/>
      <c r="D2" s="191"/>
      <c r="E2" s="194" t="s">
        <v>94</v>
      </c>
    </row>
    <row r="3" spans="1:5">
      <c r="A3" s="192">
        <v>126101210</v>
      </c>
      <c r="B3" s="193">
        <v>42976.99</v>
      </c>
      <c r="C3" s="193"/>
      <c r="D3" s="191"/>
      <c r="E3" s="194" t="s">
        <v>95</v>
      </c>
    </row>
    <row r="4" spans="1:5">
      <c r="A4" s="192">
        <v>126201360</v>
      </c>
      <c r="B4" s="193">
        <v>43114716.969999999</v>
      </c>
      <c r="C4" s="193"/>
      <c r="D4" s="191"/>
      <c r="E4" s="194" t="s">
        <v>96</v>
      </c>
    </row>
    <row r="5" spans="1:5">
      <c r="A5" s="192">
        <v>126201372</v>
      </c>
      <c r="B5" s="193">
        <v>0</v>
      </c>
      <c r="C5" s="193"/>
      <c r="D5" s="191"/>
      <c r="E5" s="194" t="s">
        <v>97</v>
      </c>
    </row>
    <row r="6" spans="1:5">
      <c r="A6" s="192">
        <v>126201430</v>
      </c>
      <c r="B6" s="193">
        <v>-168928.25</v>
      </c>
      <c r="C6" s="193"/>
      <c r="D6" s="191"/>
      <c r="E6" s="194" t="s">
        <v>98</v>
      </c>
    </row>
    <row r="7" spans="1:5">
      <c r="A7" s="192">
        <v>126201470</v>
      </c>
      <c r="B7" s="193">
        <v>-163083</v>
      </c>
      <c r="C7" s="193"/>
      <c r="D7" s="191"/>
      <c r="E7" s="194" t="s">
        <v>99</v>
      </c>
    </row>
    <row r="8" spans="1:5">
      <c r="A8" s="192">
        <v>126201480</v>
      </c>
      <c r="B8" s="193">
        <v>0</v>
      </c>
      <c r="C8" s="193"/>
      <c r="D8" s="191"/>
      <c r="E8" s="194" t="s">
        <v>100</v>
      </c>
    </row>
    <row r="9" spans="1:5">
      <c r="A9" s="192">
        <v>126402000</v>
      </c>
      <c r="B9" s="193">
        <v>-152301.37</v>
      </c>
      <c r="C9" s="193"/>
      <c r="D9" s="191"/>
      <c r="E9" s="194" t="s">
        <v>101</v>
      </c>
    </row>
    <row r="10" spans="1:5">
      <c r="A10" s="192" t="s">
        <v>28</v>
      </c>
      <c r="B10" s="193">
        <v>-916.8</v>
      </c>
      <c r="C10" s="193"/>
      <c r="D10" s="191"/>
      <c r="E10" s="195" t="s">
        <v>102</v>
      </c>
    </row>
    <row r="11" spans="1:5">
      <c r="A11" s="192" t="s">
        <v>78</v>
      </c>
      <c r="B11" s="193">
        <v>0</v>
      </c>
      <c r="C11" s="193"/>
      <c r="D11" s="191"/>
      <c r="E11" s="196"/>
    </row>
    <row r="12" spans="1:5">
      <c r="A12" s="192" t="s">
        <v>29</v>
      </c>
      <c r="B12" s="193">
        <v>270</v>
      </c>
      <c r="C12" s="193"/>
      <c r="D12" s="191"/>
      <c r="E12" s="196"/>
    </row>
    <row r="13" spans="1:5">
      <c r="A13" s="192" t="s">
        <v>71</v>
      </c>
      <c r="B13" s="193">
        <v>0</v>
      </c>
      <c r="C13" s="193"/>
      <c r="D13" s="191"/>
      <c r="E13" s="196"/>
    </row>
    <row r="14" spans="1:5">
      <c r="A14" s="192" t="s">
        <v>84</v>
      </c>
      <c r="B14" s="193">
        <v>2142.42</v>
      </c>
      <c r="C14" s="193"/>
      <c r="D14" s="191"/>
      <c r="E14" s="196"/>
    </row>
    <row r="15" spans="1:5">
      <c r="A15" s="192" t="s">
        <v>79</v>
      </c>
      <c r="B15" s="193">
        <v>0</v>
      </c>
      <c r="C15" s="193"/>
      <c r="D15" s="191"/>
      <c r="E15" s="196"/>
    </row>
    <row r="16" spans="1:5">
      <c r="A16" s="192" t="s">
        <v>72</v>
      </c>
      <c r="B16" s="193">
        <v>0</v>
      </c>
      <c r="C16" s="193"/>
      <c r="D16" s="191"/>
      <c r="E16" s="196"/>
    </row>
    <row r="17" spans="1:5">
      <c r="A17" s="192" t="s">
        <v>80</v>
      </c>
      <c r="B17" s="193">
        <v>352466.45</v>
      </c>
      <c r="C17" s="193"/>
      <c r="D17" s="191"/>
      <c r="E17" s="196"/>
    </row>
    <row r="18" spans="1:5">
      <c r="A18" s="192" t="s">
        <v>30</v>
      </c>
      <c r="B18" s="193">
        <v>57661.63</v>
      </c>
      <c r="C18" s="193"/>
      <c r="D18" s="191"/>
      <c r="E18" s="196"/>
    </row>
    <row r="19" spans="1:5">
      <c r="A19" s="192" t="s">
        <v>31</v>
      </c>
      <c r="B19" s="193">
        <v>461856.31</v>
      </c>
      <c r="C19" s="193"/>
      <c r="D19" s="191"/>
      <c r="E19" s="196"/>
    </row>
    <row r="20" spans="1:5">
      <c r="A20" s="192" t="s">
        <v>73</v>
      </c>
      <c r="B20" s="193">
        <v>231506.57999999996</v>
      </c>
      <c r="C20" s="193"/>
      <c r="D20" s="191"/>
      <c r="E20" s="196"/>
    </row>
    <row r="21" spans="1:5">
      <c r="A21" s="192" t="s">
        <v>32</v>
      </c>
      <c r="B21" s="193">
        <v>26111.33</v>
      </c>
      <c r="C21" s="193"/>
      <c r="D21" s="191"/>
      <c r="E21" s="196"/>
    </row>
    <row r="22" spans="1:5">
      <c r="A22" s="192" t="s">
        <v>33</v>
      </c>
      <c r="B22" s="193">
        <v>109934.29</v>
      </c>
      <c r="C22" s="193"/>
      <c r="D22" s="191"/>
      <c r="E22" s="196"/>
    </row>
    <row r="23" spans="1:5">
      <c r="A23" s="192" t="s">
        <v>34</v>
      </c>
      <c r="B23" s="193">
        <v>880562.47</v>
      </c>
      <c r="C23" s="193"/>
      <c r="D23" s="191"/>
      <c r="E23" s="196"/>
    </row>
    <row r="24" spans="1:5">
      <c r="A24" s="192" t="s">
        <v>35</v>
      </c>
      <c r="B24" s="193">
        <v>346880.31</v>
      </c>
      <c r="C24" s="193"/>
      <c r="D24" s="191"/>
      <c r="E24" s="196"/>
    </row>
    <row r="25" spans="1:5">
      <c r="A25" s="192" t="s">
        <v>60</v>
      </c>
      <c r="B25" s="193">
        <v>4088.77</v>
      </c>
      <c r="C25" s="193"/>
      <c r="D25" s="191"/>
      <c r="E25" s="196"/>
    </row>
    <row r="26" spans="1:5">
      <c r="A26" s="192" t="s">
        <v>74</v>
      </c>
      <c r="B26" s="193">
        <v>0</v>
      </c>
      <c r="C26" s="193"/>
      <c r="D26" s="191"/>
      <c r="E26" s="196"/>
    </row>
    <row r="27" spans="1:5">
      <c r="A27" s="192" t="s">
        <v>81</v>
      </c>
      <c r="B27" s="193">
        <v>0</v>
      </c>
      <c r="C27" s="193"/>
      <c r="D27" s="191"/>
      <c r="E27" s="196"/>
    </row>
    <row r="28" spans="1:5">
      <c r="A28" s="192" t="s">
        <v>82</v>
      </c>
      <c r="B28" s="193">
        <v>0</v>
      </c>
      <c r="C28" s="193"/>
      <c r="D28" s="191"/>
      <c r="E28" s="196"/>
    </row>
    <row r="29" spans="1:5">
      <c r="A29" s="192" t="s">
        <v>83</v>
      </c>
      <c r="B29" s="193">
        <v>-41587.46</v>
      </c>
      <c r="C29" s="193"/>
      <c r="D29" s="191"/>
      <c r="E29" s="197"/>
    </row>
    <row r="30" spans="1:5">
      <c r="A30" s="192">
        <v>12680</v>
      </c>
      <c r="B30" s="193">
        <v>-11476262.960000001</v>
      </c>
      <c r="C30" s="193"/>
      <c r="D30" s="191"/>
      <c r="E30" s="194" t="s">
        <v>103</v>
      </c>
    </row>
    <row r="31" spans="1:5">
      <c r="A31" s="192">
        <v>127101750</v>
      </c>
      <c r="B31" s="193">
        <v>9867</v>
      </c>
      <c r="C31" s="193"/>
      <c r="D31" s="191"/>
      <c r="E31" s="194" t="s">
        <v>104</v>
      </c>
    </row>
    <row r="32" spans="1:5">
      <c r="A32" s="192">
        <v>127201540</v>
      </c>
      <c r="B32" s="193">
        <v>-3356078.74</v>
      </c>
      <c r="C32" s="193"/>
      <c r="D32" s="191"/>
      <c r="E32" s="195" t="s">
        <v>105</v>
      </c>
    </row>
    <row r="33" spans="1:5">
      <c r="A33" s="192">
        <v>127201561</v>
      </c>
      <c r="B33" s="193">
        <v>25.88</v>
      </c>
      <c r="C33" s="193"/>
      <c r="D33" s="191"/>
      <c r="E33" s="196"/>
    </row>
    <row r="34" spans="1:5">
      <c r="A34" s="192">
        <v>127201600</v>
      </c>
      <c r="B34" s="193">
        <v>91.34</v>
      </c>
      <c r="C34" s="193"/>
      <c r="D34" s="191"/>
      <c r="E34" s="196"/>
    </row>
    <row r="35" spans="1:5">
      <c r="A35" s="192">
        <v>127201610</v>
      </c>
      <c r="B35" s="193">
        <v>3356078.74</v>
      </c>
      <c r="C35" s="193"/>
      <c r="D35" s="191"/>
      <c r="E35" s="196"/>
    </row>
    <row r="36" spans="1:5">
      <c r="A36" s="192">
        <v>127201660</v>
      </c>
      <c r="B36" s="193">
        <v>40848.480000000003</v>
      </c>
      <c r="C36" s="193"/>
      <c r="D36" s="191"/>
      <c r="E36" s="196"/>
    </row>
    <row r="37" spans="1:5">
      <c r="A37" s="192">
        <v>127201670</v>
      </c>
      <c r="B37" s="193">
        <v>0</v>
      </c>
      <c r="C37" s="193"/>
      <c r="D37" s="191"/>
      <c r="E37" s="197"/>
    </row>
    <row r="38" spans="1:5">
      <c r="A38" s="192">
        <v>127501706</v>
      </c>
      <c r="B38" s="193">
        <v>0</v>
      </c>
      <c r="C38" s="193"/>
      <c r="D38" s="191"/>
      <c r="E38" s="194" t="s">
        <v>106</v>
      </c>
    </row>
    <row r="39" spans="1:5">
      <c r="A39" s="192">
        <v>127501730</v>
      </c>
      <c r="B39" s="193">
        <v>-80.429999999999851</v>
      </c>
      <c r="C39" s="193"/>
      <c r="D39" s="191"/>
      <c r="E39" s="194" t="s">
        <v>107</v>
      </c>
    </row>
    <row r="40" spans="1:5">
      <c r="A40" s="192">
        <v>137103100</v>
      </c>
      <c r="B40" s="193">
        <v>1080437491.9200001</v>
      </c>
      <c r="C40" s="188"/>
      <c r="D40" s="189"/>
      <c r="E40" s="190"/>
    </row>
    <row r="41" spans="1:5">
      <c r="A41" s="192">
        <v>137103110</v>
      </c>
      <c r="B41" s="193">
        <v>332442.28999999998</v>
      </c>
      <c r="C41" s="188"/>
      <c r="D41" s="189"/>
      <c r="E41" s="190"/>
    </row>
    <row r="42" spans="1:5">
      <c r="A42" s="192">
        <v>137303100</v>
      </c>
      <c r="B42" s="193">
        <v>-1080437491.96</v>
      </c>
      <c r="C42" s="188"/>
      <c r="D42" s="189"/>
      <c r="E42" s="190"/>
    </row>
    <row r="43" spans="1:5">
      <c r="A43" s="192">
        <v>137303110</v>
      </c>
      <c r="B43" s="193">
        <v>-332442.31</v>
      </c>
      <c r="C43" s="188"/>
      <c r="D43" s="189"/>
      <c r="E43" s="190"/>
    </row>
    <row r="44" spans="1:5">
      <c r="A44" s="192">
        <v>141303000</v>
      </c>
      <c r="B44" s="193">
        <v>2114856.39</v>
      </c>
      <c r="C44" s="188"/>
      <c r="D44" s="189"/>
      <c r="E44" s="190"/>
    </row>
    <row r="45" spans="1:5">
      <c r="A45" s="192">
        <v>141303001</v>
      </c>
      <c r="B45" s="193">
        <v>-2114856.39</v>
      </c>
      <c r="C45" s="188"/>
      <c r="D45" s="189"/>
      <c r="E45" s="190"/>
    </row>
    <row r="46" spans="1:5">
      <c r="A46" s="192">
        <v>141303002</v>
      </c>
      <c r="B46" s="193">
        <v>461170.41</v>
      </c>
      <c r="C46" s="188"/>
      <c r="D46" s="189"/>
      <c r="E46" s="190"/>
    </row>
    <row r="47" spans="1:5">
      <c r="A47" s="192">
        <v>141303003</v>
      </c>
      <c r="B47" s="193">
        <v>-461170.41</v>
      </c>
      <c r="C47" s="188"/>
      <c r="D47" s="189"/>
      <c r="E47" s="190"/>
    </row>
    <row r="48" spans="1:5">
      <c r="A48" s="192" t="s">
        <v>75</v>
      </c>
      <c r="B48" s="193">
        <v>0</v>
      </c>
      <c r="C48" s="193"/>
      <c r="D48" s="191"/>
      <c r="E48" s="195" t="s">
        <v>108</v>
      </c>
    </row>
    <row r="49" spans="1:9">
      <c r="A49" s="192" t="s">
        <v>45</v>
      </c>
      <c r="B49" s="193">
        <v>0</v>
      </c>
      <c r="C49" s="193"/>
      <c r="D49" s="191"/>
      <c r="E49" s="196"/>
    </row>
    <row r="50" spans="1:9">
      <c r="A50" s="192" t="s">
        <v>56</v>
      </c>
      <c r="B50" s="193">
        <v>0</v>
      </c>
      <c r="C50" s="193"/>
      <c r="D50" s="191"/>
      <c r="E50" s="197"/>
    </row>
    <row r="51" spans="1:9">
      <c r="A51" s="192">
        <v>141403170</v>
      </c>
      <c r="B51" s="193">
        <v>166493.48000000001</v>
      </c>
      <c r="C51" s="193"/>
      <c r="D51" s="191"/>
      <c r="E51" s="194" t="s">
        <v>109</v>
      </c>
    </row>
    <row r="52" spans="1:9">
      <c r="A52" s="192">
        <v>226101000</v>
      </c>
      <c r="B52" s="193">
        <v>-202052.21</v>
      </c>
      <c r="C52" s="193"/>
      <c r="D52" s="191"/>
      <c r="E52" s="194" t="s">
        <v>110</v>
      </c>
    </row>
    <row r="53" spans="1:9">
      <c r="A53" s="192">
        <v>226106180</v>
      </c>
      <c r="B53" s="193">
        <v>0</v>
      </c>
      <c r="C53" s="193"/>
      <c r="D53" s="191"/>
      <c r="E53" s="194" t="s">
        <v>111</v>
      </c>
    </row>
    <row r="54" spans="1:9">
      <c r="A54" s="192">
        <v>226206265</v>
      </c>
      <c r="B54" s="193">
        <v>-28349.8</v>
      </c>
      <c r="C54" s="193"/>
      <c r="D54" s="191"/>
      <c r="E54" s="194" t="s">
        <v>112</v>
      </c>
    </row>
    <row r="55" spans="1:9">
      <c r="A55" s="192">
        <v>226206271</v>
      </c>
      <c r="B55" s="193">
        <v>-1460995.96</v>
      </c>
      <c r="C55" s="193"/>
      <c r="D55" s="191"/>
      <c r="E55" s="198" t="s">
        <v>113</v>
      </c>
    </row>
    <row r="56" spans="1:9">
      <c r="A56" s="192">
        <v>226206272</v>
      </c>
      <c r="B56" s="193">
        <v>-3344054</v>
      </c>
      <c r="C56" s="193"/>
      <c r="D56" s="191"/>
      <c r="E56" s="197"/>
    </row>
    <row r="57" spans="1:9">
      <c r="A57" s="192" t="s">
        <v>36</v>
      </c>
      <c r="B57" s="193">
        <v>0</v>
      </c>
      <c r="C57" s="193"/>
      <c r="D57" s="191"/>
      <c r="E57" s="195" t="s">
        <v>114</v>
      </c>
    </row>
    <row r="58" spans="1:9">
      <c r="A58" s="192" t="s">
        <v>37</v>
      </c>
      <c r="B58" s="193">
        <v>0</v>
      </c>
      <c r="C58" s="193"/>
      <c r="D58" s="191"/>
      <c r="E58" s="196"/>
    </row>
    <row r="59" spans="1:9">
      <c r="A59" s="192" t="s">
        <v>38</v>
      </c>
      <c r="B59" s="193">
        <v>-22077.5</v>
      </c>
      <c r="C59" s="193"/>
      <c r="D59" s="191"/>
      <c r="E59" s="196"/>
    </row>
    <row r="60" spans="1:9">
      <c r="A60" s="192" t="s">
        <v>39</v>
      </c>
      <c r="B60" s="193">
        <v>-26496.81</v>
      </c>
      <c r="C60" s="193"/>
      <c r="D60" s="191"/>
      <c r="E60" s="196"/>
      <c r="I60" s="199"/>
    </row>
    <row r="61" spans="1:9">
      <c r="A61" s="192" t="s">
        <v>76</v>
      </c>
      <c r="B61" s="193">
        <v>0</v>
      </c>
      <c r="C61" s="193"/>
      <c r="D61" s="191"/>
      <c r="E61" s="196"/>
      <c r="I61" s="199"/>
    </row>
    <row r="62" spans="1:9">
      <c r="A62" s="192" t="s">
        <v>69</v>
      </c>
      <c r="B62" s="193">
        <v>0</v>
      </c>
      <c r="C62" s="193"/>
      <c r="D62" s="191"/>
      <c r="E62" s="196"/>
      <c r="I62" s="200"/>
    </row>
    <row r="63" spans="1:9">
      <c r="A63" s="192" t="s">
        <v>40</v>
      </c>
      <c r="B63" s="193">
        <v>-218.24</v>
      </c>
      <c r="C63" s="193"/>
      <c r="D63" s="191"/>
      <c r="E63" s="196"/>
    </row>
    <row r="64" spans="1:9">
      <c r="A64" s="192" t="s">
        <v>59</v>
      </c>
      <c r="B64" s="193">
        <v>0</v>
      </c>
      <c r="C64" s="193"/>
      <c r="D64" s="191"/>
      <c r="E64" s="196"/>
    </row>
    <row r="65" spans="1:5">
      <c r="A65" s="192" t="s">
        <v>41</v>
      </c>
      <c r="B65" s="193">
        <v>-36427.660000000003</v>
      </c>
      <c r="C65" s="193"/>
      <c r="D65" s="191"/>
      <c r="E65" s="196"/>
    </row>
    <row r="66" spans="1:5">
      <c r="A66" s="192" t="s">
        <v>70</v>
      </c>
      <c r="B66" s="193">
        <v>0</v>
      </c>
      <c r="C66" s="193"/>
      <c r="D66" s="191"/>
      <c r="E66" s="196"/>
    </row>
    <row r="67" spans="1:5">
      <c r="A67" s="192" t="s">
        <v>55</v>
      </c>
      <c r="B67" s="193">
        <v>0</v>
      </c>
      <c r="C67" s="193"/>
      <c r="D67" s="191"/>
      <c r="E67" s="196"/>
    </row>
    <row r="68" spans="1:5">
      <c r="A68" s="192" t="s">
        <v>52</v>
      </c>
      <c r="B68" s="193">
        <v>-250.57</v>
      </c>
      <c r="C68" s="193"/>
      <c r="D68" s="191"/>
      <c r="E68" s="197"/>
    </row>
    <row r="69" spans="1:5">
      <c r="A69" s="192" t="s">
        <v>42</v>
      </c>
      <c r="B69" s="193">
        <v>-17015949.73</v>
      </c>
      <c r="C69" s="193"/>
      <c r="D69" s="191"/>
      <c r="E69" s="194" t="s">
        <v>115</v>
      </c>
    </row>
    <row r="70" spans="1:5">
      <c r="A70" s="192">
        <v>231106510</v>
      </c>
      <c r="B70" s="193">
        <v>-135098.38</v>
      </c>
      <c r="C70" s="193"/>
      <c r="D70" s="191"/>
      <c r="E70" s="194" t="s">
        <v>116</v>
      </c>
    </row>
    <row r="71" spans="1:5">
      <c r="A71" s="192">
        <v>231106515</v>
      </c>
      <c r="B71" s="193">
        <v>-16234.88</v>
      </c>
      <c r="C71" s="193"/>
      <c r="D71" s="191"/>
      <c r="E71" s="194" t="s">
        <v>117</v>
      </c>
    </row>
    <row r="72" spans="1:5">
      <c r="A72" s="192">
        <v>231106540</v>
      </c>
      <c r="B72" s="193">
        <v>-41211.58</v>
      </c>
      <c r="C72" s="193"/>
      <c r="D72" s="191"/>
      <c r="E72" s="192"/>
    </row>
    <row r="73" spans="1:5">
      <c r="A73" s="192">
        <v>231106545</v>
      </c>
      <c r="B73" s="193">
        <v>-3289.13</v>
      </c>
      <c r="C73" s="193"/>
      <c r="D73" s="191"/>
      <c r="E73" s="192"/>
    </row>
    <row r="74" spans="1:5">
      <c r="A74" s="192">
        <v>231106560</v>
      </c>
      <c r="B74" s="193">
        <v>-88309.02</v>
      </c>
      <c r="C74" s="193"/>
      <c r="D74" s="191"/>
      <c r="E74" s="192"/>
    </row>
    <row r="75" spans="1:5">
      <c r="A75" s="192">
        <v>231106570</v>
      </c>
      <c r="B75" s="193">
        <v>0</v>
      </c>
      <c r="C75" s="193"/>
      <c r="D75" s="191"/>
      <c r="E75" s="192"/>
    </row>
    <row r="76" spans="1:5">
      <c r="A76" s="192">
        <v>231206670</v>
      </c>
      <c r="B76" s="193">
        <v>-72292.5</v>
      </c>
      <c r="C76" s="193"/>
      <c r="D76" s="191"/>
      <c r="E76" s="192"/>
    </row>
    <row r="77" spans="1:5">
      <c r="A77" s="192">
        <v>232501000</v>
      </c>
      <c r="B77" s="193">
        <v>-3876.25</v>
      </c>
      <c r="C77" s="193"/>
      <c r="D77" s="191"/>
      <c r="E77" s="192"/>
    </row>
    <row r="78" spans="1:5">
      <c r="A78" s="192">
        <v>237107050</v>
      </c>
      <c r="B78" s="193">
        <v>-51139.87</v>
      </c>
      <c r="C78" s="193"/>
      <c r="D78" s="191"/>
      <c r="E78" s="192"/>
    </row>
    <row r="79" spans="1:5">
      <c r="A79" s="192">
        <v>237107100</v>
      </c>
      <c r="B79" s="193">
        <v>-18190.38</v>
      </c>
      <c r="C79" s="193"/>
      <c r="D79" s="191"/>
      <c r="E79" s="192"/>
    </row>
    <row r="80" spans="1:5">
      <c r="A80" s="192">
        <v>237107102</v>
      </c>
      <c r="B80" s="193">
        <v>-5339.12</v>
      </c>
      <c r="C80" s="193"/>
      <c r="D80" s="191"/>
      <c r="E80" s="192"/>
    </row>
    <row r="81" spans="1:5">
      <c r="A81" s="192">
        <v>237107103</v>
      </c>
      <c r="B81" s="193">
        <v>-4608</v>
      </c>
      <c r="C81" s="193"/>
      <c r="D81" s="191"/>
      <c r="E81" s="192"/>
    </row>
    <row r="82" spans="1:5">
      <c r="A82" s="192">
        <v>237107109</v>
      </c>
      <c r="B82" s="193">
        <v>-1424.98</v>
      </c>
      <c r="C82" s="193"/>
      <c r="D82" s="191"/>
      <c r="E82" s="192"/>
    </row>
    <row r="83" spans="1:5">
      <c r="A83" s="192">
        <v>237107110</v>
      </c>
      <c r="B83" s="193">
        <v>-17661.75</v>
      </c>
      <c r="C83" s="193"/>
      <c r="D83" s="191"/>
      <c r="E83" s="192"/>
    </row>
    <row r="84" spans="1:5">
      <c r="A84" s="192">
        <v>237107160</v>
      </c>
      <c r="B84" s="193">
        <v>-20605.849999999999</v>
      </c>
      <c r="C84" s="193"/>
      <c r="D84" s="191"/>
      <c r="E84" s="192"/>
    </row>
    <row r="85" spans="1:5">
      <c r="A85" s="192">
        <v>237107170</v>
      </c>
      <c r="B85" s="193">
        <v>-8228.9500000000007</v>
      </c>
      <c r="C85" s="193"/>
      <c r="D85" s="191"/>
      <c r="E85" s="192"/>
    </row>
    <row r="86" spans="1:5">
      <c r="A86" s="192">
        <v>237107171</v>
      </c>
      <c r="B86" s="193">
        <v>-4721.8500000000004</v>
      </c>
      <c r="C86" s="193"/>
      <c r="D86" s="191"/>
      <c r="E86" s="192"/>
    </row>
    <row r="87" spans="1:5">
      <c r="A87" s="192">
        <v>237107172</v>
      </c>
      <c r="B87" s="193">
        <v>-8117.47</v>
      </c>
      <c r="C87" s="193"/>
      <c r="D87" s="191"/>
      <c r="E87" s="192"/>
    </row>
    <row r="88" spans="1:5">
      <c r="A88" s="192">
        <v>237107183</v>
      </c>
      <c r="B88" s="193">
        <v>-6943.86</v>
      </c>
      <c r="C88" s="193"/>
      <c r="D88" s="191"/>
      <c r="E88" s="192"/>
    </row>
    <row r="89" spans="1:5">
      <c r="A89" s="192">
        <v>237107184</v>
      </c>
      <c r="B89" s="193">
        <v>-9814.57</v>
      </c>
      <c r="C89" s="193"/>
      <c r="D89" s="191"/>
      <c r="E89" s="192"/>
    </row>
    <row r="90" spans="1:5">
      <c r="A90" s="192">
        <v>237107190</v>
      </c>
      <c r="B90" s="193">
        <v>-1644.59</v>
      </c>
      <c r="C90" s="193"/>
      <c r="D90" s="191"/>
      <c r="E90" s="192"/>
    </row>
    <row r="91" spans="1:5">
      <c r="A91" s="192">
        <v>237107195</v>
      </c>
      <c r="B91" s="193">
        <v>-54608</v>
      </c>
      <c r="C91" s="193"/>
      <c r="D91" s="191"/>
      <c r="E91" s="192"/>
    </row>
    <row r="92" spans="1:5">
      <c r="A92" s="192">
        <v>237107196</v>
      </c>
      <c r="B92" s="193">
        <v>-155356.71</v>
      </c>
      <c r="C92" s="193"/>
      <c r="D92" s="191"/>
      <c r="E92" s="192"/>
    </row>
    <row r="93" spans="1:5">
      <c r="A93" s="192">
        <v>237107200</v>
      </c>
      <c r="B93" s="193">
        <v>-67549.3</v>
      </c>
      <c r="C93" s="193"/>
      <c r="D93" s="191"/>
      <c r="E93" s="192"/>
    </row>
    <row r="94" spans="1:5">
      <c r="A94" s="192">
        <v>237107210</v>
      </c>
      <c r="B94" s="193">
        <v>-36146.25</v>
      </c>
      <c r="C94" s="193"/>
      <c r="D94" s="191"/>
      <c r="E94" s="192"/>
    </row>
    <row r="95" spans="1:5">
      <c r="A95" s="192">
        <v>237301000</v>
      </c>
      <c r="B95" s="193">
        <v>-2550581.66</v>
      </c>
      <c r="C95" s="193"/>
      <c r="D95" s="191"/>
      <c r="E95" s="192"/>
    </row>
    <row r="96" spans="1:5">
      <c r="A96" s="192">
        <v>237907380</v>
      </c>
      <c r="B96" s="193">
        <v>-863.27</v>
      </c>
      <c r="C96" s="193"/>
      <c r="D96" s="191"/>
      <c r="E96" s="192"/>
    </row>
    <row r="97" spans="1:5">
      <c r="A97" s="192">
        <v>246201000</v>
      </c>
      <c r="B97" s="193">
        <v>-42000</v>
      </c>
      <c r="C97" s="193"/>
      <c r="D97" s="191"/>
      <c r="E97" s="192"/>
    </row>
    <row r="98" spans="1:5">
      <c r="A98" s="192">
        <v>262101010</v>
      </c>
      <c r="B98" s="193">
        <v>-1126250.1200000001</v>
      </c>
      <c r="C98" s="193"/>
      <c r="D98" s="191"/>
      <c r="E98" s="192"/>
    </row>
    <row r="99" spans="1:5">
      <c r="A99" s="192">
        <v>273109560</v>
      </c>
      <c r="B99" s="193">
        <v>-12588.81</v>
      </c>
      <c r="C99" s="193"/>
      <c r="D99" s="191"/>
      <c r="E99" s="192"/>
    </row>
    <row r="100" spans="1:5">
      <c r="A100" s="192">
        <v>283101000</v>
      </c>
      <c r="B100" s="193">
        <v>-6523765.2000000002</v>
      </c>
      <c r="C100" s="188"/>
      <c r="D100" s="189"/>
      <c r="E100" s="190"/>
    </row>
    <row r="101" spans="1:5">
      <c r="A101" s="192">
        <v>283101500</v>
      </c>
      <c r="B101" s="193">
        <v>-1170490.1499999999</v>
      </c>
      <c r="C101" s="188"/>
      <c r="D101" s="189"/>
      <c r="E101" s="190"/>
    </row>
    <row r="102" spans="1:5">
      <c r="A102" s="192">
        <v>283209860</v>
      </c>
      <c r="B102" s="193">
        <v>1284229</v>
      </c>
      <c r="C102" s="188"/>
      <c r="D102" s="189"/>
      <c r="E102" s="190"/>
    </row>
    <row r="103" spans="1:5">
      <c r="A103" s="192">
        <v>283209930</v>
      </c>
      <c r="B103" s="193">
        <v>-2358264.52</v>
      </c>
      <c r="C103" s="188"/>
      <c r="D103" s="189"/>
      <c r="E103" s="190"/>
    </row>
  </sheetData>
  <mergeCells count="5">
    <mergeCell ref="E10:E29"/>
    <mergeCell ref="E32:E37"/>
    <mergeCell ref="E48:E50"/>
    <mergeCell ref="E55:E56"/>
    <mergeCell ref="E57:E68"/>
  </mergeCells>
  <hyperlinks>
    <hyperlink ref="E2" location="'126101200'!A1" display="'126101200'!A1"/>
    <hyperlink ref="E3" location="'126101210'!A1" display="126101210'!A1"/>
    <hyperlink ref="E4" location="'126201360 '!A1" display="'126201360 '!A1"/>
    <hyperlink ref="E5" location="'126201372'!A1" display="'126201372'!A1"/>
    <hyperlink ref="E6" location="'126201430'!A1" display="'126201430'!A1"/>
    <hyperlink ref="E7" location="'126201470'!A1" display="'126201470'!A1"/>
    <hyperlink ref="E8" location="'126201480'!A1" display="'126201480'!A1"/>
    <hyperlink ref="E9" location="'126402000'!A1" display="'126402000'!A1"/>
    <hyperlink ref="E10:E29" location="'12650'!A1" display="'12650'!A1"/>
    <hyperlink ref="E30" location="'12680'!A1" display="'12680'!A1"/>
    <hyperlink ref="E31" location="'127101750'!A1" display="'127101750'!A1"/>
    <hyperlink ref="E32:E37" location="'12720xxxx'!A1" display="'12720xxxx'!A1"/>
    <hyperlink ref="E38" location="'127501706'!A1" display="'127501706'!A1"/>
    <hyperlink ref="E39" location="'127501730'!A1" display="'127501730'!A1"/>
    <hyperlink ref="E48:E50" location="'14130AXXX'!A1" display="'14130AXXX'!A1"/>
    <hyperlink ref="E51" location="'141403170'!A1" display="'141403170'!A1"/>
    <hyperlink ref="E52" location="'226101000'!A1" display="'226101000'!A1"/>
    <hyperlink ref="E53" location="'226106180'!A1" display="'226106180'!A1"/>
    <hyperlink ref="E54" location="'226206265'!A1" display="'226206265'!A1"/>
    <hyperlink ref="E55:E56" location="Summary!A1" display="Summary!A1"/>
    <hyperlink ref="E57:E68" location="'22713Axxx'!A1" display="'22713Axxx'!A1"/>
    <hyperlink ref="E69" location="'22714Axxx'!A1" display="'22714Axxx'!A1"/>
    <hyperlink ref="E70" location="'231106510'!A1" display="'231106510'!A1"/>
    <hyperlink ref="E71" location="'231106515'!A1" display="231106515'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FF00"/>
    <pageSetUpPr fitToPage="1"/>
  </sheetPr>
  <dimension ref="A1:N61"/>
  <sheetViews>
    <sheetView showGridLines="0" topLeftCell="A4" workbookViewId="0">
      <selection activeCell="B48" sqref="B48"/>
    </sheetView>
  </sheetViews>
  <sheetFormatPr baseColWidth="10" defaultColWidth="11.42578125" defaultRowHeight="12.75"/>
  <cols>
    <col min="1" max="1" width="10.140625" style="4" customWidth="1"/>
    <col min="2" max="2" width="12.140625" style="4" customWidth="1"/>
    <col min="3" max="3" width="10" style="4" customWidth="1"/>
    <col min="4" max="4" width="31.7109375" style="4" customWidth="1"/>
    <col min="5" max="6" width="14.140625" style="4" customWidth="1"/>
    <col min="7" max="7" width="1.28515625" style="4" customWidth="1"/>
    <col min="8" max="8" width="16.28515625" style="4" customWidth="1"/>
    <col min="9" max="16384" width="11.42578125" style="4"/>
  </cols>
  <sheetData>
    <row r="1" spans="1:14" ht="14.25" thickTop="1">
      <c r="A1" s="1"/>
      <c r="B1" s="2"/>
      <c r="C1" s="2"/>
      <c r="D1" s="2"/>
      <c r="E1" s="3"/>
      <c r="F1" s="172" t="s">
        <v>0</v>
      </c>
      <c r="G1" s="173"/>
      <c r="H1" s="174"/>
    </row>
    <row r="2" spans="1:14" ht="14.25" thickBot="1">
      <c r="A2" s="5"/>
      <c r="B2" s="6"/>
      <c r="C2" s="6"/>
      <c r="D2" s="6"/>
      <c r="E2" s="6"/>
      <c r="F2" s="175">
        <v>39202</v>
      </c>
      <c r="G2" s="176"/>
      <c r="H2" s="177"/>
    </row>
    <row r="3" spans="1:14" ht="14.25" thickTop="1" thickBot="1">
      <c r="A3" s="5"/>
      <c r="B3" s="6"/>
      <c r="C3" s="6"/>
      <c r="D3" s="6"/>
      <c r="E3" s="6"/>
      <c r="F3" s="6"/>
      <c r="G3" s="6"/>
      <c r="H3" s="7"/>
    </row>
    <row r="4" spans="1:14" ht="14.25" thickTop="1">
      <c r="A4" s="8" t="s">
        <v>1</v>
      </c>
      <c r="B4" s="9" t="s">
        <v>15</v>
      </c>
      <c r="C4" s="6"/>
      <c r="D4" s="10" t="s">
        <v>2</v>
      </c>
      <c r="E4" s="183">
        <v>126101200</v>
      </c>
      <c r="F4" s="184"/>
      <c r="G4" s="6"/>
      <c r="H4" s="11" t="s">
        <v>3</v>
      </c>
    </row>
    <row r="5" spans="1:14" ht="4.5" customHeight="1">
      <c r="A5" s="12"/>
      <c r="B5" s="13"/>
      <c r="C5" s="6"/>
      <c r="D5" s="12"/>
      <c r="E5" s="14"/>
      <c r="F5" s="13"/>
      <c r="G5" s="6"/>
      <c r="H5" s="15"/>
    </row>
    <row r="6" spans="1:14" ht="14.25" thickBot="1">
      <c r="A6" s="16" t="s">
        <v>4</v>
      </c>
      <c r="B6" s="17" t="s">
        <v>18</v>
      </c>
      <c r="C6" s="18"/>
      <c r="D6" s="19" t="s">
        <v>5</v>
      </c>
      <c r="E6" s="179" t="s">
        <v>77</v>
      </c>
      <c r="F6" s="180"/>
      <c r="G6" s="18"/>
      <c r="H6" s="20" t="e">
        <f>#REF!</f>
        <v>#REF!</v>
      </c>
      <c r="J6" s="76" t="s">
        <v>48</v>
      </c>
      <c r="K6" s="77" t="s">
        <v>49</v>
      </c>
    </row>
    <row r="7" spans="1:14" ht="14.25" thickTop="1" thickBot="1">
      <c r="A7" s="181" t="s">
        <v>6</v>
      </c>
      <c r="B7" s="21"/>
      <c r="C7" s="21"/>
      <c r="D7" s="21"/>
      <c r="E7" s="21"/>
      <c r="F7" s="22" t="s">
        <v>7</v>
      </c>
      <c r="G7" s="6"/>
      <c r="H7" s="23">
        <f>E60-F60</f>
        <v>0</v>
      </c>
      <c r="J7" s="87" t="e">
        <f>+VLOOKUP(E4,#REF!,10,FALSE)</f>
        <v>#REF!</v>
      </c>
      <c r="K7" s="77" t="e">
        <f>+H7-J7</f>
        <v>#REF!</v>
      </c>
    </row>
    <row r="8" spans="1:14" ht="14.25" thickTop="1" thickBot="1">
      <c r="A8" s="182"/>
      <c r="B8" s="24"/>
      <c r="C8" s="24"/>
      <c r="D8" s="24"/>
      <c r="E8" s="25"/>
      <c r="F8" s="22"/>
      <c r="G8" s="6"/>
      <c r="H8" s="26"/>
    </row>
    <row r="9" spans="1:14" ht="6" customHeight="1" thickTop="1">
      <c r="A9" s="27"/>
      <c r="B9" s="28"/>
      <c r="C9" s="28"/>
      <c r="D9" s="28"/>
      <c r="E9" s="28"/>
      <c r="F9" s="29"/>
      <c r="G9" s="6"/>
      <c r="H9" s="7"/>
    </row>
    <row r="10" spans="1:14">
      <c r="A10" s="30" t="s">
        <v>8</v>
      </c>
      <c r="B10" s="31" t="s">
        <v>9</v>
      </c>
      <c r="C10" s="31" t="s">
        <v>10</v>
      </c>
      <c r="D10" s="31" t="s">
        <v>11</v>
      </c>
      <c r="E10" s="31" t="s">
        <v>12</v>
      </c>
      <c r="F10" s="32" t="s">
        <v>13</v>
      </c>
      <c r="G10" s="6"/>
      <c r="H10" s="7"/>
    </row>
    <row r="11" spans="1:14" ht="5.25" customHeight="1" thickBot="1">
      <c r="A11" s="33"/>
      <c r="B11" s="34"/>
      <c r="C11" s="34"/>
      <c r="D11" s="34"/>
      <c r="E11" s="34"/>
      <c r="F11" s="25"/>
      <c r="G11" s="6"/>
      <c r="H11" s="7"/>
    </row>
    <row r="12" spans="1:14" ht="13.5" thickTop="1">
      <c r="A12" s="35"/>
      <c r="B12" s="36"/>
      <c r="C12" s="37"/>
      <c r="D12" s="36"/>
      <c r="E12" s="36"/>
      <c r="F12" s="38"/>
      <c r="G12" s="6"/>
      <c r="H12" s="7"/>
    </row>
    <row r="13" spans="1:14">
      <c r="A13" s="39"/>
      <c r="B13" s="40"/>
      <c r="C13" s="41"/>
      <c r="D13" s="40"/>
      <c r="E13" s="40"/>
      <c r="F13" s="42"/>
      <c r="G13" s="6"/>
      <c r="H13" s="7"/>
    </row>
    <row r="14" spans="1:14">
      <c r="A14" s="39"/>
      <c r="B14" s="40"/>
      <c r="C14" s="41"/>
      <c r="D14" s="40"/>
      <c r="E14" s="40"/>
      <c r="F14" s="42"/>
      <c r="G14" s="6"/>
      <c r="H14" s="7"/>
    </row>
    <row r="15" spans="1:14">
      <c r="A15" s="39"/>
      <c r="B15" s="40"/>
      <c r="C15" s="41"/>
      <c r="D15" s="40"/>
      <c r="E15" s="40"/>
      <c r="F15" s="42"/>
      <c r="G15" s="6"/>
      <c r="H15" s="7"/>
    </row>
    <row r="16" spans="1:14">
      <c r="A16" s="39"/>
      <c r="B16" s="40"/>
      <c r="C16" s="41"/>
      <c r="D16" s="40"/>
      <c r="E16" s="40"/>
      <c r="F16" s="42"/>
      <c r="G16" s="6"/>
      <c r="H16" s="7"/>
      <c r="N16" s="92"/>
    </row>
    <row r="17" spans="1:8">
      <c r="A17" s="39"/>
      <c r="B17" s="40"/>
      <c r="C17" s="41"/>
      <c r="D17" s="66"/>
      <c r="E17" s="40"/>
      <c r="F17" s="42"/>
      <c r="G17" s="6"/>
      <c r="H17" s="7"/>
    </row>
    <row r="18" spans="1:8">
      <c r="A18" s="39"/>
      <c r="B18" s="40"/>
      <c r="C18" s="41"/>
      <c r="D18" s="66"/>
      <c r="E18" s="40"/>
      <c r="F18" s="42"/>
      <c r="G18" s="6"/>
      <c r="H18" s="7"/>
    </row>
    <row r="19" spans="1:8">
      <c r="A19" s="39"/>
      <c r="B19" s="40"/>
      <c r="C19" s="41"/>
      <c r="D19" s="40"/>
      <c r="E19" s="40"/>
      <c r="F19" s="42"/>
      <c r="G19" s="6"/>
      <c r="H19" s="7"/>
    </row>
    <row r="20" spans="1:8">
      <c r="A20" s="39"/>
      <c r="B20" s="40"/>
      <c r="C20" s="41"/>
      <c r="D20" s="40"/>
      <c r="E20" s="40"/>
      <c r="F20" s="42"/>
      <c r="G20" s="6"/>
      <c r="H20" s="7"/>
    </row>
    <row r="21" spans="1:8">
      <c r="A21" s="39"/>
      <c r="B21" s="40"/>
      <c r="C21" s="41"/>
      <c r="D21" s="40"/>
      <c r="E21" s="40"/>
      <c r="F21" s="42"/>
      <c r="G21" s="6"/>
      <c r="H21" s="7"/>
    </row>
    <row r="22" spans="1:8">
      <c r="A22" s="39"/>
      <c r="B22" s="40"/>
      <c r="C22" s="41"/>
      <c r="D22" s="40"/>
      <c r="E22" s="40"/>
      <c r="F22" s="42"/>
      <c r="G22" s="6"/>
      <c r="H22" s="7"/>
    </row>
    <row r="23" spans="1:8">
      <c r="A23" s="39"/>
      <c r="B23" s="40"/>
      <c r="C23" s="41"/>
      <c r="D23" s="40"/>
      <c r="E23" s="40"/>
      <c r="F23" s="42"/>
      <c r="G23" s="6"/>
      <c r="H23" s="7"/>
    </row>
    <row r="24" spans="1:8">
      <c r="A24" s="39"/>
      <c r="B24" s="40"/>
      <c r="C24" s="41"/>
      <c r="D24" s="40"/>
      <c r="E24" s="40"/>
      <c r="F24" s="42"/>
      <c r="G24" s="6"/>
      <c r="H24" s="7"/>
    </row>
    <row r="25" spans="1:8">
      <c r="A25" s="39"/>
      <c r="B25" s="40"/>
      <c r="C25" s="41"/>
      <c r="D25" s="40"/>
      <c r="E25" s="40"/>
      <c r="F25" s="42"/>
      <c r="G25" s="6"/>
      <c r="H25" s="7"/>
    </row>
    <row r="26" spans="1:8">
      <c r="A26" s="39"/>
      <c r="B26" s="40"/>
      <c r="C26" s="41"/>
      <c r="D26" s="40"/>
      <c r="E26" s="40"/>
      <c r="F26" s="42"/>
      <c r="G26" s="6"/>
      <c r="H26" s="7"/>
    </row>
    <row r="27" spans="1:8">
      <c r="A27" s="39"/>
      <c r="B27" s="40"/>
      <c r="C27" s="41"/>
      <c r="D27" s="40"/>
      <c r="E27" s="40"/>
      <c r="F27" s="42"/>
      <c r="G27" s="6"/>
      <c r="H27" s="7"/>
    </row>
    <row r="28" spans="1:8">
      <c r="A28" s="39"/>
      <c r="B28" s="40"/>
      <c r="C28" s="41"/>
      <c r="D28" s="40"/>
      <c r="E28" s="40"/>
      <c r="F28" s="42"/>
      <c r="G28" s="6"/>
      <c r="H28" s="7"/>
    </row>
    <row r="29" spans="1:8">
      <c r="A29" s="39"/>
      <c r="B29" s="40"/>
      <c r="C29" s="41"/>
      <c r="D29" s="40"/>
      <c r="E29" s="40"/>
      <c r="F29" s="42"/>
      <c r="G29" s="6"/>
      <c r="H29" s="7"/>
    </row>
    <row r="30" spans="1:8">
      <c r="A30" s="39"/>
      <c r="B30" s="40"/>
      <c r="C30" s="41"/>
      <c r="D30" s="40"/>
      <c r="E30" s="40"/>
      <c r="F30" s="42"/>
      <c r="G30" s="6"/>
      <c r="H30" s="7"/>
    </row>
    <row r="31" spans="1:8">
      <c r="A31" s="39"/>
      <c r="B31" s="40"/>
      <c r="C31" s="41"/>
      <c r="D31" s="40"/>
      <c r="E31" s="40"/>
      <c r="F31" s="42"/>
      <c r="G31" s="6"/>
      <c r="H31" s="7"/>
    </row>
    <row r="32" spans="1:8">
      <c r="A32" s="39"/>
      <c r="B32" s="40"/>
      <c r="C32" s="41"/>
      <c r="D32" s="40"/>
      <c r="E32" s="40"/>
      <c r="F32" s="42"/>
      <c r="G32" s="6"/>
      <c r="H32" s="7"/>
    </row>
    <row r="33" spans="1:8">
      <c r="A33" s="39"/>
      <c r="B33" s="40"/>
      <c r="C33" s="41"/>
      <c r="D33" s="40"/>
      <c r="E33" s="40"/>
      <c r="F33" s="42"/>
      <c r="G33" s="6"/>
      <c r="H33" s="7"/>
    </row>
    <row r="34" spans="1:8">
      <c r="A34" s="39"/>
      <c r="B34" s="40"/>
      <c r="C34" s="41"/>
      <c r="D34" s="40"/>
      <c r="E34" s="40"/>
      <c r="F34" s="42"/>
      <c r="G34" s="6"/>
      <c r="H34" s="7"/>
    </row>
    <row r="35" spans="1:8">
      <c r="A35" s="39"/>
      <c r="B35" s="40"/>
      <c r="C35" s="41"/>
      <c r="D35" s="40"/>
      <c r="E35" s="40"/>
      <c r="F35" s="42"/>
      <c r="G35" s="6"/>
      <c r="H35" s="7"/>
    </row>
    <row r="36" spans="1:8">
      <c r="A36" s="39"/>
      <c r="B36" s="40"/>
      <c r="C36" s="41"/>
      <c r="D36" s="40"/>
      <c r="E36" s="40"/>
      <c r="F36" s="42"/>
      <c r="G36" s="6"/>
      <c r="H36" s="7"/>
    </row>
    <row r="37" spans="1:8">
      <c r="A37" s="39"/>
      <c r="B37" s="40"/>
      <c r="C37" s="41"/>
      <c r="D37" s="40"/>
      <c r="E37" s="40"/>
      <c r="F37" s="42"/>
      <c r="G37" s="6"/>
      <c r="H37" s="7"/>
    </row>
    <row r="38" spans="1:8">
      <c r="A38" s="39"/>
      <c r="B38" s="40"/>
      <c r="C38" s="41"/>
      <c r="D38" s="40"/>
      <c r="E38" s="40"/>
      <c r="F38" s="42"/>
      <c r="G38" s="6"/>
      <c r="H38" s="7"/>
    </row>
    <row r="39" spans="1:8">
      <c r="A39" s="39"/>
      <c r="B39" s="40"/>
      <c r="C39" s="41"/>
      <c r="D39" s="40"/>
      <c r="E39" s="40"/>
      <c r="F39" s="42"/>
      <c r="G39" s="6"/>
      <c r="H39" s="7"/>
    </row>
    <row r="40" spans="1:8">
      <c r="A40" s="39"/>
      <c r="B40" s="40"/>
      <c r="C40" s="41"/>
      <c r="D40" s="40"/>
      <c r="E40" s="40"/>
      <c r="F40" s="42"/>
      <c r="G40" s="6"/>
      <c r="H40" s="7"/>
    </row>
    <row r="41" spans="1:8">
      <c r="A41" s="39"/>
      <c r="B41" s="40"/>
      <c r="C41" s="41"/>
      <c r="D41" s="40"/>
      <c r="E41" s="40"/>
      <c r="F41" s="42"/>
      <c r="G41" s="6"/>
      <c r="H41" s="7"/>
    </row>
    <row r="42" spans="1:8">
      <c r="A42" s="39"/>
      <c r="B42" s="40"/>
      <c r="C42" s="41"/>
      <c r="D42" s="40"/>
      <c r="E42" s="40"/>
      <c r="F42" s="42"/>
      <c r="G42" s="6"/>
      <c r="H42" s="7"/>
    </row>
    <row r="43" spans="1:8">
      <c r="A43" s="39"/>
      <c r="B43" s="40"/>
      <c r="C43" s="41"/>
      <c r="D43" s="40"/>
      <c r="E43" s="40"/>
      <c r="F43" s="42"/>
      <c r="G43" s="6"/>
      <c r="H43" s="7"/>
    </row>
    <row r="44" spans="1:8">
      <c r="A44" s="39"/>
      <c r="B44" s="40"/>
      <c r="C44" s="41"/>
      <c r="D44" s="40"/>
      <c r="E44" s="40"/>
      <c r="F44" s="42"/>
      <c r="G44" s="6"/>
      <c r="H44" s="7"/>
    </row>
    <row r="45" spans="1:8">
      <c r="A45" s="39"/>
      <c r="B45" s="40"/>
      <c r="C45" s="41"/>
      <c r="D45" s="40"/>
      <c r="E45" s="40"/>
      <c r="F45" s="42"/>
      <c r="G45" s="6"/>
      <c r="H45" s="7"/>
    </row>
    <row r="46" spans="1:8">
      <c r="A46" s="39"/>
      <c r="B46" s="40"/>
      <c r="C46" s="41"/>
      <c r="D46" s="40"/>
      <c r="E46" s="40"/>
      <c r="F46" s="42"/>
      <c r="G46" s="6"/>
      <c r="H46" s="7"/>
    </row>
    <row r="47" spans="1:8">
      <c r="A47" s="39"/>
      <c r="B47" s="40"/>
      <c r="C47" s="41"/>
      <c r="D47" s="40"/>
      <c r="E47" s="40"/>
      <c r="F47" s="42"/>
      <c r="G47" s="6"/>
      <c r="H47" s="7"/>
    </row>
    <row r="48" spans="1:8">
      <c r="A48" s="39"/>
      <c r="B48" s="40"/>
      <c r="C48" s="41"/>
      <c r="D48" s="40"/>
      <c r="E48" s="40"/>
      <c r="F48" s="42"/>
      <c r="G48" s="6"/>
      <c r="H48" s="7"/>
    </row>
    <row r="49" spans="1:8">
      <c r="A49" s="39"/>
      <c r="B49" s="40"/>
      <c r="C49" s="41"/>
      <c r="D49" s="40"/>
      <c r="E49" s="40"/>
      <c r="F49" s="42"/>
      <c r="G49" s="6"/>
      <c r="H49" s="7"/>
    </row>
    <row r="50" spans="1:8">
      <c r="A50" s="39"/>
      <c r="B50" s="40"/>
      <c r="C50" s="41"/>
      <c r="D50" s="40"/>
      <c r="E50" s="40"/>
      <c r="F50" s="42"/>
      <c r="G50" s="6"/>
      <c r="H50" s="7"/>
    </row>
    <row r="51" spans="1:8">
      <c r="A51" s="39"/>
      <c r="B51" s="40"/>
      <c r="C51" s="41"/>
      <c r="D51" s="40"/>
      <c r="E51" s="40"/>
      <c r="F51" s="42"/>
      <c r="G51" s="6"/>
      <c r="H51" s="7"/>
    </row>
    <row r="52" spans="1:8">
      <c r="A52" s="39"/>
      <c r="B52" s="40"/>
      <c r="C52" s="41"/>
      <c r="D52" s="40"/>
      <c r="E52" s="40"/>
      <c r="F52" s="42"/>
      <c r="G52" s="6"/>
      <c r="H52" s="7"/>
    </row>
    <row r="53" spans="1:8">
      <c r="A53" s="39"/>
      <c r="B53" s="40"/>
      <c r="C53" s="41"/>
      <c r="D53" s="40"/>
      <c r="E53" s="40"/>
      <c r="F53" s="42"/>
      <c r="G53" s="6"/>
      <c r="H53" s="7"/>
    </row>
    <row r="54" spans="1:8">
      <c r="A54" s="39"/>
      <c r="B54" s="40"/>
      <c r="C54" s="41"/>
      <c r="D54" s="40"/>
      <c r="E54" s="40"/>
      <c r="F54" s="42"/>
      <c r="G54" s="6"/>
      <c r="H54" s="7"/>
    </row>
    <row r="55" spans="1:8">
      <c r="A55" s="39"/>
      <c r="B55" s="40"/>
      <c r="C55" s="41"/>
      <c r="D55" s="40"/>
      <c r="E55" s="40"/>
      <c r="F55" s="42"/>
      <c r="G55" s="6"/>
      <c r="H55" s="7"/>
    </row>
    <row r="56" spans="1:8">
      <c r="A56" s="39"/>
      <c r="B56" s="40"/>
      <c r="C56" s="41"/>
      <c r="D56" s="40"/>
      <c r="E56" s="40"/>
      <c r="F56" s="42"/>
      <c r="G56" s="6"/>
      <c r="H56" s="7"/>
    </row>
    <row r="57" spans="1:8">
      <c r="A57" s="39"/>
      <c r="B57" s="40"/>
      <c r="C57" s="41"/>
      <c r="D57" s="40"/>
      <c r="E57" s="40"/>
      <c r="F57" s="42"/>
      <c r="G57" s="6"/>
      <c r="H57" s="7"/>
    </row>
    <row r="58" spans="1:8">
      <c r="A58" s="39"/>
      <c r="B58" s="40"/>
      <c r="C58" s="41"/>
      <c r="D58" s="40"/>
      <c r="E58" s="40"/>
      <c r="F58" s="42"/>
      <c r="G58" s="6"/>
      <c r="H58" s="7"/>
    </row>
    <row r="59" spans="1:8" ht="13.5" thickBot="1">
      <c r="A59" s="39"/>
      <c r="B59" s="40"/>
      <c r="C59" s="41"/>
      <c r="D59" s="40"/>
      <c r="E59" s="40"/>
      <c r="F59" s="42"/>
      <c r="G59" s="6"/>
      <c r="H59" s="7"/>
    </row>
    <row r="60" spans="1:8" ht="14.25" thickTop="1" thickBot="1">
      <c r="A60" s="43"/>
      <c r="B60" s="44"/>
      <c r="C60" s="45"/>
      <c r="D60" s="46" t="s">
        <v>14</v>
      </c>
      <c r="E60" s="47">
        <f>SUM(E12:E59)</f>
        <v>0</v>
      </c>
      <c r="F60" s="48">
        <f>SUM(F12:F59)</f>
        <v>0</v>
      </c>
      <c r="G60" s="18"/>
      <c r="H60" s="49"/>
    </row>
    <row r="61" spans="1:8" ht="13.5" thickTop="1"/>
  </sheetData>
  <mergeCells count="5">
    <mergeCell ref="F1:H1"/>
    <mergeCell ref="F2:H2"/>
    <mergeCell ref="E4:F4"/>
    <mergeCell ref="E6:F6"/>
    <mergeCell ref="A7:A8"/>
  </mergeCells>
  <pageMargins left="0.78740157499999996" right="0.78740157499999996" top="0.984251969" bottom="0.984251969" header="0.4921259845" footer="0.4921259845"/>
  <pageSetup paperSize="9" scale="7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FF00"/>
    <pageSetUpPr fitToPage="1"/>
  </sheetPr>
  <dimension ref="A1:K62"/>
  <sheetViews>
    <sheetView showGridLines="0" workbookViewId="0">
      <selection activeCell="B48" sqref="B48"/>
    </sheetView>
  </sheetViews>
  <sheetFormatPr baseColWidth="10" defaultColWidth="11.42578125" defaultRowHeight="12.75"/>
  <cols>
    <col min="1" max="1" width="10.140625" style="125" customWidth="1"/>
    <col min="2" max="2" width="12.140625" style="125" customWidth="1"/>
    <col min="3" max="3" width="10" style="125" customWidth="1"/>
    <col min="4" max="4" width="31.7109375" style="125" customWidth="1"/>
    <col min="5" max="6" width="14.140625" style="125" customWidth="1"/>
    <col min="7" max="7" width="1.28515625" style="125" customWidth="1"/>
    <col min="8" max="8" width="16.28515625" style="125" customWidth="1"/>
    <col min="9" max="16384" width="11.42578125" style="125"/>
  </cols>
  <sheetData>
    <row r="1" spans="1:11" ht="14.25" thickTop="1">
      <c r="A1" s="1"/>
      <c r="B1" s="123"/>
      <c r="C1" s="123"/>
      <c r="D1" s="123"/>
      <c r="E1" s="124"/>
      <c r="F1" s="172" t="s">
        <v>0</v>
      </c>
      <c r="G1" s="173"/>
      <c r="H1" s="174"/>
    </row>
    <row r="2" spans="1:11" ht="14.25" thickBot="1">
      <c r="A2" s="126"/>
      <c r="B2" s="127"/>
      <c r="C2" s="127"/>
      <c r="D2" s="127"/>
      <c r="E2" s="127"/>
      <c r="F2" s="175">
        <v>39202</v>
      </c>
      <c r="G2" s="176"/>
      <c r="H2" s="177"/>
    </row>
    <row r="3" spans="1:11" ht="14.25" thickTop="1" thickBot="1">
      <c r="A3" s="126"/>
      <c r="B3" s="127"/>
      <c r="C3" s="127"/>
      <c r="D3" s="127"/>
      <c r="E3" s="127"/>
      <c r="F3" s="127"/>
      <c r="G3" s="127"/>
      <c r="H3" s="128"/>
    </row>
    <row r="4" spans="1:11" ht="14.25" thickTop="1">
      <c r="A4" s="129" t="s">
        <v>1</v>
      </c>
      <c r="B4" s="130" t="s">
        <v>15</v>
      </c>
      <c r="C4" s="127"/>
      <c r="D4" s="131" t="s">
        <v>2</v>
      </c>
      <c r="E4" s="185">
        <v>126101210</v>
      </c>
      <c r="F4" s="178"/>
      <c r="G4" s="127"/>
      <c r="H4" s="132" t="s">
        <v>3</v>
      </c>
    </row>
    <row r="5" spans="1:11" ht="4.5" customHeight="1">
      <c r="A5" s="133"/>
      <c r="B5" s="134"/>
      <c r="C5" s="127"/>
      <c r="D5" s="133"/>
      <c r="E5" s="135"/>
      <c r="F5" s="134"/>
      <c r="G5" s="127"/>
      <c r="H5" s="136"/>
    </row>
    <row r="6" spans="1:11" ht="14.25" thickBot="1">
      <c r="A6" s="137" t="s">
        <v>4</v>
      </c>
      <c r="B6" s="138" t="s">
        <v>18</v>
      </c>
      <c r="C6" s="139"/>
      <c r="D6" s="140" t="s">
        <v>5</v>
      </c>
      <c r="E6" s="179" t="s">
        <v>27</v>
      </c>
      <c r="F6" s="180"/>
      <c r="G6" s="139"/>
      <c r="H6" s="141">
        <v>42521</v>
      </c>
      <c r="J6" s="142" t="s">
        <v>48</v>
      </c>
      <c r="K6" s="77" t="s">
        <v>49</v>
      </c>
    </row>
    <row r="7" spans="1:11" ht="14.25" thickTop="1" thickBot="1">
      <c r="A7" s="181" t="s">
        <v>6</v>
      </c>
      <c r="B7" s="143"/>
      <c r="C7" s="143"/>
      <c r="D7" s="143"/>
      <c r="E7" s="143"/>
      <c r="F7" s="144" t="s">
        <v>7</v>
      </c>
      <c r="G7" s="127"/>
      <c r="H7" s="145">
        <f>E61-F61</f>
        <v>42976.99</v>
      </c>
      <c r="J7" s="88" t="e">
        <f>+VLOOKUP(E4,#REF!,10,FALSE)</f>
        <v>#REF!</v>
      </c>
      <c r="K7" s="77" t="e">
        <f>+H7-J7</f>
        <v>#REF!</v>
      </c>
    </row>
    <row r="8" spans="1:11" ht="14.25" thickTop="1" thickBot="1">
      <c r="A8" s="182"/>
      <c r="B8" s="146"/>
      <c r="C8" s="146"/>
      <c r="D8" s="146"/>
      <c r="E8" s="147"/>
      <c r="F8" s="144"/>
      <c r="G8" s="127"/>
      <c r="H8" s="148"/>
    </row>
    <row r="9" spans="1:11" ht="6" customHeight="1" thickTop="1">
      <c r="A9" s="149"/>
      <c r="B9" s="150"/>
      <c r="C9" s="150"/>
      <c r="D9" s="150"/>
      <c r="E9" s="150"/>
      <c r="F9" s="151"/>
      <c r="G9" s="127"/>
      <c r="H9" s="128"/>
    </row>
    <row r="10" spans="1:11">
      <c r="A10" s="152" t="s">
        <v>8</v>
      </c>
      <c r="B10" s="153" t="s">
        <v>9</v>
      </c>
      <c r="C10" s="153" t="s">
        <v>10</v>
      </c>
      <c r="D10" s="153" t="s">
        <v>11</v>
      </c>
      <c r="E10" s="153" t="s">
        <v>12</v>
      </c>
      <c r="F10" s="154" t="s">
        <v>13</v>
      </c>
      <c r="G10" s="127"/>
      <c r="H10" s="128"/>
    </row>
    <row r="11" spans="1:11" ht="5.25" customHeight="1" thickBot="1">
      <c r="A11" s="155"/>
      <c r="B11" s="156"/>
      <c r="C11" s="156"/>
      <c r="D11" s="156"/>
      <c r="E11" s="156"/>
      <c r="F11" s="147"/>
      <c r="G11" s="127"/>
      <c r="H11" s="128"/>
    </row>
    <row r="12" spans="1:11" ht="13.5" thickTop="1">
      <c r="A12" s="157"/>
      <c r="B12" s="158"/>
      <c r="C12" s="159"/>
      <c r="D12" s="158"/>
      <c r="E12" s="158"/>
      <c r="F12" s="160"/>
      <c r="G12" s="127"/>
      <c r="H12" s="128"/>
    </row>
    <row r="13" spans="1:11">
      <c r="A13" s="161"/>
      <c r="B13" s="162"/>
      <c r="C13" s="163"/>
      <c r="D13" s="162"/>
      <c r="E13" s="162"/>
      <c r="F13" s="164"/>
      <c r="G13" s="127"/>
      <c r="H13" s="128"/>
    </row>
    <row r="14" spans="1:11">
      <c r="A14" s="161"/>
      <c r="B14" s="162"/>
      <c r="C14" s="163"/>
      <c r="D14" s="65" t="s">
        <v>63</v>
      </c>
      <c r="E14" s="162"/>
      <c r="F14" s="164"/>
      <c r="G14" s="127"/>
      <c r="H14" s="128"/>
    </row>
    <row r="15" spans="1:11">
      <c r="A15" s="161"/>
      <c r="B15" s="162"/>
      <c r="C15" s="93">
        <v>42513</v>
      </c>
      <c r="D15" s="162" t="s">
        <v>86</v>
      </c>
      <c r="E15" s="162">
        <v>40081.97</v>
      </c>
      <c r="F15" s="164"/>
      <c r="G15" s="127"/>
      <c r="H15" s="128"/>
    </row>
    <row r="16" spans="1:11">
      <c r="A16" s="161"/>
      <c r="B16" s="162"/>
      <c r="C16" s="93"/>
      <c r="D16" s="66" t="s">
        <v>91</v>
      </c>
      <c r="E16" s="162"/>
      <c r="F16" s="164"/>
      <c r="G16" s="127"/>
      <c r="H16" s="128"/>
    </row>
    <row r="17" spans="1:8">
      <c r="A17" s="161"/>
      <c r="B17" s="162"/>
      <c r="C17" s="93">
        <v>42520</v>
      </c>
      <c r="D17" s="162" t="s">
        <v>88</v>
      </c>
      <c r="E17" s="162">
        <v>2895.02</v>
      </c>
      <c r="F17" s="164"/>
      <c r="G17" s="127"/>
      <c r="H17" s="128"/>
    </row>
    <row r="18" spans="1:8">
      <c r="A18" s="161"/>
      <c r="B18" s="162"/>
      <c r="C18" s="93"/>
      <c r="D18" s="66" t="s">
        <v>91</v>
      </c>
      <c r="E18" s="162"/>
      <c r="F18" s="164"/>
      <c r="G18" s="127"/>
      <c r="H18" s="128"/>
    </row>
    <row r="19" spans="1:8">
      <c r="A19" s="161"/>
      <c r="B19" s="162"/>
      <c r="C19" s="93"/>
      <c r="D19" s="162"/>
      <c r="E19" s="162"/>
      <c r="F19" s="164"/>
      <c r="G19" s="127"/>
      <c r="H19" s="128"/>
    </row>
    <row r="20" spans="1:8">
      <c r="A20" s="161"/>
      <c r="B20" s="162"/>
      <c r="C20" s="163"/>
      <c r="D20" s="162"/>
      <c r="E20" s="162"/>
      <c r="F20" s="164"/>
      <c r="G20" s="127"/>
      <c r="H20" s="128"/>
    </row>
    <row r="21" spans="1:8">
      <c r="A21" s="161"/>
      <c r="B21" s="162"/>
      <c r="C21" s="163"/>
      <c r="D21" s="162"/>
      <c r="E21" s="162"/>
      <c r="F21" s="164"/>
      <c r="G21" s="127"/>
      <c r="H21" s="128"/>
    </row>
    <row r="22" spans="1:8">
      <c r="A22" s="161"/>
      <c r="B22" s="162"/>
      <c r="C22" s="163"/>
      <c r="D22" s="67" t="s">
        <v>43</v>
      </c>
      <c r="E22" s="162"/>
      <c r="F22" s="164"/>
      <c r="G22" s="127"/>
      <c r="H22" s="128"/>
    </row>
    <row r="23" spans="1:8">
      <c r="A23" s="161"/>
      <c r="B23" s="162"/>
      <c r="C23" s="163"/>
      <c r="D23" s="162"/>
      <c r="E23" s="162"/>
      <c r="F23" s="164"/>
      <c r="G23" s="127"/>
      <c r="H23" s="128"/>
    </row>
    <row r="24" spans="1:8">
      <c r="A24" s="161"/>
      <c r="B24" s="162"/>
      <c r="C24" s="163"/>
      <c r="D24" s="162"/>
      <c r="E24" s="162"/>
      <c r="F24" s="164"/>
      <c r="G24" s="127"/>
      <c r="H24" s="128"/>
    </row>
    <row r="25" spans="1:8">
      <c r="A25" s="161"/>
      <c r="B25" s="162"/>
      <c r="C25" s="163"/>
      <c r="D25" s="162"/>
      <c r="E25" s="162"/>
      <c r="F25" s="164"/>
      <c r="G25" s="127"/>
      <c r="H25" s="128"/>
    </row>
    <row r="26" spans="1:8">
      <c r="A26" s="161"/>
      <c r="B26" s="162"/>
      <c r="C26" s="163"/>
      <c r="D26" s="162"/>
      <c r="E26" s="162"/>
      <c r="F26" s="164"/>
      <c r="G26" s="127"/>
      <c r="H26" s="128"/>
    </row>
    <row r="27" spans="1:8">
      <c r="A27" s="161"/>
      <c r="B27" s="162"/>
      <c r="C27" s="163"/>
      <c r="D27" s="162"/>
      <c r="E27" s="162"/>
      <c r="F27" s="164"/>
      <c r="G27" s="127"/>
      <c r="H27" s="128"/>
    </row>
    <row r="28" spans="1:8">
      <c r="A28" s="161"/>
      <c r="B28" s="162"/>
      <c r="C28" s="163"/>
      <c r="D28" s="162"/>
      <c r="E28" s="162"/>
      <c r="F28" s="164"/>
      <c r="G28" s="127"/>
      <c r="H28" s="128"/>
    </row>
    <row r="29" spans="1:8">
      <c r="A29" s="161"/>
      <c r="B29" s="162"/>
      <c r="C29" s="163"/>
      <c r="D29" s="162"/>
      <c r="E29" s="162"/>
      <c r="F29" s="164"/>
      <c r="G29" s="127"/>
      <c r="H29" s="128"/>
    </row>
    <row r="30" spans="1:8">
      <c r="A30" s="161"/>
      <c r="B30" s="162"/>
      <c r="C30" s="163"/>
      <c r="D30" s="162"/>
      <c r="E30" s="162"/>
      <c r="F30" s="164"/>
      <c r="G30" s="127"/>
      <c r="H30" s="128"/>
    </row>
    <row r="31" spans="1:8">
      <c r="A31" s="161"/>
      <c r="B31" s="162"/>
      <c r="C31" s="163"/>
      <c r="D31" s="162"/>
      <c r="E31" s="162"/>
      <c r="F31" s="164"/>
      <c r="G31" s="127"/>
      <c r="H31" s="128"/>
    </row>
    <row r="32" spans="1:8">
      <c r="A32" s="161"/>
      <c r="B32" s="162"/>
      <c r="C32" s="163"/>
      <c r="D32" s="162"/>
      <c r="E32" s="162"/>
      <c r="F32" s="164"/>
      <c r="G32" s="127"/>
      <c r="H32" s="128"/>
    </row>
    <row r="33" spans="1:8">
      <c r="A33" s="161"/>
      <c r="B33" s="162"/>
      <c r="C33" s="163"/>
      <c r="D33" s="162"/>
      <c r="E33" s="162"/>
      <c r="F33" s="164"/>
      <c r="G33" s="127"/>
      <c r="H33" s="128"/>
    </row>
    <row r="34" spans="1:8">
      <c r="A34" s="161"/>
      <c r="B34" s="162"/>
      <c r="C34" s="163"/>
      <c r="D34" s="162"/>
      <c r="E34" s="162"/>
      <c r="F34" s="164"/>
      <c r="G34" s="127"/>
      <c r="H34" s="128"/>
    </row>
    <row r="35" spans="1:8">
      <c r="A35" s="161"/>
      <c r="B35" s="162"/>
      <c r="C35" s="163"/>
      <c r="D35" s="162"/>
      <c r="E35" s="162"/>
      <c r="F35" s="164"/>
      <c r="G35" s="127"/>
      <c r="H35" s="128"/>
    </row>
    <row r="36" spans="1:8">
      <c r="A36" s="161"/>
      <c r="B36" s="162"/>
      <c r="C36" s="163"/>
      <c r="D36" s="162"/>
      <c r="E36" s="162"/>
      <c r="F36" s="164"/>
      <c r="G36" s="127"/>
      <c r="H36" s="128"/>
    </row>
    <row r="37" spans="1:8">
      <c r="A37" s="161"/>
      <c r="B37" s="162"/>
      <c r="C37" s="163"/>
      <c r="D37" s="162"/>
      <c r="E37" s="162"/>
      <c r="F37" s="164"/>
      <c r="G37" s="127"/>
      <c r="H37" s="128"/>
    </row>
    <row r="38" spans="1:8">
      <c r="A38" s="161"/>
      <c r="B38" s="162"/>
      <c r="C38" s="163"/>
      <c r="D38" s="162"/>
      <c r="E38" s="162"/>
      <c r="F38" s="164"/>
      <c r="G38" s="127"/>
      <c r="H38" s="128"/>
    </row>
    <row r="39" spans="1:8">
      <c r="A39" s="161"/>
      <c r="B39" s="162"/>
      <c r="C39" s="163"/>
      <c r="D39" s="162"/>
      <c r="E39" s="162"/>
      <c r="F39" s="164"/>
      <c r="G39" s="127"/>
      <c r="H39" s="128"/>
    </row>
    <row r="40" spans="1:8">
      <c r="A40" s="161"/>
      <c r="B40" s="162"/>
      <c r="C40" s="163"/>
      <c r="D40" s="162"/>
      <c r="E40" s="162"/>
      <c r="F40" s="164"/>
      <c r="G40" s="127"/>
      <c r="H40" s="128"/>
    </row>
    <row r="41" spans="1:8">
      <c r="A41" s="161"/>
      <c r="B41" s="162"/>
      <c r="C41" s="163"/>
      <c r="D41" s="162"/>
      <c r="E41" s="162"/>
      <c r="F41" s="164"/>
      <c r="G41" s="127"/>
      <c r="H41" s="128"/>
    </row>
    <row r="42" spans="1:8">
      <c r="A42" s="161"/>
      <c r="B42" s="162"/>
      <c r="C42" s="163"/>
      <c r="D42" s="162"/>
      <c r="E42" s="162"/>
      <c r="F42" s="164"/>
      <c r="G42" s="127"/>
      <c r="H42" s="128"/>
    </row>
    <row r="43" spans="1:8">
      <c r="A43" s="161"/>
      <c r="B43" s="162"/>
      <c r="C43" s="163"/>
      <c r="D43" s="162"/>
      <c r="E43" s="162"/>
      <c r="F43" s="164"/>
      <c r="G43" s="127"/>
      <c r="H43" s="128"/>
    </row>
    <row r="44" spans="1:8">
      <c r="A44" s="161"/>
      <c r="B44" s="162"/>
      <c r="C44" s="163"/>
      <c r="D44" s="162"/>
      <c r="E44" s="162"/>
      <c r="F44" s="164"/>
      <c r="G44" s="127"/>
      <c r="H44" s="128"/>
    </row>
    <row r="45" spans="1:8">
      <c r="A45" s="161"/>
      <c r="B45" s="162"/>
      <c r="C45" s="163"/>
      <c r="D45" s="162"/>
      <c r="E45" s="162"/>
      <c r="F45" s="164"/>
      <c r="G45" s="127"/>
      <c r="H45" s="128"/>
    </row>
    <row r="46" spans="1:8">
      <c r="A46" s="161"/>
      <c r="B46" s="162"/>
      <c r="C46" s="163"/>
      <c r="D46" s="162"/>
      <c r="E46" s="162"/>
      <c r="F46" s="164"/>
      <c r="G46" s="127"/>
      <c r="H46" s="128"/>
    </row>
    <row r="47" spans="1:8">
      <c r="A47" s="161"/>
      <c r="B47" s="162"/>
      <c r="C47" s="163"/>
      <c r="D47" s="162"/>
      <c r="E47" s="162"/>
      <c r="F47" s="164"/>
      <c r="G47" s="127"/>
      <c r="H47" s="128"/>
    </row>
    <row r="48" spans="1:8">
      <c r="A48" s="161"/>
      <c r="B48" s="162"/>
      <c r="C48" s="163"/>
      <c r="D48" s="162"/>
      <c r="E48" s="162"/>
      <c r="F48" s="164"/>
      <c r="G48" s="127"/>
      <c r="H48" s="128"/>
    </row>
    <row r="49" spans="1:8">
      <c r="A49" s="161"/>
      <c r="B49" s="162"/>
      <c r="C49" s="163"/>
      <c r="D49" s="162"/>
      <c r="E49" s="162"/>
      <c r="F49" s="164"/>
      <c r="G49" s="127"/>
      <c r="H49" s="128"/>
    </row>
    <row r="50" spans="1:8">
      <c r="A50" s="161"/>
      <c r="B50" s="162"/>
      <c r="C50" s="163"/>
      <c r="D50" s="162"/>
      <c r="E50" s="162"/>
      <c r="F50" s="164"/>
      <c r="G50" s="127"/>
      <c r="H50" s="128"/>
    </row>
    <row r="51" spans="1:8">
      <c r="A51" s="161"/>
      <c r="B51" s="162"/>
      <c r="C51" s="163"/>
      <c r="D51" s="162"/>
      <c r="E51" s="162"/>
      <c r="F51" s="164"/>
      <c r="G51" s="127"/>
      <c r="H51" s="128"/>
    </row>
    <row r="52" spans="1:8">
      <c r="A52" s="161"/>
      <c r="B52" s="162"/>
      <c r="C52" s="163"/>
      <c r="D52" s="162"/>
      <c r="E52" s="162"/>
      <c r="F52" s="164"/>
      <c r="G52" s="127"/>
      <c r="H52" s="128"/>
    </row>
    <row r="53" spans="1:8">
      <c r="A53" s="161"/>
      <c r="B53" s="162"/>
      <c r="C53" s="163"/>
      <c r="D53" s="162"/>
      <c r="E53" s="162"/>
      <c r="F53" s="164"/>
      <c r="G53" s="127"/>
      <c r="H53" s="128"/>
    </row>
    <row r="54" spans="1:8">
      <c r="A54" s="161"/>
      <c r="B54" s="162"/>
      <c r="C54" s="163"/>
      <c r="D54" s="162"/>
      <c r="E54" s="162"/>
      <c r="F54" s="164"/>
      <c r="G54" s="127"/>
      <c r="H54" s="128"/>
    </row>
    <row r="55" spans="1:8">
      <c r="A55" s="161"/>
      <c r="B55" s="162"/>
      <c r="C55" s="163"/>
      <c r="D55" s="162"/>
      <c r="E55" s="162"/>
      <c r="F55" s="164"/>
      <c r="G55" s="127"/>
      <c r="H55" s="128"/>
    </row>
    <row r="56" spans="1:8">
      <c r="A56" s="161"/>
      <c r="B56" s="162"/>
      <c r="C56" s="163"/>
      <c r="D56" s="162"/>
      <c r="E56" s="162"/>
      <c r="F56" s="164"/>
      <c r="G56" s="127"/>
      <c r="H56" s="128"/>
    </row>
    <row r="57" spans="1:8">
      <c r="A57" s="161"/>
      <c r="B57" s="162"/>
      <c r="C57" s="163"/>
      <c r="D57" s="162"/>
      <c r="E57" s="162"/>
      <c r="F57" s="164"/>
      <c r="G57" s="127"/>
      <c r="H57" s="128"/>
    </row>
    <row r="58" spans="1:8">
      <c r="A58" s="161"/>
      <c r="B58" s="162"/>
      <c r="C58" s="163"/>
      <c r="D58" s="162"/>
      <c r="E58" s="162"/>
      <c r="F58" s="164"/>
      <c r="G58" s="127"/>
      <c r="H58" s="128"/>
    </row>
    <row r="59" spans="1:8">
      <c r="A59" s="161"/>
      <c r="B59" s="162"/>
      <c r="C59" s="163"/>
      <c r="D59" s="162"/>
      <c r="E59" s="162"/>
      <c r="F59" s="164"/>
      <c r="G59" s="127"/>
      <c r="H59" s="128"/>
    </row>
    <row r="60" spans="1:8" ht="13.5" thickBot="1">
      <c r="A60" s="161"/>
      <c r="B60" s="162"/>
      <c r="C60" s="163"/>
      <c r="D60" s="162"/>
      <c r="E60" s="162"/>
      <c r="F60" s="164"/>
      <c r="G60" s="127"/>
      <c r="H60" s="128"/>
    </row>
    <row r="61" spans="1:8" ht="14.25" thickTop="1" thickBot="1">
      <c r="A61" s="165"/>
      <c r="B61" s="166"/>
      <c r="C61" s="167"/>
      <c r="D61" s="168" t="s">
        <v>14</v>
      </c>
      <c r="E61" s="169">
        <f>SUM(E12:E60)</f>
        <v>42976.99</v>
      </c>
      <c r="F61" s="170">
        <f>SUM(F12:F60)</f>
        <v>0</v>
      </c>
      <c r="G61" s="139"/>
      <c r="H61" s="171"/>
    </row>
    <row r="62" spans="1:8" ht="13.5" thickTop="1"/>
  </sheetData>
  <mergeCells count="5">
    <mergeCell ref="F1:H1"/>
    <mergeCell ref="F2:H2"/>
    <mergeCell ref="E4:F4"/>
    <mergeCell ref="E6:F6"/>
    <mergeCell ref="A7:A8"/>
  </mergeCells>
  <pageMargins left="0.78740157499999996" right="0.78740157499999996" top="0.984251969" bottom="0.984251969" header="0.4921259845" footer="0.4921259845"/>
  <pageSetup paperSize="9" scale="7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2" tint="-0.749992370372631"/>
  </sheetPr>
  <dimension ref="A1:K20"/>
  <sheetViews>
    <sheetView workbookViewId="0">
      <selection activeCell="M46" activeCellId="1" sqref="J7 M46:M47"/>
    </sheetView>
  </sheetViews>
  <sheetFormatPr baseColWidth="10" defaultColWidth="11.42578125" defaultRowHeight="15"/>
  <cols>
    <col min="1" max="1" width="24.7109375" style="72" bestFit="1" customWidth="1"/>
    <col min="2" max="2" width="22.28515625" style="72" bestFit="1" customWidth="1"/>
    <col min="3" max="3" width="5.85546875" style="72" bestFit="1" customWidth="1"/>
    <col min="4" max="4" width="8.7109375" style="72" bestFit="1" customWidth="1"/>
    <col min="5" max="5" width="11.42578125" style="72" bestFit="1" customWidth="1"/>
    <col min="6" max="6" width="11.5703125" style="72" bestFit="1" customWidth="1"/>
    <col min="7" max="7" width="31.28515625" style="72" bestFit="1" customWidth="1"/>
    <col min="8" max="8" width="14.28515625" style="72" bestFit="1" customWidth="1"/>
    <col min="9" max="9" width="22.5703125" style="72" bestFit="1" customWidth="1"/>
    <col min="10" max="10" width="5.85546875" style="72" bestFit="1" customWidth="1"/>
    <col min="11" max="11" width="22.7109375" style="72" bestFit="1" customWidth="1"/>
    <col min="12" max="16384" width="11.42578125" style="72"/>
  </cols>
  <sheetData>
    <row r="1" spans="1:11">
      <c r="A1" s="71" t="s">
        <v>47</v>
      </c>
    </row>
    <row r="2" spans="1:11">
      <c r="A2" s="65" t="s">
        <v>26</v>
      </c>
      <c r="B2" s="65" t="s">
        <v>22</v>
      </c>
      <c r="C2" s="65" t="s">
        <v>17</v>
      </c>
      <c r="D2" s="65" t="s">
        <v>8</v>
      </c>
      <c r="E2" s="65" t="s">
        <v>54</v>
      </c>
      <c r="F2" s="65" t="s">
        <v>53</v>
      </c>
      <c r="G2" s="65" t="s">
        <v>61</v>
      </c>
      <c r="H2" s="65" t="s">
        <v>23</v>
      </c>
      <c r="I2" s="65" t="s">
        <v>24</v>
      </c>
      <c r="J2" s="65"/>
      <c r="K2" s="65"/>
    </row>
    <row r="3" spans="1:11">
      <c r="A3" s="65" t="s">
        <v>26</v>
      </c>
      <c r="B3" s="65" t="s">
        <v>62</v>
      </c>
      <c r="C3" s="65" t="s">
        <v>17</v>
      </c>
      <c r="D3" s="65" t="s">
        <v>63</v>
      </c>
      <c r="E3" s="65" t="s">
        <v>64</v>
      </c>
      <c r="F3" s="65" t="s">
        <v>65</v>
      </c>
      <c r="G3" s="65" t="s">
        <v>66</v>
      </c>
      <c r="H3" s="65" t="s">
        <v>67</v>
      </c>
      <c r="I3" s="65" t="s">
        <v>20</v>
      </c>
      <c r="J3" s="65"/>
      <c r="K3" s="65"/>
    </row>
    <row r="4" spans="1:11">
      <c r="A4" s="93">
        <v>42513</v>
      </c>
      <c r="B4" s="65" t="s">
        <v>85</v>
      </c>
      <c r="C4" s="65" t="s">
        <v>18</v>
      </c>
      <c r="D4" s="65" t="s">
        <v>86</v>
      </c>
      <c r="E4" s="93">
        <v>42521</v>
      </c>
      <c r="F4" s="93">
        <v>42513</v>
      </c>
      <c r="G4" s="65">
        <v>40081.97</v>
      </c>
      <c r="H4" s="65" t="s">
        <v>21</v>
      </c>
      <c r="I4" s="65" t="s">
        <v>89</v>
      </c>
      <c r="J4" s="65"/>
      <c r="K4" s="65"/>
    </row>
    <row r="5" spans="1:11">
      <c r="A5" s="93">
        <v>42520</v>
      </c>
      <c r="B5" s="65" t="s">
        <v>87</v>
      </c>
      <c r="C5" s="65" t="s">
        <v>18</v>
      </c>
      <c r="D5" s="65" t="s">
        <v>88</v>
      </c>
      <c r="E5" s="93">
        <v>42521</v>
      </c>
      <c r="F5" s="93">
        <v>42520</v>
      </c>
      <c r="G5" s="65">
        <v>2895.02</v>
      </c>
      <c r="H5" s="65" t="s">
        <v>21</v>
      </c>
      <c r="I5" s="65" t="s">
        <v>90</v>
      </c>
      <c r="J5" s="65"/>
      <c r="K5" s="65"/>
    </row>
    <row r="6" spans="1:11">
      <c r="A6" s="93"/>
      <c r="B6" s="65"/>
      <c r="C6" s="65"/>
      <c r="D6" s="65"/>
      <c r="E6" s="122"/>
      <c r="F6" s="65"/>
      <c r="G6" s="65"/>
      <c r="H6" s="65"/>
      <c r="I6" s="65"/>
      <c r="J6" s="65"/>
      <c r="K6" s="65"/>
    </row>
    <row r="7" spans="1:11">
      <c r="A7" s="93"/>
      <c r="B7" s="65"/>
      <c r="C7" s="65"/>
      <c r="D7" s="65"/>
      <c r="E7" s="122"/>
      <c r="F7" s="65"/>
      <c r="G7" s="65"/>
      <c r="H7" s="65"/>
      <c r="I7" s="65"/>
      <c r="J7" s="65"/>
      <c r="K7" s="65"/>
    </row>
    <row r="8" spans="1:11">
      <c r="A8" s="93"/>
      <c r="B8" s="65"/>
      <c r="C8" s="65"/>
      <c r="D8" s="65"/>
      <c r="E8" s="122"/>
      <c r="F8" s="65"/>
      <c r="G8" s="65"/>
      <c r="H8" s="65"/>
      <c r="I8" s="65"/>
      <c r="J8" s="65"/>
      <c r="K8" s="65"/>
    </row>
    <row r="9" spans="1:11">
      <c r="A9" s="93"/>
      <c r="B9" s="65"/>
      <c r="C9" s="65"/>
      <c r="D9" s="65"/>
      <c r="E9" s="122"/>
      <c r="F9" s="65"/>
      <c r="G9" s="65"/>
      <c r="H9" s="65"/>
      <c r="I9" s="65"/>
      <c r="J9" s="65"/>
      <c r="K9" s="65"/>
    </row>
    <row r="10" spans="1:11">
      <c r="A10" s="93"/>
      <c r="B10" s="65"/>
      <c r="C10" s="65"/>
      <c r="D10" s="65"/>
      <c r="E10" s="93"/>
      <c r="F10" s="93"/>
      <c r="G10" s="65"/>
      <c r="H10" s="65"/>
      <c r="I10" s="65"/>
      <c r="J10" s="65"/>
      <c r="K10" s="65"/>
    </row>
    <row r="11" spans="1:11">
      <c r="A11" s="93"/>
      <c r="B11" s="65"/>
      <c r="C11" s="65"/>
      <c r="D11" s="65"/>
      <c r="E11" s="93"/>
      <c r="F11" s="65"/>
      <c r="G11" s="65"/>
      <c r="H11" s="65"/>
      <c r="I11" s="65"/>
      <c r="J11" s="65"/>
      <c r="K11" s="65"/>
    </row>
    <row r="12" spans="1:11" s="65" customFormat="1">
      <c r="F12" s="68" t="s">
        <v>68</v>
      </c>
      <c r="G12" s="68">
        <f>SUM(G4:G11)</f>
        <v>42976.99</v>
      </c>
    </row>
    <row r="13" spans="1:11" s="65" customFormat="1" ht="12.75">
      <c r="A13" s="93"/>
      <c r="E13" s="122"/>
    </row>
    <row r="14" spans="1:11" s="65" customFormat="1" ht="12.75">
      <c r="A14" s="93"/>
      <c r="E14" s="122"/>
    </row>
    <row r="15" spans="1:11" s="65" customFormat="1" ht="12.75">
      <c r="A15" s="93"/>
      <c r="E15" s="122"/>
    </row>
    <row r="17" spans="1:7">
      <c r="F17" s="73" t="s">
        <v>48</v>
      </c>
      <c r="G17" s="74" t="e">
        <f>+#REF!</f>
        <v>#REF!</v>
      </c>
    </row>
    <row r="19" spans="1:7">
      <c r="F19" s="75" t="s">
        <v>16</v>
      </c>
      <c r="G19" s="75" t="e">
        <f>+G17-G12</f>
        <v>#REF!</v>
      </c>
    </row>
    <row r="20" spans="1:7">
      <c r="A20" s="67" t="s">
        <v>43</v>
      </c>
    </row>
  </sheetData>
  <hyperlinks>
    <hyperlink ref="A1" location="BS!A1" display="Menu"/>
  </hyperlinks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>
    <tabColor rgb="FFFFFF00"/>
    <pageSetUpPr fitToPage="1"/>
  </sheetPr>
  <dimension ref="A1:K43"/>
  <sheetViews>
    <sheetView showGridLines="0" workbookViewId="0">
      <pane ySplit="11" topLeftCell="A12" activePane="bottomLeft" state="frozenSplit"/>
      <selection activeCell="M46" activeCellId="1" sqref="J7 M46:M47"/>
      <selection pane="bottomLeft" activeCell="M46" activeCellId="1" sqref="J7 M46:M47"/>
    </sheetView>
  </sheetViews>
  <sheetFormatPr baseColWidth="10" defaultColWidth="11.42578125" defaultRowHeight="12.75"/>
  <cols>
    <col min="1" max="1" width="10.140625" style="4" customWidth="1"/>
    <col min="2" max="2" width="17.42578125" style="4" customWidth="1"/>
    <col min="3" max="3" width="10.42578125" style="4" bestFit="1" customWidth="1"/>
    <col min="4" max="4" width="31.7109375" style="4" customWidth="1"/>
    <col min="5" max="6" width="14.140625" style="4" customWidth="1"/>
    <col min="7" max="7" width="1.28515625" style="4" customWidth="1"/>
    <col min="8" max="8" width="16.28515625" style="4" customWidth="1"/>
    <col min="9" max="16384" width="11.42578125" style="4"/>
  </cols>
  <sheetData>
    <row r="1" spans="1:11" ht="14.25" thickTop="1">
      <c r="A1" s="69" t="s">
        <v>47</v>
      </c>
      <c r="B1" s="2"/>
      <c r="C1" s="2"/>
      <c r="D1" s="2"/>
      <c r="E1" s="3"/>
      <c r="F1" s="172" t="s">
        <v>0</v>
      </c>
      <c r="G1" s="173"/>
      <c r="H1" s="174"/>
    </row>
    <row r="2" spans="1:11" ht="14.25" thickBot="1">
      <c r="A2" s="5"/>
      <c r="B2" s="6"/>
      <c r="C2" s="6"/>
      <c r="D2" s="6"/>
      <c r="E2" s="6"/>
      <c r="F2" s="175">
        <v>39202</v>
      </c>
      <c r="G2" s="176"/>
      <c r="H2" s="177"/>
    </row>
    <row r="3" spans="1:11" ht="14.25" thickTop="1" thickBot="1">
      <c r="A3" s="5"/>
      <c r="B3" s="6"/>
      <c r="C3" s="6"/>
      <c r="D3" s="6"/>
      <c r="E3" s="6"/>
      <c r="F3" s="6"/>
      <c r="G3" s="6"/>
      <c r="H3" s="7"/>
    </row>
    <row r="4" spans="1:11" ht="14.25" thickTop="1">
      <c r="A4" s="8" t="s">
        <v>1</v>
      </c>
      <c r="B4" s="9" t="e">
        <f>+#REF!</f>
        <v>#REF!</v>
      </c>
      <c r="C4" s="6"/>
      <c r="D4" s="10" t="s">
        <v>2</v>
      </c>
      <c r="E4" s="185">
        <v>231106530</v>
      </c>
      <c r="F4" s="178"/>
      <c r="G4" s="6"/>
      <c r="H4" s="11" t="s">
        <v>3</v>
      </c>
    </row>
    <row r="5" spans="1:11" ht="4.5" customHeight="1">
      <c r="A5" s="12"/>
      <c r="B5" s="13"/>
      <c r="C5" s="6"/>
      <c r="D5" s="12"/>
      <c r="E5" s="14"/>
      <c r="F5" s="13"/>
      <c r="G5" s="6"/>
      <c r="H5" s="15"/>
    </row>
    <row r="6" spans="1:11" ht="14.25" thickBot="1">
      <c r="A6" s="16" t="s">
        <v>4</v>
      </c>
      <c r="B6" s="17" t="e">
        <f>+#REF!</f>
        <v>#REF!</v>
      </c>
      <c r="C6" s="18"/>
      <c r="D6" s="19" t="s">
        <v>5</v>
      </c>
      <c r="E6" s="179" t="s">
        <v>57</v>
      </c>
      <c r="F6" s="180"/>
      <c r="G6" s="18"/>
      <c r="H6" s="20" t="e">
        <f>+#REF!</f>
        <v>#REF!</v>
      </c>
      <c r="J6" s="81" t="s">
        <v>48</v>
      </c>
      <c r="K6" s="82" t="s">
        <v>49</v>
      </c>
    </row>
    <row r="7" spans="1:11" ht="14.25" thickTop="1" thickBot="1">
      <c r="A7" s="181" t="s">
        <v>6</v>
      </c>
      <c r="B7" s="21"/>
      <c r="C7" s="21"/>
      <c r="D7" s="21"/>
      <c r="E7" s="21"/>
      <c r="F7" s="22" t="s">
        <v>7</v>
      </c>
      <c r="G7" s="6"/>
      <c r="H7" s="23">
        <f>E37-F37</f>
        <v>0</v>
      </c>
      <c r="J7" s="87" t="e">
        <f>+VLOOKUP(E4,#REF!,10,FALSE)</f>
        <v>#REF!</v>
      </c>
      <c r="K7" s="82" t="e">
        <f>+H7-J7</f>
        <v>#REF!</v>
      </c>
    </row>
    <row r="8" spans="1:11" ht="14.25" thickTop="1" thickBot="1">
      <c r="A8" s="182"/>
      <c r="B8" s="24"/>
      <c r="C8" s="24"/>
      <c r="D8" s="24"/>
      <c r="E8" s="25"/>
      <c r="F8" s="22"/>
      <c r="G8" s="6"/>
      <c r="H8" s="26"/>
    </row>
    <row r="9" spans="1:11" ht="6" customHeight="1" thickTop="1">
      <c r="A9" s="27"/>
      <c r="B9" s="28"/>
      <c r="C9" s="28"/>
      <c r="D9" s="28"/>
      <c r="E9" s="28"/>
      <c r="F9" s="29"/>
      <c r="G9" s="6"/>
      <c r="H9" s="7"/>
    </row>
    <row r="10" spans="1:11">
      <c r="A10" s="30" t="s">
        <v>8</v>
      </c>
      <c r="B10" s="31" t="s">
        <v>9</v>
      </c>
      <c r="C10" s="31" t="s">
        <v>10</v>
      </c>
      <c r="D10" s="31" t="s">
        <v>11</v>
      </c>
      <c r="E10" s="31" t="s">
        <v>12</v>
      </c>
      <c r="F10" s="32" t="s">
        <v>13</v>
      </c>
      <c r="G10" s="6"/>
      <c r="H10" s="7"/>
      <c r="I10" s="61"/>
      <c r="J10" s="62"/>
    </row>
    <row r="11" spans="1:11" ht="5.25" customHeight="1" thickBot="1">
      <c r="A11" s="33"/>
      <c r="B11" s="34"/>
      <c r="C11" s="34"/>
      <c r="D11" s="34"/>
      <c r="E11" s="34"/>
      <c r="F11" s="25"/>
      <c r="G11" s="6"/>
      <c r="H11" s="7"/>
      <c r="I11" s="62"/>
      <c r="J11" s="62"/>
    </row>
    <row r="12" spans="1:11" ht="13.5" thickTop="1">
      <c r="A12" s="35"/>
      <c r="B12" s="51"/>
      <c r="C12" s="37"/>
      <c r="D12" s="36"/>
      <c r="E12" s="36"/>
      <c r="F12" s="38"/>
      <c r="G12" s="6"/>
      <c r="H12" s="7"/>
      <c r="I12" s="62"/>
      <c r="J12" s="62"/>
    </row>
    <row r="13" spans="1:11">
      <c r="A13" s="50"/>
      <c r="B13" s="52"/>
      <c r="C13" s="41"/>
      <c r="D13" s="40"/>
      <c r="E13" s="40"/>
      <c r="F13" s="42"/>
      <c r="G13" s="6"/>
      <c r="H13" s="7"/>
      <c r="I13" s="63"/>
      <c r="J13" s="62"/>
    </row>
    <row r="14" spans="1:11">
      <c r="A14" s="50"/>
      <c r="B14" s="53"/>
      <c r="C14" s="41"/>
      <c r="D14" s="40"/>
      <c r="E14" s="40"/>
      <c r="F14" s="42"/>
      <c r="G14" s="6"/>
      <c r="H14" s="7"/>
    </row>
    <row r="15" spans="1:11">
      <c r="A15" s="50"/>
      <c r="B15" s="54"/>
      <c r="C15" s="41"/>
      <c r="D15" s="40"/>
      <c r="E15" s="40"/>
      <c r="F15" s="42"/>
      <c r="G15" s="6"/>
      <c r="H15" s="7"/>
    </row>
    <row r="16" spans="1:11">
      <c r="A16" s="50"/>
      <c r="B16" s="54"/>
      <c r="C16" s="41"/>
      <c r="D16" s="40"/>
      <c r="E16" s="40"/>
      <c r="F16" s="42"/>
      <c r="G16" s="6"/>
      <c r="H16" s="7"/>
    </row>
    <row r="17" spans="1:10">
      <c r="A17" s="50"/>
      <c r="B17" s="59"/>
      <c r="C17" s="41"/>
      <c r="D17" s="66"/>
      <c r="E17" s="40"/>
      <c r="F17" s="42"/>
      <c r="G17" s="6"/>
      <c r="H17" s="7"/>
    </row>
    <row r="18" spans="1:10">
      <c r="A18" s="50"/>
      <c r="B18" s="59"/>
      <c r="C18" s="41"/>
      <c r="D18" s="40"/>
      <c r="E18" s="40"/>
      <c r="F18" s="42"/>
      <c r="G18" s="6"/>
      <c r="H18" s="7"/>
    </row>
    <row r="19" spans="1:10">
      <c r="A19" s="50"/>
      <c r="B19" s="59"/>
      <c r="C19" s="41"/>
      <c r="D19" s="40"/>
      <c r="E19" s="40"/>
      <c r="F19" s="42"/>
      <c r="G19" s="6"/>
      <c r="H19" s="7"/>
    </row>
    <row r="20" spans="1:10">
      <c r="A20" s="50"/>
      <c r="B20" s="59"/>
      <c r="C20" s="41"/>
      <c r="D20" s="40"/>
      <c r="E20" s="40"/>
      <c r="F20" s="42"/>
      <c r="G20" s="6"/>
      <c r="H20" s="7"/>
    </row>
    <row r="21" spans="1:10">
      <c r="A21" s="50"/>
      <c r="B21" s="59"/>
      <c r="C21" s="41"/>
      <c r="D21" s="40"/>
      <c r="E21" s="40"/>
      <c r="F21" s="60"/>
      <c r="G21" s="6"/>
      <c r="H21" s="7"/>
    </row>
    <row r="22" spans="1:10">
      <c r="A22" s="50"/>
      <c r="B22" s="59"/>
      <c r="C22" s="41"/>
      <c r="D22" s="40"/>
      <c r="E22" s="40"/>
      <c r="F22" s="42"/>
      <c r="G22" s="6"/>
      <c r="H22" s="55"/>
      <c r="J22" s="58"/>
    </row>
    <row r="23" spans="1:10">
      <c r="A23" s="50"/>
      <c r="B23" s="59"/>
      <c r="C23" s="41"/>
      <c r="D23" s="40"/>
      <c r="E23" s="40"/>
      <c r="F23" s="42"/>
      <c r="G23" s="6"/>
      <c r="H23" s="7"/>
      <c r="J23" s="58"/>
    </row>
    <row r="24" spans="1:10">
      <c r="A24" s="50"/>
      <c r="B24" s="59"/>
      <c r="C24" s="41"/>
      <c r="D24" s="40"/>
      <c r="E24" s="40"/>
      <c r="F24" s="42"/>
      <c r="G24" s="6"/>
      <c r="H24" s="7"/>
      <c r="I24" s="58"/>
      <c r="J24" s="58"/>
    </row>
    <row r="25" spans="1:10">
      <c r="A25" s="50"/>
      <c r="B25" s="59"/>
      <c r="C25" s="41"/>
      <c r="D25" s="40"/>
      <c r="E25" s="40"/>
      <c r="F25" s="42"/>
      <c r="G25" s="6"/>
      <c r="H25" s="7"/>
      <c r="J25" s="58"/>
    </row>
    <row r="26" spans="1:10">
      <c r="A26" s="50"/>
      <c r="B26" s="59"/>
      <c r="C26" s="41"/>
      <c r="D26" s="40"/>
      <c r="E26" s="40"/>
      <c r="F26" s="42"/>
      <c r="G26" s="6"/>
      <c r="H26" s="7"/>
    </row>
    <row r="27" spans="1:10">
      <c r="A27" s="50"/>
      <c r="B27" s="59"/>
      <c r="C27" s="41"/>
      <c r="D27" s="40"/>
      <c r="E27" s="40"/>
      <c r="F27" s="42"/>
      <c r="G27" s="6"/>
      <c r="H27" s="7"/>
    </row>
    <row r="28" spans="1:10">
      <c r="A28" s="50"/>
      <c r="B28" s="59"/>
      <c r="C28" s="41"/>
      <c r="D28" s="40"/>
      <c r="E28" s="40"/>
      <c r="F28" s="42"/>
      <c r="G28" s="6"/>
      <c r="H28" s="7"/>
    </row>
    <row r="29" spans="1:10">
      <c r="A29" s="50"/>
      <c r="B29" s="50"/>
      <c r="C29" s="41"/>
      <c r="D29" s="40"/>
      <c r="E29" s="40"/>
      <c r="F29" s="42"/>
      <c r="G29" s="6"/>
      <c r="H29" s="7"/>
    </row>
    <row r="30" spans="1:10">
      <c r="A30" s="50"/>
      <c r="B30" s="89"/>
      <c r="C30" s="85"/>
      <c r="D30" s="40"/>
      <c r="E30" s="40"/>
      <c r="F30" s="42"/>
      <c r="G30" s="6"/>
      <c r="H30" s="7"/>
    </row>
    <row r="31" spans="1:10">
      <c r="A31" s="50"/>
      <c r="B31" s="89"/>
      <c r="C31" s="85"/>
      <c r="D31" s="40"/>
      <c r="E31" s="40"/>
      <c r="F31" s="42"/>
      <c r="G31" s="6"/>
      <c r="H31" s="7"/>
    </row>
    <row r="32" spans="1:10">
      <c r="A32" s="50"/>
      <c r="B32" s="50"/>
      <c r="C32" s="41"/>
      <c r="D32" s="40"/>
      <c r="E32" s="40"/>
      <c r="F32" s="42"/>
      <c r="G32" s="6"/>
      <c r="H32" s="7"/>
    </row>
    <row r="33" spans="1:8">
      <c r="A33" s="50"/>
      <c r="B33" s="50"/>
      <c r="C33" s="41"/>
      <c r="D33" s="40"/>
      <c r="E33" s="40"/>
      <c r="F33" s="42"/>
      <c r="G33" s="6"/>
      <c r="H33" s="7"/>
    </row>
    <row r="34" spans="1:8">
      <c r="A34" s="50"/>
      <c r="B34" s="50"/>
      <c r="C34" s="41"/>
      <c r="D34" s="40"/>
      <c r="E34" s="40"/>
      <c r="F34" s="42"/>
      <c r="G34" s="6"/>
      <c r="H34" s="7"/>
    </row>
    <row r="35" spans="1:8">
      <c r="A35" s="50"/>
      <c r="B35" s="50"/>
      <c r="C35" s="41"/>
      <c r="D35" s="40"/>
      <c r="E35" s="40"/>
      <c r="F35" s="42"/>
      <c r="G35" s="6"/>
      <c r="H35" s="7"/>
    </row>
    <row r="36" spans="1:8" ht="13.5" thickBot="1">
      <c r="A36" s="50"/>
      <c r="B36" s="40"/>
      <c r="C36" s="41"/>
      <c r="D36" s="40"/>
      <c r="E36" s="40"/>
      <c r="F36" s="42"/>
      <c r="G36" s="6"/>
      <c r="H36" s="7"/>
    </row>
    <row r="37" spans="1:8" ht="14.25" thickTop="1" thickBot="1">
      <c r="A37" s="56"/>
      <c r="B37" s="44"/>
      <c r="C37" s="45"/>
      <c r="D37" s="46" t="s">
        <v>14</v>
      </c>
      <c r="E37" s="47">
        <f>SUM(E12:E36)</f>
        <v>0</v>
      </c>
      <c r="F37" s="48">
        <f>SUM(F12:F36)</f>
        <v>0</v>
      </c>
      <c r="G37" s="18"/>
      <c r="H37" s="49"/>
    </row>
    <row r="38" spans="1:8" ht="13.5" thickTop="1">
      <c r="A38" s="57"/>
    </row>
    <row r="39" spans="1:8">
      <c r="A39" s="57"/>
    </row>
    <row r="40" spans="1:8">
      <c r="A40" s="57"/>
    </row>
    <row r="41" spans="1:8">
      <c r="A41" s="57"/>
    </row>
    <row r="42" spans="1:8">
      <c r="A42" s="57"/>
    </row>
    <row r="43" spans="1:8">
      <c r="A43" s="57"/>
    </row>
  </sheetData>
  <mergeCells count="5">
    <mergeCell ref="F1:H1"/>
    <mergeCell ref="F2:H2"/>
    <mergeCell ref="E4:F4"/>
    <mergeCell ref="E6:F6"/>
    <mergeCell ref="A7:A8"/>
  </mergeCells>
  <hyperlinks>
    <hyperlink ref="A1" location="BS!A1" display="Menu"/>
  </hyperlinks>
  <pageMargins left="0.78740157499999996" right="0.78740157499999996" top="0.984251969" bottom="0.984251969" header="0.4921259845" footer="0.4921259845"/>
  <pageSetup paperSize="9" scale="54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9">
    <tabColor rgb="FFFFFF00"/>
    <pageSetUpPr fitToPage="1"/>
  </sheetPr>
  <dimension ref="A1:K61"/>
  <sheetViews>
    <sheetView showGridLines="0" workbookViewId="0">
      <selection activeCell="M46" activeCellId="1" sqref="J7 M46:M47"/>
    </sheetView>
  </sheetViews>
  <sheetFormatPr baseColWidth="10" defaultColWidth="11.42578125" defaultRowHeight="12.75"/>
  <cols>
    <col min="1" max="1" width="10.140625" style="4" customWidth="1"/>
    <col min="2" max="2" width="12.140625" style="4" customWidth="1"/>
    <col min="3" max="3" width="10" style="4" customWidth="1"/>
    <col min="4" max="4" width="19.85546875" style="4" bestFit="1" customWidth="1"/>
    <col min="5" max="6" width="14.140625" style="4" customWidth="1"/>
    <col min="7" max="7" width="1.28515625" style="4" customWidth="1"/>
    <col min="8" max="8" width="16.28515625" style="4" customWidth="1"/>
    <col min="9" max="16384" width="11.42578125" style="4"/>
  </cols>
  <sheetData>
    <row r="1" spans="1:11" ht="14.25" thickTop="1">
      <c r="A1" s="91" t="s">
        <v>50</v>
      </c>
      <c r="B1" s="2"/>
      <c r="C1" s="2"/>
      <c r="D1" s="2"/>
      <c r="E1" s="3"/>
      <c r="F1" s="172" t="s">
        <v>0</v>
      </c>
      <c r="G1" s="173"/>
      <c r="H1" s="174"/>
    </row>
    <row r="2" spans="1:11" ht="14.25" thickBot="1">
      <c r="A2" s="5"/>
      <c r="B2" s="6"/>
      <c r="C2" s="6"/>
      <c r="D2" s="6"/>
      <c r="E2" s="6"/>
      <c r="F2" s="175">
        <v>39202</v>
      </c>
      <c r="G2" s="176"/>
      <c r="H2" s="177"/>
    </row>
    <row r="3" spans="1:11" ht="14.25" thickTop="1" thickBot="1">
      <c r="A3" s="5"/>
      <c r="B3" s="6"/>
      <c r="C3" s="6"/>
      <c r="D3" s="6"/>
      <c r="E3" s="6"/>
      <c r="F3" s="6"/>
      <c r="G3" s="6"/>
      <c r="H3" s="7"/>
    </row>
    <row r="4" spans="1:11" ht="14.25" thickTop="1">
      <c r="A4" s="8" t="s">
        <v>1</v>
      </c>
      <c r="B4" s="9" t="s">
        <v>15</v>
      </c>
      <c r="C4" s="6"/>
      <c r="D4" s="10" t="s">
        <v>2</v>
      </c>
      <c r="E4" s="185">
        <v>237107186</v>
      </c>
      <c r="F4" s="178"/>
      <c r="G4" s="6"/>
      <c r="H4" s="11" t="s">
        <v>3</v>
      </c>
      <c r="J4" s="4" t="s">
        <v>25</v>
      </c>
      <c r="K4" s="62" t="s">
        <v>19</v>
      </c>
    </row>
    <row r="5" spans="1:11" ht="4.5" customHeight="1">
      <c r="A5" s="12"/>
      <c r="B5" s="13"/>
      <c r="C5" s="6"/>
      <c r="D5" s="12"/>
      <c r="E5" s="14"/>
      <c r="F5" s="13"/>
      <c r="G5" s="6"/>
      <c r="H5" s="15"/>
      <c r="K5" s="62"/>
    </row>
    <row r="6" spans="1:11" ht="14.25" thickBot="1">
      <c r="A6" s="16" t="s">
        <v>4</v>
      </c>
      <c r="B6" s="17" t="s">
        <v>18</v>
      </c>
      <c r="C6" s="18"/>
      <c r="D6" s="19" t="s">
        <v>5</v>
      </c>
      <c r="E6" s="179" t="s">
        <v>58</v>
      </c>
      <c r="F6" s="180"/>
      <c r="G6" s="18"/>
      <c r="H6" s="20">
        <v>41729</v>
      </c>
      <c r="J6" s="87" t="e">
        <f>+VLOOKUP(E4,#REF!,10,FALSE)</f>
        <v>#REF!</v>
      </c>
      <c r="K6" s="64" t="e">
        <f>+H7-J6</f>
        <v>#REF!</v>
      </c>
    </row>
    <row r="7" spans="1:11" ht="14.25" thickTop="1" thickBot="1">
      <c r="A7" s="181" t="s">
        <v>6</v>
      </c>
      <c r="B7" s="21"/>
      <c r="C7" s="21"/>
      <c r="D7" s="21"/>
      <c r="E7" s="21"/>
      <c r="F7" s="22" t="s">
        <v>7</v>
      </c>
      <c r="G7" s="6"/>
      <c r="H7" s="23">
        <f>E60-F60</f>
        <v>0</v>
      </c>
    </row>
    <row r="8" spans="1:11" ht="14.25" thickTop="1" thickBot="1">
      <c r="A8" s="182"/>
      <c r="B8" s="24"/>
      <c r="C8" s="24"/>
      <c r="D8" s="24"/>
      <c r="E8" s="25"/>
      <c r="F8" s="22"/>
      <c r="G8" s="6"/>
      <c r="H8" s="26"/>
    </row>
    <row r="9" spans="1:11" ht="6" customHeight="1" thickTop="1">
      <c r="A9" s="27"/>
      <c r="B9" s="28"/>
      <c r="C9" s="28"/>
      <c r="D9" s="28"/>
      <c r="E9" s="28"/>
      <c r="F9" s="29"/>
      <c r="G9" s="6"/>
      <c r="H9" s="7"/>
    </row>
    <row r="10" spans="1:11">
      <c r="A10" s="30" t="s">
        <v>8</v>
      </c>
      <c r="B10" s="31" t="s">
        <v>9</v>
      </c>
      <c r="C10" s="31" t="s">
        <v>10</v>
      </c>
      <c r="D10" s="31" t="s">
        <v>11</v>
      </c>
      <c r="E10" s="31" t="s">
        <v>12</v>
      </c>
      <c r="F10" s="32" t="s">
        <v>13</v>
      </c>
      <c r="G10" s="6"/>
      <c r="H10" s="7"/>
    </row>
    <row r="11" spans="1:11" ht="5.25" customHeight="1" thickBot="1">
      <c r="A11" s="33"/>
      <c r="B11" s="34"/>
      <c r="C11" s="34"/>
      <c r="D11" s="34"/>
      <c r="E11" s="34"/>
      <c r="F11" s="25"/>
      <c r="G11" s="6"/>
      <c r="H11" s="7"/>
    </row>
    <row r="12" spans="1:11" ht="13.5" thickTop="1">
      <c r="A12" s="35"/>
      <c r="B12" s="36"/>
      <c r="C12" s="37"/>
      <c r="D12" s="36"/>
      <c r="E12" s="36"/>
      <c r="F12" s="38"/>
      <c r="G12" s="6"/>
      <c r="H12" s="7"/>
    </row>
    <row r="13" spans="1:11">
      <c r="A13" s="39"/>
      <c r="B13" s="40"/>
      <c r="C13" s="41"/>
      <c r="D13" s="40"/>
      <c r="E13" s="40"/>
      <c r="F13" s="42"/>
      <c r="G13" s="6"/>
      <c r="H13" s="7"/>
    </row>
    <row r="14" spans="1:11">
      <c r="A14" s="39"/>
      <c r="B14" s="40"/>
      <c r="C14" s="41"/>
      <c r="D14" s="40"/>
      <c r="E14" s="40"/>
      <c r="F14" s="42"/>
      <c r="G14" s="6"/>
      <c r="H14" s="7"/>
    </row>
    <row r="15" spans="1:11">
      <c r="A15" s="39"/>
      <c r="B15" s="40"/>
      <c r="C15" s="41"/>
      <c r="D15" s="40"/>
      <c r="E15" s="40"/>
      <c r="F15" s="42"/>
      <c r="G15" s="6"/>
      <c r="H15" s="7"/>
    </row>
    <row r="16" spans="1:11">
      <c r="A16" s="39"/>
      <c r="B16" s="40"/>
      <c r="C16" s="41"/>
      <c r="D16" s="40"/>
      <c r="E16" s="40"/>
      <c r="F16" s="40"/>
      <c r="G16" s="6"/>
      <c r="H16" s="7"/>
    </row>
    <row r="17" spans="1:11">
      <c r="A17" s="39"/>
      <c r="B17" s="40"/>
      <c r="C17" s="41"/>
      <c r="D17" s="40"/>
      <c r="E17" s="40"/>
      <c r="F17" s="42"/>
      <c r="G17" s="6"/>
      <c r="H17" s="7"/>
    </row>
    <row r="18" spans="1:11">
      <c r="A18" s="39"/>
      <c r="B18" s="40"/>
      <c r="C18" s="41"/>
      <c r="D18" s="40"/>
      <c r="E18" s="40"/>
      <c r="F18" s="42"/>
      <c r="G18" s="6"/>
      <c r="H18" s="7"/>
    </row>
    <row r="19" spans="1:11">
      <c r="A19" s="39"/>
      <c r="B19" s="40"/>
      <c r="C19" s="41"/>
      <c r="D19" s="40"/>
      <c r="E19" s="40"/>
      <c r="F19" s="42"/>
      <c r="G19" s="6"/>
      <c r="H19" s="7"/>
    </row>
    <row r="20" spans="1:11">
      <c r="A20" s="39"/>
      <c r="B20" s="40"/>
      <c r="C20" s="41"/>
      <c r="D20" s="40"/>
      <c r="E20" s="40"/>
      <c r="F20" s="42"/>
      <c r="G20" s="6"/>
      <c r="H20" s="7"/>
    </row>
    <row r="21" spans="1:11">
      <c r="A21" s="39"/>
      <c r="B21" s="40"/>
      <c r="C21" s="41"/>
      <c r="D21" s="40"/>
      <c r="E21" s="40"/>
      <c r="F21" s="42"/>
      <c r="G21" s="6"/>
      <c r="H21" s="7"/>
    </row>
    <row r="22" spans="1:11">
      <c r="A22" s="39"/>
      <c r="B22" s="40"/>
      <c r="C22" s="41"/>
      <c r="D22" s="40"/>
      <c r="E22" s="40"/>
      <c r="F22" s="42"/>
      <c r="G22" s="6"/>
      <c r="H22" s="7"/>
    </row>
    <row r="23" spans="1:11">
      <c r="A23" s="39"/>
      <c r="B23" s="40"/>
      <c r="C23" s="41"/>
      <c r="D23" s="40"/>
      <c r="E23" s="40"/>
      <c r="F23" s="42"/>
      <c r="G23" s="6"/>
      <c r="H23" s="7"/>
    </row>
    <row r="24" spans="1:11">
      <c r="A24" s="39"/>
      <c r="B24" s="40"/>
      <c r="C24" s="41"/>
      <c r="D24" s="40"/>
      <c r="E24" s="40"/>
      <c r="F24" s="42"/>
      <c r="G24" s="6"/>
      <c r="H24" s="7"/>
      <c r="J24" s="70"/>
      <c r="K24" s="70"/>
    </row>
    <row r="25" spans="1:11">
      <c r="A25" s="39"/>
      <c r="B25" s="40"/>
      <c r="C25" s="41"/>
      <c r="D25" s="40"/>
      <c r="E25" s="40"/>
      <c r="F25" s="42"/>
      <c r="G25" s="6"/>
      <c r="H25" s="7"/>
    </row>
    <row r="26" spans="1:11">
      <c r="A26" s="39"/>
      <c r="B26" s="40"/>
      <c r="C26" s="41"/>
      <c r="D26" s="40"/>
      <c r="E26" s="40"/>
      <c r="F26" s="42"/>
      <c r="G26" s="6"/>
      <c r="H26" s="7"/>
    </row>
    <row r="27" spans="1:11">
      <c r="A27" s="39"/>
      <c r="B27" s="40"/>
      <c r="C27" s="41"/>
      <c r="D27" s="40"/>
      <c r="E27" s="40"/>
      <c r="F27" s="42"/>
      <c r="G27" s="6"/>
      <c r="H27" s="7"/>
    </row>
    <row r="28" spans="1:11">
      <c r="A28" s="39"/>
      <c r="B28" s="40"/>
      <c r="C28" s="41"/>
      <c r="D28" s="40"/>
      <c r="E28" s="40"/>
      <c r="F28" s="42"/>
      <c r="G28" s="6"/>
      <c r="H28" s="7"/>
    </row>
    <row r="29" spans="1:11">
      <c r="A29" s="39"/>
      <c r="B29" s="40"/>
      <c r="C29" s="41"/>
      <c r="D29" s="40"/>
      <c r="E29" s="40"/>
      <c r="F29" s="42"/>
      <c r="G29" s="6"/>
      <c r="H29" s="7"/>
    </row>
    <row r="30" spans="1:11">
      <c r="A30" s="39"/>
      <c r="B30" s="40"/>
      <c r="C30" s="41"/>
      <c r="D30" s="40"/>
      <c r="E30" s="40"/>
      <c r="F30" s="42"/>
      <c r="G30" s="6"/>
      <c r="H30" s="7"/>
    </row>
    <row r="31" spans="1:11">
      <c r="A31" s="39"/>
      <c r="B31" s="40"/>
      <c r="C31" s="41"/>
      <c r="D31" s="40"/>
      <c r="E31" s="40"/>
      <c r="F31" s="42"/>
      <c r="G31" s="6"/>
      <c r="H31" s="7"/>
    </row>
    <row r="32" spans="1:11">
      <c r="A32" s="39"/>
      <c r="B32" s="40"/>
      <c r="C32" s="41"/>
      <c r="D32" s="40"/>
      <c r="E32" s="40"/>
      <c r="F32" s="42"/>
      <c r="G32" s="6"/>
      <c r="H32" s="7"/>
    </row>
    <row r="33" spans="1:8">
      <c r="A33" s="39"/>
      <c r="B33" s="40"/>
      <c r="C33" s="41"/>
      <c r="D33" s="40"/>
      <c r="E33" s="40"/>
      <c r="F33" s="42"/>
      <c r="G33" s="6"/>
      <c r="H33" s="7"/>
    </row>
    <row r="34" spans="1:8">
      <c r="A34" s="39"/>
      <c r="B34" s="40"/>
      <c r="C34" s="41"/>
      <c r="D34" s="40"/>
      <c r="E34" s="40"/>
      <c r="F34" s="42"/>
      <c r="G34" s="6"/>
      <c r="H34" s="7"/>
    </row>
    <row r="35" spans="1:8">
      <c r="A35" s="39"/>
      <c r="B35" s="40"/>
      <c r="C35" s="41"/>
      <c r="D35" s="40"/>
      <c r="E35" s="40"/>
      <c r="F35" s="42"/>
      <c r="G35" s="6"/>
      <c r="H35" s="7"/>
    </row>
    <row r="36" spans="1:8">
      <c r="A36" s="39"/>
      <c r="B36" s="40"/>
      <c r="C36" s="41"/>
      <c r="D36" s="40"/>
      <c r="E36" s="40"/>
      <c r="F36" s="42"/>
      <c r="G36" s="6"/>
      <c r="H36" s="7"/>
    </row>
    <row r="37" spans="1:8">
      <c r="A37" s="39"/>
      <c r="B37" s="40"/>
      <c r="C37" s="41"/>
      <c r="D37" s="40"/>
      <c r="E37" s="40"/>
      <c r="F37" s="42"/>
      <c r="G37" s="6"/>
      <c r="H37" s="7"/>
    </row>
    <row r="38" spans="1:8">
      <c r="A38" s="39"/>
      <c r="B38" s="40"/>
      <c r="C38" s="41"/>
      <c r="D38" s="40"/>
      <c r="E38" s="40"/>
      <c r="F38" s="42"/>
      <c r="G38" s="6"/>
      <c r="H38" s="7"/>
    </row>
    <row r="39" spans="1:8">
      <c r="A39" s="39"/>
      <c r="B39" s="40"/>
      <c r="C39" s="41"/>
      <c r="D39" s="40"/>
      <c r="E39" s="40"/>
      <c r="F39" s="42"/>
      <c r="G39" s="6"/>
      <c r="H39" s="7"/>
    </row>
    <row r="40" spans="1:8">
      <c r="A40" s="39"/>
      <c r="B40" s="40"/>
      <c r="C40" s="41"/>
      <c r="D40" s="40"/>
      <c r="E40" s="40"/>
      <c r="F40" s="42"/>
      <c r="G40" s="6"/>
      <c r="H40" s="7"/>
    </row>
    <row r="41" spans="1:8">
      <c r="A41" s="39"/>
      <c r="B41" s="40"/>
      <c r="C41" s="41"/>
      <c r="D41" s="40"/>
      <c r="E41" s="40"/>
      <c r="F41" s="42"/>
      <c r="G41" s="6"/>
      <c r="H41" s="7"/>
    </row>
    <row r="42" spans="1:8">
      <c r="A42" s="39"/>
      <c r="B42" s="40"/>
      <c r="C42" s="41"/>
      <c r="D42" s="40"/>
      <c r="E42" s="40"/>
      <c r="F42" s="42"/>
      <c r="G42" s="6"/>
      <c r="H42" s="7"/>
    </row>
    <row r="43" spans="1:8">
      <c r="A43" s="39"/>
      <c r="B43" s="40"/>
      <c r="C43" s="41"/>
      <c r="D43" s="40"/>
      <c r="E43" s="40"/>
      <c r="F43" s="42"/>
      <c r="G43" s="6"/>
      <c r="H43" s="7"/>
    </row>
    <row r="44" spans="1:8">
      <c r="A44" s="39"/>
      <c r="B44" s="40"/>
      <c r="C44" s="41"/>
      <c r="D44" s="40"/>
      <c r="E44" s="40"/>
      <c r="F44" s="42"/>
      <c r="G44" s="6"/>
      <c r="H44" s="7"/>
    </row>
    <row r="45" spans="1:8">
      <c r="A45" s="39"/>
      <c r="B45" s="40"/>
      <c r="C45" s="41"/>
      <c r="D45" s="40"/>
      <c r="E45" s="40"/>
      <c r="F45" s="42"/>
      <c r="G45" s="6"/>
      <c r="H45" s="7"/>
    </row>
    <row r="46" spans="1:8">
      <c r="A46" s="39"/>
      <c r="B46" s="40"/>
      <c r="C46" s="41"/>
      <c r="D46" s="40"/>
      <c r="E46" s="40"/>
      <c r="F46" s="42"/>
      <c r="G46" s="6"/>
      <c r="H46" s="7"/>
    </row>
    <row r="47" spans="1:8">
      <c r="A47" s="39"/>
      <c r="B47" s="40"/>
      <c r="C47" s="41"/>
      <c r="D47" s="40"/>
      <c r="E47" s="40"/>
      <c r="F47" s="42"/>
      <c r="G47" s="6"/>
      <c r="H47" s="7"/>
    </row>
    <row r="48" spans="1:8">
      <c r="A48" s="39"/>
      <c r="B48" s="40"/>
      <c r="C48" s="41"/>
      <c r="D48" s="40"/>
      <c r="E48" s="40"/>
      <c r="F48" s="42"/>
      <c r="G48" s="6"/>
      <c r="H48" s="7"/>
    </row>
    <row r="49" spans="1:8">
      <c r="A49" s="39"/>
      <c r="B49" s="40"/>
      <c r="C49" s="41"/>
      <c r="D49" s="40"/>
      <c r="E49" s="40"/>
      <c r="F49" s="42"/>
      <c r="G49" s="6"/>
      <c r="H49" s="7"/>
    </row>
    <row r="50" spans="1:8">
      <c r="A50" s="39"/>
      <c r="B50" s="40"/>
      <c r="C50" s="41"/>
      <c r="D50" s="40"/>
      <c r="E50" s="40"/>
      <c r="F50" s="42"/>
      <c r="G50" s="6"/>
      <c r="H50" s="7"/>
    </row>
    <row r="51" spans="1:8">
      <c r="A51" s="39"/>
      <c r="B51" s="40"/>
      <c r="C51" s="41"/>
      <c r="D51" s="40"/>
      <c r="E51" s="40"/>
      <c r="F51" s="42"/>
      <c r="G51" s="6"/>
      <c r="H51" s="7"/>
    </row>
    <row r="52" spans="1:8">
      <c r="A52" s="39"/>
      <c r="B52" s="40"/>
      <c r="C52" s="41"/>
      <c r="D52" s="40"/>
      <c r="E52" s="40"/>
      <c r="F52" s="42"/>
      <c r="G52" s="6"/>
      <c r="H52" s="7"/>
    </row>
    <row r="53" spans="1:8">
      <c r="A53" s="39"/>
      <c r="B53" s="40"/>
      <c r="C53" s="41"/>
      <c r="D53" s="40"/>
      <c r="E53" s="40"/>
      <c r="F53" s="42"/>
      <c r="G53" s="6"/>
      <c r="H53" s="7"/>
    </row>
    <row r="54" spans="1:8">
      <c r="A54" s="39"/>
      <c r="B54" s="40"/>
      <c r="C54" s="41"/>
      <c r="D54" s="40"/>
      <c r="E54" s="40"/>
      <c r="F54" s="42"/>
      <c r="G54" s="6"/>
      <c r="H54" s="7"/>
    </row>
    <row r="55" spans="1:8">
      <c r="A55" s="39"/>
      <c r="B55" s="40"/>
      <c r="C55" s="41"/>
      <c r="D55" s="40"/>
      <c r="E55" s="40"/>
      <c r="F55" s="42"/>
      <c r="G55" s="6"/>
      <c r="H55" s="7"/>
    </row>
    <row r="56" spans="1:8">
      <c r="A56" s="39"/>
      <c r="B56" s="40"/>
      <c r="C56" s="41"/>
      <c r="D56" s="40"/>
      <c r="E56" s="40"/>
      <c r="F56" s="42"/>
      <c r="G56" s="6"/>
      <c r="H56" s="7"/>
    </row>
    <row r="57" spans="1:8">
      <c r="A57" s="39"/>
      <c r="B57" s="40"/>
      <c r="C57" s="41"/>
      <c r="D57" s="40"/>
      <c r="E57" s="40"/>
      <c r="F57" s="42"/>
      <c r="G57" s="6"/>
      <c r="H57" s="7"/>
    </row>
    <row r="58" spans="1:8">
      <c r="A58" s="39"/>
      <c r="B58" s="40"/>
      <c r="C58" s="41"/>
      <c r="D58" s="40"/>
      <c r="E58" s="40"/>
      <c r="F58" s="42"/>
      <c r="G58" s="6"/>
      <c r="H58" s="7"/>
    </row>
    <row r="59" spans="1:8" ht="13.5" thickBot="1">
      <c r="A59" s="39"/>
      <c r="B59" s="40"/>
      <c r="C59" s="41"/>
      <c r="D59" s="40"/>
      <c r="E59" s="40"/>
      <c r="F59" s="42"/>
      <c r="G59" s="6"/>
      <c r="H59" s="7"/>
    </row>
    <row r="60" spans="1:8" ht="14.25" thickTop="1" thickBot="1">
      <c r="A60" s="43"/>
      <c r="B60" s="44"/>
      <c r="C60" s="45"/>
      <c r="D60" s="46" t="s">
        <v>14</v>
      </c>
      <c r="E60" s="47">
        <f>SUM(E12:E59)</f>
        <v>0</v>
      </c>
      <c r="F60" s="48">
        <f>SUM(F12:F59)</f>
        <v>0</v>
      </c>
      <c r="G60" s="18"/>
      <c r="H60" s="49"/>
    </row>
    <row r="61" spans="1:8" ht="13.5" thickTop="1"/>
  </sheetData>
  <mergeCells count="5">
    <mergeCell ref="F1:H1"/>
    <mergeCell ref="F2:H2"/>
    <mergeCell ref="E4:F4"/>
    <mergeCell ref="E6:F6"/>
    <mergeCell ref="A7:A8"/>
  </mergeCells>
  <hyperlinks>
    <hyperlink ref="A1" location="BS!A1" display="MENU"/>
  </hyperlinks>
  <pageMargins left="0.78740157499999996" right="0.78740157499999996" top="0.984251969" bottom="0.984251969" header="0.4921259845" footer="0.4921259845"/>
  <pageSetup paperSize="9" scale="60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8"/>
  <dimension ref="A1:K32"/>
  <sheetViews>
    <sheetView workbookViewId="0">
      <selection activeCell="M46" activeCellId="1" sqref="J7 M46:M47"/>
    </sheetView>
  </sheetViews>
  <sheetFormatPr baseColWidth="10" defaultColWidth="11.42578125" defaultRowHeight="12.75"/>
  <cols>
    <col min="1" max="1" width="10.140625" style="4" customWidth="1"/>
    <col min="2" max="2" width="15.28515625" style="4" bestFit="1" customWidth="1"/>
    <col min="3" max="3" width="10.42578125" style="4" bestFit="1" customWidth="1"/>
    <col min="4" max="4" width="45.5703125" style="4" bestFit="1" customWidth="1"/>
    <col min="5" max="6" width="14.140625" style="4" customWidth="1"/>
    <col min="7" max="7" width="1.28515625" style="4" customWidth="1"/>
    <col min="8" max="8" width="16.28515625" style="4" customWidth="1"/>
    <col min="9" max="9" width="11.42578125" style="4"/>
    <col min="10" max="10" width="11.85546875" style="4" bestFit="1" customWidth="1"/>
    <col min="11" max="16384" width="11.42578125" style="4"/>
  </cols>
  <sheetData>
    <row r="1" spans="1:11" ht="14.25" thickTop="1">
      <c r="A1" s="69" t="s">
        <v>47</v>
      </c>
      <c r="B1" s="2"/>
      <c r="C1" s="2"/>
      <c r="D1" s="2"/>
      <c r="E1" s="3"/>
      <c r="F1" s="110" t="s">
        <v>0</v>
      </c>
      <c r="G1" s="111"/>
      <c r="H1" s="112"/>
    </row>
    <row r="2" spans="1:11" ht="14.25" thickBot="1">
      <c r="A2" s="5"/>
      <c r="B2" s="6"/>
      <c r="C2" s="6"/>
      <c r="D2" s="6"/>
      <c r="E2" s="6"/>
      <c r="F2" s="113">
        <v>39202</v>
      </c>
      <c r="G2" s="114"/>
      <c r="H2" s="115"/>
    </row>
    <row r="3" spans="1:11" ht="14.25" thickTop="1" thickBot="1">
      <c r="A3" s="5"/>
      <c r="B3" s="6"/>
      <c r="C3" s="6"/>
      <c r="D3" s="6"/>
      <c r="E3" s="6"/>
      <c r="F3" s="6"/>
      <c r="G3" s="6"/>
      <c r="H3" s="7"/>
    </row>
    <row r="4" spans="1:11" ht="14.25" thickTop="1">
      <c r="A4" s="8" t="s">
        <v>1</v>
      </c>
      <c r="B4" s="9" t="s">
        <v>15</v>
      </c>
      <c r="C4" s="6"/>
      <c r="D4" s="10" t="s">
        <v>2</v>
      </c>
      <c r="E4" s="116">
        <v>237907325</v>
      </c>
      <c r="F4" s="117"/>
      <c r="G4" s="6"/>
      <c r="H4" s="11" t="s">
        <v>3</v>
      </c>
    </row>
    <row r="5" spans="1:11" ht="4.5" customHeight="1">
      <c r="A5" s="12"/>
      <c r="B5" s="13"/>
      <c r="C5" s="6"/>
      <c r="D5" s="12"/>
      <c r="E5" s="14"/>
      <c r="F5" s="13"/>
      <c r="G5" s="6"/>
      <c r="H5" s="15"/>
    </row>
    <row r="6" spans="1:11" ht="14.25" thickBot="1">
      <c r="A6" s="16" t="s">
        <v>4</v>
      </c>
      <c r="B6" s="17" t="s">
        <v>18</v>
      </c>
      <c r="C6" s="18"/>
      <c r="D6" s="19" t="s">
        <v>5</v>
      </c>
      <c r="E6" s="118" t="s">
        <v>51</v>
      </c>
      <c r="F6" s="119"/>
      <c r="G6" s="18"/>
      <c r="H6" s="20" t="e">
        <f>+#REF!</f>
        <v>#REF!</v>
      </c>
      <c r="J6" s="81" t="s">
        <v>48</v>
      </c>
      <c r="K6" s="82" t="s">
        <v>49</v>
      </c>
    </row>
    <row r="7" spans="1:11" ht="14.25" customHeight="1" thickTop="1" thickBot="1">
      <c r="A7" s="108" t="s">
        <v>6</v>
      </c>
      <c r="B7" s="21"/>
      <c r="C7" s="21"/>
      <c r="D7" s="21"/>
      <c r="E7" s="21"/>
      <c r="F7" s="22" t="s">
        <v>7</v>
      </c>
      <c r="G7" s="6"/>
      <c r="H7" s="23">
        <f>E31-F31</f>
        <v>0</v>
      </c>
      <c r="J7" s="87" t="e">
        <f>+VLOOKUP(E4,#REF!,10,FALSE)</f>
        <v>#REF!</v>
      </c>
      <c r="K7" s="82" t="e">
        <f>+H7-J7</f>
        <v>#REF!</v>
      </c>
    </row>
    <row r="8" spans="1:11" ht="14.25" thickTop="1" thickBot="1">
      <c r="A8" s="109"/>
      <c r="B8" s="24"/>
      <c r="C8" s="24"/>
      <c r="D8" s="24"/>
      <c r="E8" s="25"/>
      <c r="F8" s="22"/>
      <c r="G8" s="6"/>
      <c r="H8" s="26"/>
    </row>
    <row r="9" spans="1:11" ht="6" customHeight="1" thickTop="1">
      <c r="A9" s="27"/>
      <c r="B9" s="28"/>
      <c r="C9" s="28"/>
      <c r="D9" s="28"/>
      <c r="E9" s="28"/>
      <c r="F9" s="29"/>
      <c r="G9" s="6"/>
      <c r="H9" s="7"/>
    </row>
    <row r="10" spans="1:11">
      <c r="A10" s="30" t="s">
        <v>8</v>
      </c>
      <c r="B10" s="31" t="s">
        <v>9</v>
      </c>
      <c r="C10" s="31" t="s">
        <v>10</v>
      </c>
      <c r="D10" s="31" t="s">
        <v>11</v>
      </c>
      <c r="E10" s="31" t="s">
        <v>12</v>
      </c>
      <c r="F10" s="32" t="s">
        <v>13</v>
      </c>
      <c r="G10" s="6"/>
      <c r="H10" s="7"/>
    </row>
    <row r="11" spans="1:11" ht="5.25" customHeight="1" thickBot="1">
      <c r="A11" s="33"/>
      <c r="B11" s="34"/>
      <c r="C11" s="34"/>
      <c r="D11" s="34"/>
      <c r="E11" s="34"/>
      <c r="F11" s="25"/>
      <c r="G11" s="6"/>
      <c r="H11" s="7"/>
    </row>
    <row r="12" spans="1:11" ht="13.5" thickTop="1">
      <c r="A12" s="35"/>
      <c r="B12" s="36"/>
      <c r="C12" s="37"/>
      <c r="D12" s="36"/>
      <c r="E12" s="36"/>
      <c r="F12" s="38"/>
      <c r="G12" s="6"/>
      <c r="H12" s="7"/>
    </row>
    <row r="13" spans="1:11">
      <c r="A13" s="39"/>
      <c r="B13" s="40"/>
      <c r="C13" s="41"/>
      <c r="D13" s="40"/>
      <c r="E13" s="40"/>
      <c r="F13" s="42"/>
      <c r="G13" s="6"/>
      <c r="H13" s="7"/>
    </row>
    <row r="14" spans="1:11">
      <c r="A14" s="39"/>
      <c r="B14" s="40"/>
      <c r="C14" s="41"/>
      <c r="D14" s="40"/>
      <c r="E14" s="40"/>
      <c r="F14" s="42"/>
      <c r="G14" s="6"/>
      <c r="H14" s="7"/>
    </row>
    <row r="15" spans="1:11" s="78" customFormat="1">
      <c r="A15" s="83"/>
      <c r="B15" s="84"/>
      <c r="C15" s="85"/>
      <c r="D15" s="84"/>
      <c r="E15" s="90"/>
      <c r="F15" s="86"/>
      <c r="G15" s="79"/>
      <c r="H15" s="80"/>
    </row>
    <row r="16" spans="1:11" s="78" customFormat="1">
      <c r="A16" s="83"/>
      <c r="B16" s="84"/>
      <c r="C16" s="85"/>
      <c r="D16" s="94"/>
      <c r="E16" s="84"/>
      <c r="F16" s="86"/>
      <c r="G16" s="79"/>
      <c r="H16" s="80"/>
    </row>
    <row r="17" spans="1:8" s="78" customFormat="1" ht="15">
      <c r="A17" s="83"/>
      <c r="B17" s="84"/>
      <c r="C17" s="85"/>
      <c r="D17" s="95"/>
      <c r="E17" s="84"/>
      <c r="F17" s="86"/>
      <c r="G17" s="79"/>
      <c r="H17" s="80"/>
    </row>
    <row r="18" spans="1:8" s="78" customFormat="1" ht="13.5" thickBot="1">
      <c r="A18" s="89"/>
      <c r="B18" s="96"/>
      <c r="C18" s="97"/>
      <c r="D18" s="98"/>
      <c r="E18" s="98"/>
      <c r="F18" s="86"/>
      <c r="G18" s="79"/>
      <c r="H18" s="80"/>
    </row>
    <row r="19" spans="1:8" s="78" customFormat="1" ht="13.5" thickBot="1">
      <c r="A19" s="89"/>
      <c r="B19" s="96"/>
      <c r="C19" s="97"/>
      <c r="D19" s="99"/>
      <c r="E19" s="100"/>
      <c r="F19" s="101"/>
      <c r="G19" s="79"/>
      <c r="H19" s="80"/>
    </row>
    <row r="20" spans="1:8" s="78" customFormat="1" ht="16.5" thickBot="1">
      <c r="A20" s="89"/>
      <c r="B20" s="96"/>
      <c r="C20" s="97"/>
      <c r="D20" s="120"/>
      <c r="E20" s="121"/>
      <c r="F20" s="102"/>
      <c r="G20" s="79"/>
      <c r="H20" s="80"/>
    </row>
    <row r="21" spans="1:8" s="78" customFormat="1">
      <c r="A21" s="89"/>
      <c r="B21" s="103"/>
      <c r="C21" s="104"/>
      <c r="D21" s="105"/>
      <c r="E21" s="106"/>
      <c r="F21" s="107"/>
      <c r="G21" s="79"/>
      <c r="H21" s="80"/>
    </row>
    <row r="22" spans="1:8">
      <c r="A22" s="39"/>
      <c r="B22" s="40"/>
      <c r="C22" s="41"/>
      <c r="D22" s="40"/>
      <c r="E22" s="40"/>
      <c r="F22" s="42"/>
      <c r="G22" s="6"/>
      <c r="H22" s="7"/>
    </row>
    <row r="23" spans="1:8">
      <c r="A23" s="39"/>
      <c r="B23" s="40"/>
      <c r="C23" s="41"/>
      <c r="D23" s="40"/>
      <c r="E23" s="40"/>
      <c r="F23" s="42"/>
      <c r="G23" s="6"/>
      <c r="H23" s="7"/>
    </row>
    <row r="24" spans="1:8">
      <c r="A24" s="39"/>
      <c r="B24" s="40"/>
      <c r="C24" s="41"/>
      <c r="D24" s="40"/>
      <c r="E24" s="40"/>
      <c r="F24" s="42"/>
      <c r="G24" s="6"/>
      <c r="H24" s="7"/>
    </row>
    <row r="25" spans="1:8">
      <c r="A25" s="39"/>
      <c r="B25" s="40"/>
      <c r="C25" s="41"/>
      <c r="D25" s="40"/>
      <c r="E25" s="40"/>
      <c r="F25" s="42"/>
      <c r="G25" s="6"/>
      <c r="H25" s="7"/>
    </row>
    <row r="26" spans="1:8">
      <c r="A26" s="39"/>
      <c r="B26" s="40"/>
      <c r="C26" s="41"/>
      <c r="D26" s="40"/>
      <c r="E26" s="40"/>
      <c r="F26" s="42"/>
      <c r="G26" s="6"/>
      <c r="H26" s="7"/>
    </row>
    <row r="27" spans="1:8">
      <c r="A27" s="39"/>
      <c r="B27" s="40"/>
      <c r="C27" s="41"/>
      <c r="D27" s="40"/>
      <c r="E27" s="40"/>
      <c r="F27" s="42"/>
      <c r="G27" s="6"/>
      <c r="H27" s="7"/>
    </row>
    <row r="28" spans="1:8">
      <c r="A28" s="39"/>
      <c r="B28" s="40"/>
      <c r="C28" s="41"/>
      <c r="D28" s="40"/>
      <c r="E28" s="40"/>
      <c r="F28" s="42"/>
      <c r="G28" s="6"/>
      <c r="H28" s="7"/>
    </row>
    <row r="29" spans="1:8">
      <c r="A29" s="39"/>
      <c r="B29" s="40"/>
      <c r="C29" s="41"/>
      <c r="D29" s="40"/>
      <c r="E29" s="40"/>
      <c r="F29" s="42"/>
      <c r="G29" s="6"/>
      <c r="H29" s="7"/>
    </row>
    <row r="30" spans="1:8" ht="13.5" thickBot="1">
      <c r="A30" s="39"/>
      <c r="B30" s="40"/>
      <c r="C30" s="41"/>
      <c r="D30" s="40"/>
      <c r="E30" s="40"/>
      <c r="F30" s="42"/>
      <c r="G30" s="6"/>
      <c r="H30" s="7"/>
    </row>
    <row r="31" spans="1:8" ht="14.25" thickTop="1" thickBot="1">
      <c r="A31" s="43"/>
      <c r="B31" s="44"/>
      <c r="C31" s="45"/>
      <c r="D31" s="46" t="s">
        <v>14</v>
      </c>
      <c r="E31" s="47">
        <f>SUM(E12:E30)</f>
        <v>0</v>
      </c>
      <c r="F31" s="48">
        <f>SUM(F12:F30)</f>
        <v>0</v>
      </c>
      <c r="G31" s="18"/>
      <c r="H31" s="49"/>
    </row>
    <row r="32" spans="1:8" ht="13.5" thickTop="1"/>
  </sheetData>
  <hyperlinks>
    <hyperlink ref="A1" location="BS!A1" display="Menu"/>
  </hyperlink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0">
    <tabColor rgb="FFFFFF00"/>
  </sheetPr>
  <dimension ref="A1:K38"/>
  <sheetViews>
    <sheetView workbookViewId="0">
      <selection activeCell="M46" activeCellId="1" sqref="J7 M46:M47"/>
    </sheetView>
  </sheetViews>
  <sheetFormatPr baseColWidth="10" defaultColWidth="11.42578125" defaultRowHeight="12.75"/>
  <cols>
    <col min="1" max="1" width="10.140625" style="4" customWidth="1"/>
    <col min="2" max="2" width="15.28515625" style="4" bestFit="1" customWidth="1"/>
    <col min="3" max="3" width="10" style="4" customWidth="1"/>
    <col min="4" max="4" width="45.5703125" style="4" bestFit="1" customWidth="1"/>
    <col min="5" max="6" width="14.140625" style="4" customWidth="1"/>
    <col min="7" max="7" width="1.28515625" style="4" customWidth="1"/>
    <col min="8" max="8" width="16.28515625" style="4" customWidth="1"/>
    <col min="9" max="16384" width="11.42578125" style="4"/>
  </cols>
  <sheetData>
    <row r="1" spans="1:11" ht="14.25" thickTop="1">
      <c r="A1" s="69" t="s">
        <v>47</v>
      </c>
      <c r="B1" s="2"/>
      <c r="C1" s="2"/>
      <c r="D1" s="2"/>
      <c r="E1" s="3"/>
      <c r="F1" s="172" t="s">
        <v>0</v>
      </c>
      <c r="G1" s="173"/>
      <c r="H1" s="174"/>
    </row>
    <row r="2" spans="1:11" ht="14.25" thickBot="1">
      <c r="A2" s="5"/>
      <c r="B2" s="6"/>
      <c r="C2" s="6"/>
      <c r="D2" s="6"/>
      <c r="E2" s="6"/>
      <c r="F2" s="175">
        <v>39202</v>
      </c>
      <c r="G2" s="176"/>
      <c r="H2" s="177"/>
    </row>
    <row r="3" spans="1:11" ht="14.25" thickTop="1" thickBot="1">
      <c r="A3" s="5"/>
      <c r="B3" s="6"/>
      <c r="C3" s="6"/>
      <c r="D3" s="6"/>
      <c r="E3" s="6"/>
      <c r="F3" s="6"/>
      <c r="G3" s="6"/>
      <c r="H3" s="7"/>
    </row>
    <row r="4" spans="1:11" ht="14.25" thickTop="1">
      <c r="A4" s="8" t="s">
        <v>1</v>
      </c>
      <c r="B4" s="9" t="s">
        <v>15</v>
      </c>
      <c r="C4" s="6"/>
      <c r="D4" s="10" t="s">
        <v>2</v>
      </c>
      <c r="E4" s="185">
        <v>237907390</v>
      </c>
      <c r="F4" s="178"/>
      <c r="G4" s="6"/>
      <c r="H4" s="11" t="s">
        <v>3</v>
      </c>
    </row>
    <row r="5" spans="1:11" ht="4.5" customHeight="1">
      <c r="A5" s="12"/>
      <c r="B5" s="13"/>
      <c r="C5" s="6"/>
      <c r="D5" s="12"/>
      <c r="E5" s="14"/>
      <c r="F5" s="13"/>
      <c r="G5" s="6"/>
      <c r="H5" s="15"/>
    </row>
    <row r="6" spans="1:11" ht="14.25" thickBot="1">
      <c r="A6" s="16" t="s">
        <v>4</v>
      </c>
      <c r="B6" s="17" t="s">
        <v>18</v>
      </c>
      <c r="C6" s="18"/>
      <c r="D6" s="19" t="s">
        <v>5</v>
      </c>
      <c r="E6" s="179" t="s">
        <v>44</v>
      </c>
      <c r="F6" s="180"/>
      <c r="G6" s="18"/>
      <c r="H6" s="20" t="e">
        <f>+#REF!</f>
        <v>#REF!</v>
      </c>
      <c r="J6" s="81" t="s">
        <v>48</v>
      </c>
      <c r="K6" s="82" t="s">
        <v>49</v>
      </c>
    </row>
    <row r="7" spans="1:11" ht="14.25" thickTop="1" thickBot="1">
      <c r="A7" s="181" t="s">
        <v>6</v>
      </c>
      <c r="B7" s="21"/>
      <c r="C7" s="21"/>
      <c r="D7" s="21"/>
      <c r="E7" s="21"/>
      <c r="F7" s="22" t="s">
        <v>7</v>
      </c>
      <c r="G7" s="6"/>
      <c r="H7" s="23">
        <f>E37-F37</f>
        <v>0</v>
      </c>
      <c r="J7" s="87" t="e">
        <f>+VLOOKUP(E4,#REF!,10,FALSE)</f>
        <v>#REF!</v>
      </c>
      <c r="K7" s="82" t="e">
        <f>+H7-J7</f>
        <v>#REF!</v>
      </c>
    </row>
    <row r="8" spans="1:11" ht="14.25" thickTop="1" thickBot="1">
      <c r="A8" s="182"/>
      <c r="B8" s="24"/>
      <c r="C8" s="24"/>
      <c r="D8" s="24"/>
      <c r="E8" s="25"/>
      <c r="F8" s="22"/>
      <c r="G8" s="6"/>
      <c r="H8" s="26"/>
    </row>
    <row r="9" spans="1:11" ht="6" customHeight="1" thickTop="1">
      <c r="A9" s="27"/>
      <c r="B9" s="28"/>
      <c r="C9" s="28"/>
      <c r="D9" s="28"/>
      <c r="E9" s="28"/>
      <c r="F9" s="29"/>
      <c r="G9" s="6"/>
      <c r="H9" s="7"/>
    </row>
    <row r="10" spans="1:11">
      <c r="A10" s="30" t="s">
        <v>8</v>
      </c>
      <c r="B10" s="31" t="s">
        <v>9</v>
      </c>
      <c r="C10" s="31" t="s">
        <v>10</v>
      </c>
      <c r="D10" s="31" t="s">
        <v>11</v>
      </c>
      <c r="E10" s="31" t="s">
        <v>12</v>
      </c>
      <c r="F10" s="32" t="s">
        <v>13</v>
      </c>
      <c r="G10" s="6"/>
      <c r="H10" s="7"/>
    </row>
    <row r="11" spans="1:11" ht="5.25" customHeight="1" thickBot="1">
      <c r="A11" s="33"/>
      <c r="B11" s="34"/>
      <c r="C11" s="34"/>
      <c r="D11" s="34"/>
      <c r="E11" s="34"/>
      <c r="F11" s="25"/>
      <c r="G11" s="6"/>
      <c r="H11" s="7"/>
    </row>
    <row r="12" spans="1:11" ht="13.5" thickTop="1">
      <c r="A12" s="35"/>
      <c r="B12" s="36"/>
      <c r="C12" s="37"/>
      <c r="D12" s="36"/>
      <c r="E12" s="36"/>
      <c r="F12" s="38"/>
      <c r="G12" s="6"/>
      <c r="H12" s="7"/>
    </row>
    <row r="13" spans="1:11">
      <c r="A13" s="39"/>
      <c r="B13" s="40"/>
      <c r="C13" s="41"/>
      <c r="D13" s="40"/>
      <c r="E13" s="40"/>
      <c r="F13" s="42"/>
      <c r="G13" s="6"/>
      <c r="H13" s="7"/>
    </row>
    <row r="14" spans="1:11">
      <c r="A14" s="39"/>
      <c r="B14" s="40"/>
      <c r="C14" s="41"/>
      <c r="D14" s="40"/>
      <c r="E14" s="40"/>
      <c r="F14" s="42"/>
      <c r="G14" s="6"/>
      <c r="H14" s="7"/>
    </row>
    <row r="15" spans="1:11">
      <c r="A15" s="39"/>
      <c r="B15" s="40"/>
      <c r="C15" s="41"/>
      <c r="D15" s="40"/>
      <c r="E15" s="40"/>
      <c r="F15" s="42"/>
      <c r="G15" s="6"/>
      <c r="H15" s="7"/>
    </row>
    <row r="16" spans="1:11">
      <c r="A16" s="39"/>
      <c r="B16" s="40"/>
      <c r="C16" s="41"/>
      <c r="D16" s="40"/>
      <c r="E16" s="40"/>
      <c r="F16" s="42"/>
      <c r="G16" s="6"/>
      <c r="H16" s="7"/>
    </row>
    <row r="17" spans="1:8">
      <c r="A17" s="39"/>
      <c r="B17" s="40"/>
      <c r="C17" s="41"/>
      <c r="D17" s="40"/>
      <c r="E17" s="40"/>
      <c r="F17" s="42"/>
      <c r="G17" s="6"/>
      <c r="H17" s="7"/>
    </row>
    <row r="18" spans="1:8">
      <c r="A18" s="39"/>
      <c r="B18" s="40"/>
      <c r="C18" s="41"/>
      <c r="D18" s="40"/>
      <c r="E18" s="40"/>
      <c r="F18" s="42"/>
      <c r="G18" s="6"/>
      <c r="H18" s="7"/>
    </row>
    <row r="19" spans="1:8">
      <c r="A19" s="39"/>
      <c r="B19" s="40"/>
      <c r="C19" s="41"/>
      <c r="D19" s="40"/>
      <c r="E19" s="40"/>
      <c r="F19" s="42"/>
      <c r="G19" s="6"/>
      <c r="H19" s="7"/>
    </row>
    <row r="20" spans="1:8">
      <c r="A20" s="39"/>
      <c r="B20" s="40"/>
      <c r="C20" s="41"/>
      <c r="D20" s="66"/>
      <c r="E20" s="40"/>
      <c r="F20" s="42"/>
      <c r="G20" s="6"/>
      <c r="H20" s="7"/>
    </row>
    <row r="21" spans="1:8">
      <c r="A21" s="39"/>
      <c r="B21" s="40"/>
      <c r="C21" s="41"/>
      <c r="D21" s="66"/>
      <c r="E21" s="40"/>
      <c r="F21" s="42"/>
      <c r="G21" s="6"/>
      <c r="H21" s="7"/>
    </row>
    <row r="22" spans="1:8">
      <c r="A22" s="39"/>
      <c r="B22" s="40"/>
      <c r="C22" s="41"/>
      <c r="D22" s="40"/>
      <c r="E22" s="40"/>
      <c r="F22" s="42"/>
      <c r="G22" s="6"/>
      <c r="H22" s="7"/>
    </row>
    <row r="23" spans="1:8">
      <c r="A23" s="39"/>
      <c r="B23" s="40"/>
      <c r="C23" s="41"/>
      <c r="D23" s="40"/>
      <c r="E23" s="40"/>
      <c r="F23" s="42"/>
      <c r="G23" s="6"/>
      <c r="H23" s="7"/>
    </row>
    <row r="24" spans="1:8">
      <c r="A24" s="39"/>
      <c r="B24" s="40"/>
      <c r="C24" s="41"/>
      <c r="D24" s="40"/>
      <c r="E24" s="40"/>
      <c r="F24" s="42"/>
      <c r="G24" s="6"/>
      <c r="H24" s="7"/>
    </row>
    <row r="25" spans="1:8">
      <c r="A25" s="39"/>
      <c r="B25" s="40"/>
      <c r="C25" s="41"/>
      <c r="D25" s="40"/>
      <c r="E25" s="40"/>
      <c r="F25" s="42"/>
      <c r="G25" s="6"/>
      <c r="H25" s="7"/>
    </row>
    <row r="26" spans="1:8">
      <c r="A26" s="39"/>
      <c r="B26" s="40"/>
      <c r="C26" s="41"/>
      <c r="D26" s="40"/>
      <c r="E26" s="40"/>
      <c r="F26" s="42"/>
      <c r="G26" s="6"/>
      <c r="H26" s="7"/>
    </row>
    <row r="27" spans="1:8">
      <c r="A27" s="39"/>
      <c r="B27" s="40"/>
      <c r="C27" s="41"/>
      <c r="D27" s="40"/>
      <c r="E27" s="40"/>
      <c r="F27" s="42"/>
      <c r="G27" s="6"/>
      <c r="H27" s="7"/>
    </row>
    <row r="28" spans="1:8">
      <c r="A28" s="39"/>
      <c r="B28" s="40"/>
      <c r="C28" s="41"/>
      <c r="D28" s="40"/>
      <c r="E28" s="40"/>
      <c r="F28" s="42"/>
      <c r="G28" s="6"/>
      <c r="H28" s="7"/>
    </row>
    <row r="29" spans="1:8">
      <c r="A29" s="39"/>
      <c r="B29" s="40"/>
      <c r="C29" s="41"/>
      <c r="D29" s="40"/>
      <c r="E29" s="40"/>
      <c r="F29" s="42"/>
      <c r="G29" s="6"/>
      <c r="H29" s="7"/>
    </row>
    <row r="30" spans="1:8">
      <c r="A30" s="39"/>
      <c r="B30" s="40"/>
      <c r="C30" s="41"/>
      <c r="D30" s="40"/>
      <c r="E30" s="40"/>
      <c r="F30" s="42"/>
      <c r="G30" s="6"/>
      <c r="H30" s="7"/>
    </row>
    <row r="31" spans="1:8">
      <c r="A31" s="39"/>
      <c r="B31" s="40"/>
      <c r="C31" s="41"/>
      <c r="D31" s="40"/>
      <c r="E31" s="40"/>
      <c r="F31" s="42"/>
      <c r="G31" s="6"/>
      <c r="H31" s="7"/>
    </row>
    <row r="32" spans="1:8">
      <c r="A32" s="39"/>
      <c r="B32" s="40"/>
      <c r="C32" s="41"/>
      <c r="D32" s="40"/>
      <c r="E32" s="40"/>
      <c r="F32" s="42"/>
      <c r="G32" s="6"/>
      <c r="H32" s="7"/>
    </row>
    <row r="33" spans="1:8">
      <c r="A33" s="39"/>
      <c r="B33" s="40"/>
      <c r="C33" s="41"/>
      <c r="D33" s="40"/>
      <c r="E33" s="40"/>
      <c r="F33" s="42"/>
      <c r="G33" s="6"/>
      <c r="H33" s="7"/>
    </row>
    <row r="34" spans="1:8">
      <c r="A34" s="39"/>
      <c r="B34" s="40"/>
      <c r="C34" s="41"/>
      <c r="D34" s="40"/>
      <c r="E34" s="40"/>
      <c r="F34" s="42"/>
      <c r="G34" s="6"/>
      <c r="H34" s="7"/>
    </row>
    <row r="35" spans="1:8">
      <c r="A35" s="39"/>
      <c r="B35" s="40"/>
      <c r="C35" s="41"/>
      <c r="D35" s="40"/>
      <c r="E35" s="40"/>
      <c r="F35" s="42"/>
      <c r="G35" s="6"/>
      <c r="H35" s="7"/>
    </row>
    <row r="36" spans="1:8" ht="13.5" thickBot="1">
      <c r="A36" s="39"/>
      <c r="B36" s="40"/>
      <c r="C36" s="41"/>
      <c r="D36" s="40"/>
      <c r="E36" s="40"/>
      <c r="F36" s="42"/>
      <c r="G36" s="6"/>
      <c r="H36" s="7"/>
    </row>
    <row r="37" spans="1:8" ht="14.25" thickTop="1" thickBot="1">
      <c r="A37" s="43"/>
      <c r="B37" s="44"/>
      <c r="C37" s="45"/>
      <c r="D37" s="46" t="s">
        <v>14</v>
      </c>
      <c r="E37" s="47">
        <f>SUM(E12:E36)</f>
        <v>0</v>
      </c>
      <c r="F37" s="48">
        <f>SUM(F12:F36)</f>
        <v>0</v>
      </c>
      <c r="G37" s="18"/>
      <c r="H37" s="49"/>
    </row>
    <row r="38" spans="1:8" ht="13.5" thickTop="1"/>
  </sheetData>
  <mergeCells count="5">
    <mergeCell ref="F1:H1"/>
    <mergeCell ref="F2:H2"/>
    <mergeCell ref="E4:F4"/>
    <mergeCell ref="E6:F6"/>
    <mergeCell ref="A7:A8"/>
  </mergeCells>
  <hyperlinks>
    <hyperlink ref="A1" location="BS!A1" display="Menu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B.S. vs Rec</vt:lpstr>
      <vt:lpstr>126101200</vt:lpstr>
      <vt:lpstr>126101210</vt:lpstr>
      <vt:lpstr>Effet AR</vt:lpstr>
      <vt:lpstr>231106530</vt:lpstr>
      <vt:lpstr>237107186</vt:lpstr>
      <vt:lpstr>237907325</vt:lpstr>
      <vt:lpstr>237907390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DALYPHARD, Gaetan</dc:creator>
  <cp:lastModifiedBy>DALYPHARD, Gaetan</cp:lastModifiedBy>
  <cp:lastPrinted>2016-02-02T19:35:41Z</cp:lastPrinted>
  <dcterms:created xsi:type="dcterms:W3CDTF">2013-01-11T10:23:09Z</dcterms:created>
  <dcterms:modified xsi:type="dcterms:W3CDTF">2016-06-22T09:04:02Z</dcterms:modified>
</cp:coreProperties>
</file>