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bcu\Desktop\PEPINO\"/>
    </mc:Choice>
  </mc:AlternateContent>
  <bookViews>
    <workbookView xWindow="0" yWindow="0" windowWidth="19200" windowHeight="7410"/>
  </bookViews>
  <sheets>
    <sheet name="Conc.1" sheetId="1" r:id="rId1"/>
    <sheet name="Conc.2" sheetId="3" r:id="rId2"/>
    <sheet name="Conc.3" sheetId="5" r:id="rId3"/>
    <sheet name="Conc.4" sheetId="8" r:id="rId4"/>
    <sheet name="Conc.5" sheetId="10" r:id="rId5"/>
    <sheet name="Classement Final" sheetId="7" r:id="rId6"/>
  </sheets>
  <definedNames>
    <definedName name="_xlnm._FilterDatabase" localSheetId="5" hidden="1">'Classement Final'!$A$2:$I$2</definedName>
    <definedName name="_xlnm._FilterDatabase" localSheetId="0" hidden="1">'Conc.1'!$A$2:$H$2</definedName>
    <definedName name="_xlnm._FilterDatabase" localSheetId="1" hidden="1">'Conc.2'!$A$2:$G$2</definedName>
    <definedName name="_xlnm._FilterDatabase" localSheetId="2" hidden="1">'Conc.3'!$A$2:$G$2</definedName>
    <definedName name="_xlnm._FilterDatabase" localSheetId="3" hidden="1">'Conc.4'!$A$2:$G$8</definedName>
    <definedName name="_xlnm._FilterDatabase" localSheetId="4" hidden="1">'Conc.5'!$A$2:$G$8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B3" i="7" s="1"/>
  <c r="F8" i="7"/>
  <c r="F7" i="7"/>
  <c r="F6" i="7"/>
  <c r="F5" i="7"/>
  <c r="F4" i="7"/>
  <c r="E8" i="7"/>
  <c r="E7" i="7"/>
  <c r="E6" i="7"/>
  <c r="E5" i="7"/>
  <c r="E4" i="7"/>
  <c r="D8" i="7"/>
  <c r="D7" i="7"/>
  <c r="D6" i="7"/>
  <c r="D5" i="7"/>
  <c r="D4" i="7"/>
  <c r="C8" i="7"/>
  <c r="C7" i="7"/>
  <c r="C6" i="7"/>
  <c r="C5" i="7"/>
  <c r="C4" i="7"/>
  <c r="F3" i="7"/>
  <c r="E3" i="7"/>
  <c r="D3" i="7"/>
  <c r="C3" i="7"/>
  <c r="D15" i="10" l="1"/>
  <c r="D13" i="10"/>
  <c r="D12" i="10"/>
  <c r="D11" i="10"/>
  <c r="F8" i="10"/>
  <c r="K8" i="10" s="1"/>
  <c r="F7" i="10"/>
  <c r="K7" i="10" s="1"/>
  <c r="F6" i="10"/>
  <c r="K6" i="10" s="1"/>
  <c r="F5" i="10"/>
  <c r="K5" i="10" s="1"/>
  <c r="F4" i="10"/>
  <c r="K4" i="10" s="1"/>
  <c r="F3" i="10"/>
  <c r="K3" i="10" s="1"/>
  <c r="D15" i="8"/>
  <c r="D13" i="8"/>
  <c r="D12" i="8"/>
  <c r="D11" i="8"/>
  <c r="F8" i="8"/>
  <c r="F7" i="8"/>
  <c r="K7" i="8" s="1"/>
  <c r="K6" i="8"/>
  <c r="F6" i="8"/>
  <c r="F5" i="8"/>
  <c r="K5" i="8" s="1"/>
  <c r="F4" i="8"/>
  <c r="K4" i="8" s="1"/>
  <c r="F3" i="8"/>
  <c r="D15" i="5"/>
  <c r="D13" i="5"/>
  <c r="D12" i="5"/>
  <c r="D11" i="5"/>
  <c r="F8" i="5"/>
  <c r="K8" i="5" s="1"/>
  <c r="F7" i="5"/>
  <c r="K7" i="5" s="1"/>
  <c r="F6" i="5"/>
  <c r="K6" i="5" s="1"/>
  <c r="F5" i="5"/>
  <c r="K5" i="5" s="1"/>
  <c r="F4" i="5"/>
  <c r="K4" i="5" s="1"/>
  <c r="F3" i="5"/>
  <c r="D15" i="3"/>
  <c r="D13" i="3"/>
  <c r="D12" i="3"/>
  <c r="D11" i="3"/>
  <c r="F8" i="3"/>
  <c r="K8" i="3" s="1"/>
  <c r="F7" i="3"/>
  <c r="K7" i="3" s="1"/>
  <c r="F6" i="3"/>
  <c r="K6" i="3" s="1"/>
  <c r="F5" i="3"/>
  <c r="K5" i="3" s="1"/>
  <c r="F4" i="3"/>
  <c r="K4" i="3" s="1"/>
  <c r="F3" i="3"/>
  <c r="H6" i="10" l="1"/>
  <c r="D10" i="8"/>
  <c r="D10" i="5"/>
  <c r="D10" i="3"/>
  <c r="H7" i="10"/>
  <c r="H3" i="10"/>
  <c r="D10" i="10"/>
  <c r="H8" i="10"/>
  <c r="H5" i="10"/>
  <c r="H4" i="10"/>
  <c r="H3" i="8"/>
  <c r="H7" i="8"/>
  <c r="K8" i="8"/>
  <c r="H8" i="8" s="1"/>
  <c r="K3" i="8"/>
  <c r="H5" i="8" s="1"/>
  <c r="H4" i="5"/>
  <c r="K3" i="5"/>
  <c r="H6" i="5" s="1"/>
  <c r="K3" i="3"/>
  <c r="H5" i="3" s="1"/>
  <c r="F3" i="1"/>
  <c r="D13" i="1"/>
  <c r="D12" i="1"/>
  <c r="D11" i="1"/>
  <c r="H3" i="3" l="1"/>
  <c r="H8" i="3"/>
  <c r="H4" i="8"/>
  <c r="H6" i="8"/>
  <c r="H5" i="5"/>
  <c r="H3" i="5"/>
  <c r="H7" i="5"/>
  <c r="H8" i="5"/>
  <c r="H4" i="3"/>
  <c r="H7" i="3"/>
  <c r="H6" i="3"/>
  <c r="C12" i="7" l="1"/>
  <c r="D15" i="1" l="1"/>
  <c r="F4" i="1"/>
  <c r="F5" i="1"/>
  <c r="K5" i="1" s="1"/>
  <c r="F6" i="1"/>
  <c r="K6" i="1" s="1"/>
  <c r="F7" i="1"/>
  <c r="K7" i="1" s="1"/>
  <c r="F8" i="1"/>
  <c r="K8" i="1" s="1"/>
  <c r="K4" i="1" l="1"/>
  <c r="D10" i="1"/>
  <c r="C10" i="7" s="1"/>
  <c r="K3" i="1"/>
  <c r="H5" i="1" l="1"/>
  <c r="H8" i="1"/>
  <c r="B8" i="7" s="1"/>
  <c r="H6" i="1"/>
  <c r="B4" i="7" s="1"/>
  <c r="H7" i="1"/>
  <c r="B7" i="7" s="1"/>
  <c r="H4" i="1"/>
  <c r="B5" i="7" s="1"/>
  <c r="B6" i="7" l="1"/>
  <c r="H4" i="7"/>
  <c r="G4" i="7"/>
  <c r="G7" i="7"/>
  <c r="H7" i="7"/>
  <c r="H8" i="7"/>
  <c r="G8" i="7"/>
  <c r="H5" i="7"/>
  <c r="G5" i="7"/>
  <c r="G6" i="7"/>
  <c r="H6" i="7"/>
  <c r="I6" i="7"/>
  <c r="I7" i="7"/>
  <c r="I4" i="7"/>
  <c r="I5" i="7"/>
  <c r="I3" i="7"/>
  <c r="H3" i="7" l="1"/>
  <c r="G3" i="7"/>
  <c r="I8" i="7"/>
</calcChain>
</file>

<file path=xl/sharedStrings.xml><?xml version="1.0" encoding="utf-8"?>
<sst xmlns="http://schemas.openxmlformats.org/spreadsheetml/2006/main" count="134" uniqueCount="32">
  <si>
    <t>Nom 1</t>
  </si>
  <si>
    <t>Nom 2</t>
  </si>
  <si>
    <t>Nom 3</t>
  </si>
  <si>
    <t>Nom 4</t>
  </si>
  <si>
    <t>Nom 5</t>
  </si>
  <si>
    <t>Nom 6</t>
  </si>
  <si>
    <t>Type 1</t>
  </si>
  <si>
    <t>Type 2</t>
  </si>
  <si>
    <t>Type 3</t>
  </si>
  <si>
    <t>TOTAL</t>
  </si>
  <si>
    <t>Pièces</t>
  </si>
  <si>
    <t>Poids</t>
  </si>
  <si>
    <t>CLASSEMENT</t>
  </si>
  <si>
    <t>NOM</t>
  </si>
  <si>
    <t>ESPECES</t>
  </si>
  <si>
    <t>TOTAL PIECES :</t>
  </si>
  <si>
    <t>TOTAL POIDS :</t>
  </si>
  <si>
    <t>Conc. 1</t>
  </si>
  <si>
    <t>Conc. 2</t>
  </si>
  <si>
    <t>Conc. 3</t>
  </si>
  <si>
    <t>Conc. 4</t>
  </si>
  <si>
    <t>Conc. 5</t>
  </si>
  <si>
    <t>CLASSEMENTS DIVERS :</t>
  </si>
  <si>
    <t>JOKER</t>
  </si>
  <si>
    <t>FINAL</t>
  </si>
  <si>
    <t>CLASSEMENT FIN DE SESSION :</t>
  </si>
  <si>
    <t>EN CAS</t>
  </si>
  <si>
    <t>D'EGALITEE</t>
  </si>
  <si>
    <t>Type 1 :</t>
  </si>
  <si>
    <t>Type 2 :</t>
  </si>
  <si>
    <t>Type 3 :</t>
  </si>
  <si>
    <t>Poste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</si>
</sst>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/>
      <top style="medium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/>
    <xf numFmtId="0" fontId="0" fillId="0" borderId="10" xfId="0" applyBorder="1" applyAlignment="1">
      <alignment horizontal="center" vertical="center"/>
    </xf>
    <xf numFmtId="0" fontId="0" fillId="0" borderId="14" xfId="0" applyBorder="1"/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6" xfId="0" applyBorder="1"/>
    <xf numFmtId="0" fontId="0" fillId="0" borderId="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7" xfId="0" applyFill="1" applyBorder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workbookViewId="0">
      <selection activeCell="H3" sqref="H3"/>
    </sheetView>
  </sheetViews>
  <sheetFormatPr baseColWidth="10" defaultRowHeight="15" x14ac:dyDescent="0.25"/>
  <cols>
    <col min="3" max="7" width="11.42578125" style="1"/>
    <col min="8" max="8" width="12.85546875" style="1" customWidth="1"/>
    <col min="11" max="11" width="10.85546875" customWidth="1"/>
  </cols>
  <sheetData>
    <row r="1" spans="1:11" x14ac:dyDescent="0.25">
      <c r="A1" s="35" t="s">
        <v>13</v>
      </c>
      <c r="B1" s="35" t="s">
        <v>31</v>
      </c>
      <c r="C1" s="33" t="s">
        <v>14</v>
      </c>
      <c r="D1" s="37"/>
      <c r="E1" s="34"/>
      <c r="F1" s="33" t="s">
        <v>9</v>
      </c>
      <c r="G1" s="34"/>
      <c r="H1" s="35" t="s">
        <v>12</v>
      </c>
      <c r="K1" s="27" t="s">
        <v>26</v>
      </c>
    </row>
    <row r="2" spans="1:11" ht="15.75" thickBot="1" x14ac:dyDescent="0.3">
      <c r="A2" s="36"/>
      <c r="B2" s="36"/>
      <c r="C2" s="2" t="s">
        <v>6</v>
      </c>
      <c r="D2" s="3" t="s">
        <v>7</v>
      </c>
      <c r="E2" s="4" t="s">
        <v>8</v>
      </c>
      <c r="F2" s="2" t="s">
        <v>10</v>
      </c>
      <c r="G2" s="4" t="s">
        <v>11</v>
      </c>
      <c r="H2" s="36"/>
      <c r="K2" s="28" t="s">
        <v>27</v>
      </c>
    </row>
    <row r="3" spans="1:11" x14ac:dyDescent="0.25">
      <c r="A3" s="5" t="s">
        <v>0</v>
      </c>
      <c r="B3" s="43">
        <v>1</v>
      </c>
      <c r="C3" s="14">
        <v>1</v>
      </c>
      <c r="D3" s="15">
        <v>1</v>
      </c>
      <c r="E3" s="16">
        <v>1</v>
      </c>
      <c r="F3" s="14">
        <f>IF(ISBLANK(C3:E3)," ",SUM(C3:E3))</f>
        <v>3</v>
      </c>
      <c r="G3" s="16">
        <v>30</v>
      </c>
      <c r="H3" s="6">
        <f>IF(F3=0,RANK(K3,$K$3:$K$8)+4,RANK(K3,$K$3:$K$8))</f>
        <v>4</v>
      </c>
      <c r="K3" s="29">
        <f>G3+1-F3/1000</f>
        <v>30.997</v>
      </c>
    </row>
    <row r="4" spans="1:11" x14ac:dyDescent="0.25">
      <c r="A4" s="7" t="s">
        <v>1</v>
      </c>
      <c r="B4" s="44">
        <v>2</v>
      </c>
      <c r="C4" s="8">
        <v>1</v>
      </c>
      <c r="D4" s="9">
        <v>2</v>
      </c>
      <c r="E4" s="10">
        <v>1</v>
      </c>
      <c r="F4" s="8">
        <f>SUM(C4:E4)</f>
        <v>4</v>
      </c>
      <c r="G4" s="10">
        <v>40</v>
      </c>
      <c r="H4" s="11">
        <f>IF(F4=0,RANK(K4,$K$3:$K$8)+4,RANK(K4,$K$3:$K$8))</f>
        <v>3</v>
      </c>
      <c r="K4" s="30">
        <f t="shared" ref="K4:K8" si="0">G4+1-F4/1000</f>
        <v>40.996000000000002</v>
      </c>
    </row>
    <row r="5" spans="1:11" x14ac:dyDescent="0.25">
      <c r="A5" s="7" t="s">
        <v>2</v>
      </c>
      <c r="B5" s="44">
        <v>3</v>
      </c>
      <c r="C5" s="8">
        <v>1</v>
      </c>
      <c r="D5" s="9"/>
      <c r="E5" s="10">
        <v>3</v>
      </c>
      <c r="F5" s="8">
        <f>SUM(C5:E5)</f>
        <v>4</v>
      </c>
      <c r="G5" s="10">
        <v>50</v>
      </c>
      <c r="H5" s="11">
        <f>IF(F5=0,RANK(K5,$K$3:$K$8)+4,RANK(K5,$K$3:$K$8))</f>
        <v>1</v>
      </c>
      <c r="K5" s="30">
        <f t="shared" si="0"/>
        <v>50.996000000000002</v>
      </c>
    </row>
    <row r="6" spans="1:11" x14ac:dyDescent="0.25">
      <c r="A6" s="7" t="s">
        <v>3</v>
      </c>
      <c r="B6" s="44">
        <v>4</v>
      </c>
      <c r="C6" s="8">
        <v>1</v>
      </c>
      <c r="D6" s="9"/>
      <c r="E6" s="10">
        <v>2</v>
      </c>
      <c r="F6" s="8">
        <f>SUM(C6:E6)</f>
        <v>3</v>
      </c>
      <c r="G6" s="10">
        <v>40</v>
      </c>
      <c r="H6" s="11">
        <f>IF(F6=0,RANK(K6,$K$3:$K$8)+4,RANK(K6,$K$3:$K$8))</f>
        <v>2</v>
      </c>
      <c r="K6" s="30">
        <f t="shared" si="0"/>
        <v>40.997</v>
      </c>
    </row>
    <row r="7" spans="1:11" x14ac:dyDescent="0.25">
      <c r="A7" s="7" t="s">
        <v>4</v>
      </c>
      <c r="B7" s="44">
        <v>5</v>
      </c>
      <c r="C7" s="8"/>
      <c r="D7" s="9">
        <v>2</v>
      </c>
      <c r="E7" s="10"/>
      <c r="F7" s="8">
        <f>SUM(C7:E7)</f>
        <v>2</v>
      </c>
      <c r="G7" s="10">
        <v>20</v>
      </c>
      <c r="H7" s="11">
        <f>IF(F7=0,RANK(K7,$K$3:$K$8)+4,RANK(K7,$K$3:$K$8))</f>
        <v>5</v>
      </c>
      <c r="K7" s="30">
        <f t="shared" si="0"/>
        <v>20.998000000000001</v>
      </c>
    </row>
    <row r="8" spans="1:11" ht="15.75" thickBot="1" x14ac:dyDescent="0.3">
      <c r="A8" s="12" t="s">
        <v>5</v>
      </c>
      <c r="B8" s="45">
        <v>6</v>
      </c>
      <c r="C8" s="2"/>
      <c r="D8" s="3"/>
      <c r="E8" s="4"/>
      <c r="F8" s="2">
        <f>SUM(C8:E8)</f>
        <v>0</v>
      </c>
      <c r="G8" s="4"/>
      <c r="H8" s="13">
        <f>IF(F8=0,RANK(K8,$K$3:$K$8)+4,RANK(K8,$K$3:$K$8))</f>
        <v>10</v>
      </c>
      <c r="K8" s="31">
        <f t="shared" si="0"/>
        <v>1</v>
      </c>
    </row>
    <row r="10" spans="1:11" x14ac:dyDescent="0.25">
      <c r="A10" s="38" t="s">
        <v>15</v>
      </c>
      <c r="B10" s="38"/>
      <c r="C10" s="38"/>
      <c r="D10" s="32">
        <f>SUM(F3:F8)</f>
        <v>16</v>
      </c>
      <c r="E10" s="32"/>
    </row>
    <row r="11" spans="1:11" x14ac:dyDescent="0.25">
      <c r="A11" s="39" t="s">
        <v>28</v>
      </c>
      <c r="B11" s="39"/>
      <c r="C11" s="39"/>
      <c r="D11" s="32">
        <f>SUM(C3:C8)</f>
        <v>4</v>
      </c>
      <c r="E11" s="32"/>
    </row>
    <row r="12" spans="1:11" x14ac:dyDescent="0.25">
      <c r="A12" s="39" t="s">
        <v>29</v>
      </c>
      <c r="B12" s="39"/>
      <c r="C12" s="39"/>
      <c r="D12" s="32">
        <f>SUM(D3:D8)</f>
        <v>5</v>
      </c>
      <c r="E12" s="32"/>
    </row>
    <row r="13" spans="1:11" x14ac:dyDescent="0.25">
      <c r="A13" s="39" t="s">
        <v>30</v>
      </c>
      <c r="B13" s="39"/>
      <c r="C13" s="39"/>
      <c r="D13" s="32">
        <f>SUM(E3:E8)</f>
        <v>7</v>
      </c>
      <c r="E13" s="32"/>
    </row>
    <row r="15" spans="1:11" x14ac:dyDescent="0.25">
      <c r="A15" s="38" t="s">
        <v>16</v>
      </c>
      <c r="B15" s="38"/>
      <c r="C15" s="38"/>
      <c r="D15" s="32">
        <f>SUM(G3:G8)</f>
        <v>180</v>
      </c>
      <c r="E15" s="32"/>
    </row>
  </sheetData>
  <autoFilter ref="A2:H2"/>
  <mergeCells count="15">
    <mergeCell ref="H1:H2"/>
    <mergeCell ref="A1:A2"/>
    <mergeCell ref="C1:E1"/>
    <mergeCell ref="A10:C10"/>
    <mergeCell ref="A15:C15"/>
    <mergeCell ref="A11:C11"/>
    <mergeCell ref="A12:C12"/>
    <mergeCell ref="A13:C13"/>
    <mergeCell ref="D10:E10"/>
    <mergeCell ref="B1:B2"/>
    <mergeCell ref="D15:E15"/>
    <mergeCell ref="D11:E11"/>
    <mergeCell ref="D12:E12"/>
    <mergeCell ref="D13:E13"/>
    <mergeCell ref="F1:G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workbookViewId="0">
      <selection activeCell="H3" sqref="H3"/>
    </sheetView>
  </sheetViews>
  <sheetFormatPr baseColWidth="10" defaultRowHeight="15" x14ac:dyDescent="0.25"/>
  <cols>
    <col min="3" max="7" width="11.42578125" style="1"/>
    <col min="8" max="8" width="12.85546875" style="1" customWidth="1"/>
  </cols>
  <sheetData>
    <row r="1" spans="1:11" x14ac:dyDescent="0.25">
      <c r="A1" s="35" t="s">
        <v>13</v>
      </c>
      <c r="B1" s="35" t="s">
        <v>31</v>
      </c>
      <c r="C1" s="33" t="s">
        <v>14</v>
      </c>
      <c r="D1" s="37"/>
      <c r="E1" s="34"/>
      <c r="F1" s="33" t="s">
        <v>9</v>
      </c>
      <c r="G1" s="34"/>
      <c r="H1" s="35" t="s">
        <v>12</v>
      </c>
      <c r="K1" s="27" t="s">
        <v>26</v>
      </c>
    </row>
    <row r="2" spans="1:11" ht="15.75" thickBot="1" x14ac:dyDescent="0.3">
      <c r="A2" s="36"/>
      <c r="B2" s="36"/>
      <c r="C2" s="2" t="s">
        <v>6</v>
      </c>
      <c r="D2" s="3" t="s">
        <v>7</v>
      </c>
      <c r="E2" s="4" t="s">
        <v>8</v>
      </c>
      <c r="F2" s="2" t="s">
        <v>10</v>
      </c>
      <c r="G2" s="4" t="s">
        <v>11</v>
      </c>
      <c r="H2" s="36"/>
      <c r="K2" s="28" t="s">
        <v>27</v>
      </c>
    </row>
    <row r="3" spans="1:11" x14ac:dyDescent="0.25">
      <c r="A3" s="5" t="s">
        <v>0</v>
      </c>
      <c r="B3" s="43">
        <v>2</v>
      </c>
      <c r="C3" s="14">
        <v>2</v>
      </c>
      <c r="D3" s="15">
        <v>1</v>
      </c>
      <c r="E3" s="16">
        <v>1</v>
      </c>
      <c r="F3" s="14">
        <f>IF(ISBLANK(C3:E3)," ",SUM(C3:E3))</f>
        <v>4</v>
      </c>
      <c r="G3" s="16">
        <v>35</v>
      </c>
      <c r="H3" s="6">
        <f>IF(F3=0,RANK(K3,$K$3:$K$8)+4,RANK(K3,$K$3:$K$8))</f>
        <v>5</v>
      </c>
      <c r="K3" s="29">
        <f>G3+1-F3/1000</f>
        <v>35.996000000000002</v>
      </c>
    </row>
    <row r="4" spans="1:11" x14ac:dyDescent="0.25">
      <c r="A4" s="7" t="s">
        <v>1</v>
      </c>
      <c r="B4" s="44">
        <v>3</v>
      </c>
      <c r="C4" s="8">
        <v>1</v>
      </c>
      <c r="D4" s="9">
        <v>1</v>
      </c>
      <c r="E4" s="10">
        <v>2</v>
      </c>
      <c r="F4" s="8">
        <f t="shared" ref="F4:F8" si="0">SUM(C4:E4)</f>
        <v>4</v>
      </c>
      <c r="G4" s="10">
        <v>50</v>
      </c>
      <c r="H4" s="11">
        <f t="shared" ref="H4:H8" si="1">IF(F4=0,RANK(K4,$K$3:$K$8)+4,RANK(K4,$K$3:$K$8))</f>
        <v>2</v>
      </c>
      <c r="K4" s="30">
        <f t="shared" ref="K4:K8" si="2">G4+1-F4/1000</f>
        <v>50.996000000000002</v>
      </c>
    </row>
    <row r="5" spans="1:11" x14ac:dyDescent="0.25">
      <c r="A5" s="7" t="s">
        <v>2</v>
      </c>
      <c r="B5" s="44">
        <v>4</v>
      </c>
      <c r="C5" s="8">
        <v>1</v>
      </c>
      <c r="D5" s="9">
        <v>3</v>
      </c>
      <c r="E5" s="10">
        <v>3</v>
      </c>
      <c r="F5" s="8">
        <f t="shared" si="0"/>
        <v>7</v>
      </c>
      <c r="G5" s="10">
        <v>60</v>
      </c>
      <c r="H5" s="11">
        <f t="shared" si="1"/>
        <v>1</v>
      </c>
      <c r="K5" s="30">
        <f t="shared" si="2"/>
        <v>60.993000000000002</v>
      </c>
    </row>
    <row r="6" spans="1:11" x14ac:dyDescent="0.25">
      <c r="A6" s="7" t="s">
        <v>3</v>
      </c>
      <c r="B6" s="44">
        <v>5</v>
      </c>
      <c r="C6" s="8">
        <v>1</v>
      </c>
      <c r="D6" s="9">
        <v>2</v>
      </c>
      <c r="E6" s="10"/>
      <c r="F6" s="8">
        <f t="shared" si="0"/>
        <v>3</v>
      </c>
      <c r="G6" s="10">
        <v>40</v>
      </c>
      <c r="H6" s="11">
        <f t="shared" si="1"/>
        <v>3</v>
      </c>
      <c r="K6" s="30">
        <f t="shared" si="2"/>
        <v>40.997</v>
      </c>
    </row>
    <row r="7" spans="1:11" x14ac:dyDescent="0.25">
      <c r="A7" s="7" t="s">
        <v>4</v>
      </c>
      <c r="B7" s="44">
        <v>6</v>
      </c>
      <c r="C7" s="8">
        <v>3</v>
      </c>
      <c r="D7" s="9"/>
      <c r="E7" s="10"/>
      <c r="F7" s="8">
        <f t="shared" si="0"/>
        <v>3</v>
      </c>
      <c r="G7" s="10">
        <v>25</v>
      </c>
      <c r="H7" s="11">
        <f t="shared" si="1"/>
        <v>6</v>
      </c>
      <c r="K7" s="30">
        <f t="shared" si="2"/>
        <v>25.997</v>
      </c>
    </row>
    <row r="8" spans="1:11" ht="15.75" thickBot="1" x14ac:dyDescent="0.3">
      <c r="A8" s="12" t="s">
        <v>5</v>
      </c>
      <c r="B8" s="45">
        <v>1</v>
      </c>
      <c r="C8" s="2">
        <v>3</v>
      </c>
      <c r="D8" s="3"/>
      <c r="E8" s="4">
        <v>1</v>
      </c>
      <c r="F8" s="2">
        <f t="shared" si="0"/>
        <v>4</v>
      </c>
      <c r="G8" s="4">
        <v>40</v>
      </c>
      <c r="H8" s="13">
        <f t="shared" si="1"/>
        <v>4</v>
      </c>
      <c r="K8" s="31">
        <f t="shared" si="2"/>
        <v>40.996000000000002</v>
      </c>
    </row>
    <row r="10" spans="1:11" x14ac:dyDescent="0.25">
      <c r="A10" s="38" t="s">
        <v>15</v>
      </c>
      <c r="B10" s="38"/>
      <c r="C10" s="38"/>
      <c r="D10" s="32">
        <f>SUM(F3:F8)</f>
        <v>25</v>
      </c>
      <c r="E10" s="32"/>
    </row>
    <row r="11" spans="1:11" x14ac:dyDescent="0.25">
      <c r="A11" s="39" t="s">
        <v>28</v>
      </c>
      <c r="B11" s="39"/>
      <c r="C11" s="39"/>
      <c r="D11" s="32">
        <f>SUM(C3:C8)</f>
        <v>11</v>
      </c>
      <c r="E11" s="32"/>
    </row>
    <row r="12" spans="1:11" x14ac:dyDescent="0.25">
      <c r="A12" s="39" t="s">
        <v>29</v>
      </c>
      <c r="B12" s="39"/>
      <c r="C12" s="39"/>
      <c r="D12" s="32">
        <f>SUM(D3:D8)</f>
        <v>7</v>
      </c>
      <c r="E12" s="32"/>
    </row>
    <row r="13" spans="1:11" x14ac:dyDescent="0.25">
      <c r="A13" s="39" t="s">
        <v>30</v>
      </c>
      <c r="B13" s="39"/>
      <c r="C13" s="39"/>
      <c r="D13" s="32">
        <f>SUM(E3:E8)</f>
        <v>7</v>
      </c>
      <c r="E13" s="32"/>
    </row>
    <row r="15" spans="1:11" x14ac:dyDescent="0.25">
      <c r="A15" s="38" t="s">
        <v>16</v>
      </c>
      <c r="B15" s="38"/>
      <c r="C15" s="38"/>
      <c r="D15" s="32">
        <f>SUM(G3:G8)</f>
        <v>250</v>
      </c>
      <c r="E15" s="32"/>
    </row>
  </sheetData>
  <autoFilter ref="A2:G2"/>
  <mergeCells count="15">
    <mergeCell ref="H1:H2"/>
    <mergeCell ref="A10:C10"/>
    <mergeCell ref="D10:E10"/>
    <mergeCell ref="A11:C11"/>
    <mergeCell ref="D11:E11"/>
    <mergeCell ref="B1:B2"/>
    <mergeCell ref="C1:E1"/>
    <mergeCell ref="F1:G1"/>
    <mergeCell ref="A12:C12"/>
    <mergeCell ref="D12:E12"/>
    <mergeCell ref="A1:A2"/>
    <mergeCell ref="A13:C13"/>
    <mergeCell ref="D13:E13"/>
    <mergeCell ref="A15:C15"/>
    <mergeCell ref="D15:E1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workbookViewId="0">
      <selection activeCell="G8" sqref="G8"/>
    </sheetView>
  </sheetViews>
  <sheetFormatPr baseColWidth="10" defaultRowHeight="15" x14ac:dyDescent="0.25"/>
  <cols>
    <col min="3" max="7" width="11.42578125" style="1"/>
    <col min="8" max="8" width="12.85546875" style="1" customWidth="1"/>
  </cols>
  <sheetData>
    <row r="1" spans="1:11" x14ac:dyDescent="0.25">
      <c r="A1" s="35" t="s">
        <v>13</v>
      </c>
      <c r="B1" s="35" t="s">
        <v>31</v>
      </c>
      <c r="C1" s="33" t="s">
        <v>14</v>
      </c>
      <c r="D1" s="37"/>
      <c r="E1" s="34"/>
      <c r="F1" s="33" t="s">
        <v>9</v>
      </c>
      <c r="G1" s="34"/>
      <c r="H1" s="35" t="s">
        <v>12</v>
      </c>
      <c r="K1" s="27" t="s">
        <v>26</v>
      </c>
    </row>
    <row r="2" spans="1:11" ht="15.75" thickBot="1" x14ac:dyDescent="0.3">
      <c r="A2" s="36"/>
      <c r="B2" s="36"/>
      <c r="C2" s="2" t="s">
        <v>6</v>
      </c>
      <c r="D2" s="3" t="s">
        <v>7</v>
      </c>
      <c r="E2" s="4" t="s">
        <v>8</v>
      </c>
      <c r="F2" s="2" t="s">
        <v>10</v>
      </c>
      <c r="G2" s="4" t="s">
        <v>11</v>
      </c>
      <c r="H2" s="36"/>
      <c r="K2" s="28" t="s">
        <v>27</v>
      </c>
    </row>
    <row r="3" spans="1:11" x14ac:dyDescent="0.25">
      <c r="A3" s="5" t="s">
        <v>0</v>
      </c>
      <c r="B3" s="43">
        <v>3</v>
      </c>
      <c r="C3" s="14"/>
      <c r="D3" s="15"/>
      <c r="E3" s="16"/>
      <c r="F3" s="14">
        <f>IF(ISBLANK(C3:E3)," ",SUM(C3:E3))</f>
        <v>0</v>
      </c>
      <c r="G3" s="16"/>
      <c r="H3" s="6">
        <f>IF(F3=0,RANK(K3,$K$3:$K$8)+4,RANK(K3,$K$3:$K$8))</f>
        <v>9</v>
      </c>
      <c r="K3" s="29">
        <f>G3+1-F3/1000</f>
        <v>1</v>
      </c>
    </row>
    <row r="4" spans="1:11" x14ac:dyDescent="0.25">
      <c r="A4" s="7" t="s">
        <v>1</v>
      </c>
      <c r="B4" s="44">
        <v>4</v>
      </c>
      <c r="C4" s="8">
        <v>1</v>
      </c>
      <c r="D4" s="9"/>
      <c r="E4" s="10">
        <v>2</v>
      </c>
      <c r="F4" s="8">
        <f t="shared" ref="F4:F8" si="0">SUM(C4:E4)</f>
        <v>3</v>
      </c>
      <c r="G4" s="10">
        <v>40</v>
      </c>
      <c r="H4" s="11">
        <f t="shared" ref="H4:H8" si="1">IF(F4=0,RANK(K4,$K$3:$K$8)+4,RANK(K4,$K$3:$K$8))</f>
        <v>1</v>
      </c>
      <c r="K4" s="30">
        <f t="shared" ref="K4:K8" si="2">G4+1-F4/1000</f>
        <v>40.997</v>
      </c>
    </row>
    <row r="5" spans="1:11" x14ac:dyDescent="0.25">
      <c r="A5" s="7" t="s">
        <v>2</v>
      </c>
      <c r="B5" s="44">
        <v>5</v>
      </c>
      <c r="C5" s="8">
        <v>2</v>
      </c>
      <c r="D5" s="9"/>
      <c r="E5" s="10"/>
      <c r="F5" s="8">
        <f t="shared" si="0"/>
        <v>2</v>
      </c>
      <c r="G5" s="10">
        <v>20</v>
      </c>
      <c r="H5" s="11">
        <f t="shared" si="1"/>
        <v>3</v>
      </c>
      <c r="K5" s="30">
        <f t="shared" si="2"/>
        <v>20.998000000000001</v>
      </c>
    </row>
    <row r="6" spans="1:11" x14ac:dyDescent="0.25">
      <c r="A6" s="7" t="s">
        <v>3</v>
      </c>
      <c r="B6" s="44">
        <v>6</v>
      </c>
      <c r="C6" s="8">
        <v>1</v>
      </c>
      <c r="D6" s="9"/>
      <c r="E6" s="10"/>
      <c r="F6" s="8">
        <f t="shared" si="0"/>
        <v>1</v>
      </c>
      <c r="G6" s="10">
        <v>10</v>
      </c>
      <c r="H6" s="11">
        <f t="shared" si="1"/>
        <v>4</v>
      </c>
      <c r="K6" s="30">
        <f t="shared" si="2"/>
        <v>10.999000000000001</v>
      </c>
    </row>
    <row r="7" spans="1:11" x14ac:dyDescent="0.25">
      <c r="A7" s="7" t="s">
        <v>4</v>
      </c>
      <c r="B7" s="44">
        <v>1</v>
      </c>
      <c r="C7" s="8"/>
      <c r="D7" s="9"/>
      <c r="E7" s="10">
        <v>1</v>
      </c>
      <c r="F7" s="8">
        <f t="shared" si="0"/>
        <v>1</v>
      </c>
      <c r="G7" s="10">
        <v>20</v>
      </c>
      <c r="H7" s="11">
        <f t="shared" si="1"/>
        <v>2</v>
      </c>
      <c r="K7" s="30">
        <f t="shared" si="2"/>
        <v>20.998999999999999</v>
      </c>
    </row>
    <row r="8" spans="1:11" ht="15.75" thickBot="1" x14ac:dyDescent="0.3">
      <c r="A8" s="12" t="s">
        <v>5</v>
      </c>
      <c r="B8" s="45">
        <v>2</v>
      </c>
      <c r="C8" s="2"/>
      <c r="D8" s="3"/>
      <c r="E8" s="4"/>
      <c r="F8" s="2">
        <f t="shared" si="0"/>
        <v>0</v>
      </c>
      <c r="G8" s="4"/>
      <c r="H8" s="13">
        <f t="shared" si="1"/>
        <v>9</v>
      </c>
      <c r="K8" s="31">
        <f t="shared" si="2"/>
        <v>1</v>
      </c>
    </row>
    <row r="10" spans="1:11" x14ac:dyDescent="0.25">
      <c r="A10" s="38" t="s">
        <v>15</v>
      </c>
      <c r="B10" s="38"/>
      <c r="C10" s="38"/>
      <c r="D10" s="32">
        <f>SUM(F3:F8)</f>
        <v>7</v>
      </c>
      <c r="E10" s="32"/>
    </row>
    <row r="11" spans="1:11" x14ac:dyDescent="0.25">
      <c r="A11" s="39" t="s">
        <v>28</v>
      </c>
      <c r="B11" s="39"/>
      <c r="C11" s="39"/>
      <c r="D11" s="32">
        <f>SUM(C3:C8)</f>
        <v>4</v>
      </c>
      <c r="E11" s="32"/>
    </row>
    <row r="12" spans="1:11" x14ac:dyDescent="0.25">
      <c r="A12" s="39" t="s">
        <v>29</v>
      </c>
      <c r="B12" s="39"/>
      <c r="C12" s="39"/>
      <c r="D12" s="32">
        <f>SUM(D3:D8)</f>
        <v>0</v>
      </c>
      <c r="E12" s="32"/>
    </row>
    <row r="13" spans="1:11" x14ac:dyDescent="0.25">
      <c r="A13" s="39" t="s">
        <v>30</v>
      </c>
      <c r="B13" s="39"/>
      <c r="C13" s="39"/>
      <c r="D13" s="32">
        <f>SUM(E3:E8)</f>
        <v>3</v>
      </c>
      <c r="E13" s="32"/>
    </row>
    <row r="15" spans="1:11" x14ac:dyDescent="0.25">
      <c r="A15" s="38" t="s">
        <v>16</v>
      </c>
      <c r="B15" s="38"/>
      <c r="C15" s="38"/>
      <c r="D15" s="32">
        <f>SUM(G3:G8)</f>
        <v>90</v>
      </c>
      <c r="E15" s="32"/>
    </row>
  </sheetData>
  <autoFilter ref="A2:G2"/>
  <mergeCells count="15">
    <mergeCell ref="H1:H2"/>
    <mergeCell ref="A10:C10"/>
    <mergeCell ref="D10:E10"/>
    <mergeCell ref="A11:C11"/>
    <mergeCell ref="D11:E11"/>
    <mergeCell ref="B1:B2"/>
    <mergeCell ref="C1:E1"/>
    <mergeCell ref="F1:G1"/>
    <mergeCell ref="A12:C12"/>
    <mergeCell ref="D12:E12"/>
    <mergeCell ref="A1:A2"/>
    <mergeCell ref="A13:C13"/>
    <mergeCell ref="D13:E13"/>
    <mergeCell ref="A15:C15"/>
    <mergeCell ref="D15:E1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workbookViewId="0">
      <selection activeCell="G9" sqref="G9"/>
    </sheetView>
  </sheetViews>
  <sheetFormatPr baseColWidth="10" defaultRowHeight="15" x14ac:dyDescent="0.25"/>
  <cols>
    <col min="3" max="7" width="11.42578125" style="1"/>
    <col min="8" max="8" width="12.85546875" style="1" customWidth="1"/>
  </cols>
  <sheetData>
    <row r="1" spans="1:11" x14ac:dyDescent="0.25">
      <c r="A1" s="35" t="s">
        <v>13</v>
      </c>
      <c r="B1" s="35" t="s">
        <v>31</v>
      </c>
      <c r="C1" s="33" t="s">
        <v>14</v>
      </c>
      <c r="D1" s="37"/>
      <c r="E1" s="34"/>
      <c r="F1" s="33" t="s">
        <v>9</v>
      </c>
      <c r="G1" s="34"/>
      <c r="H1" s="35" t="s">
        <v>12</v>
      </c>
      <c r="K1" s="27" t="s">
        <v>26</v>
      </c>
    </row>
    <row r="2" spans="1:11" ht="15.75" thickBot="1" x14ac:dyDescent="0.3">
      <c r="A2" s="36"/>
      <c r="B2" s="36"/>
      <c r="C2" s="2" t="s">
        <v>6</v>
      </c>
      <c r="D2" s="3" t="s">
        <v>7</v>
      </c>
      <c r="E2" s="4" t="s">
        <v>8</v>
      </c>
      <c r="F2" s="2" t="s">
        <v>10</v>
      </c>
      <c r="G2" s="4" t="s">
        <v>11</v>
      </c>
      <c r="H2" s="36"/>
      <c r="K2" s="28" t="s">
        <v>27</v>
      </c>
    </row>
    <row r="3" spans="1:11" x14ac:dyDescent="0.25">
      <c r="A3" s="5" t="s">
        <v>0</v>
      </c>
      <c r="B3" s="43">
        <v>4</v>
      </c>
      <c r="C3" s="14"/>
      <c r="D3" s="15"/>
      <c r="E3" s="16"/>
      <c r="F3" s="14">
        <f>IF(ISBLANK(C3:E3)," ",SUM(C3:E3))</f>
        <v>0</v>
      </c>
      <c r="G3" s="16"/>
      <c r="H3" s="6">
        <f>IF(F3=0,RANK(K3,$K$3:$K$8)+4,RANK(K3,$K$3:$K$8))</f>
        <v>9</v>
      </c>
      <c r="K3" s="29">
        <f>G3+1-F3/1000</f>
        <v>1</v>
      </c>
    </row>
    <row r="4" spans="1:11" x14ac:dyDescent="0.25">
      <c r="A4" s="7" t="s">
        <v>1</v>
      </c>
      <c r="B4" s="44">
        <v>5</v>
      </c>
      <c r="C4" s="8">
        <v>1</v>
      </c>
      <c r="D4" s="9"/>
      <c r="E4" s="10">
        <v>2</v>
      </c>
      <c r="F4" s="8">
        <f t="shared" ref="F4:F8" si="0">SUM(C4:E4)</f>
        <v>3</v>
      </c>
      <c r="G4" s="10">
        <v>40</v>
      </c>
      <c r="H4" s="11">
        <f t="shared" ref="H4:H8" si="1">IF(F4=0,RANK(K4,$K$3:$K$8)+4,RANK(K4,$K$3:$K$8))</f>
        <v>1</v>
      </c>
      <c r="K4" s="30">
        <f t="shared" ref="K4:K8" si="2">G4+1-F4/1000</f>
        <v>40.997</v>
      </c>
    </row>
    <row r="5" spans="1:11" x14ac:dyDescent="0.25">
      <c r="A5" s="7" t="s">
        <v>2</v>
      </c>
      <c r="B5" s="44">
        <v>6</v>
      </c>
      <c r="C5" s="8">
        <v>1</v>
      </c>
      <c r="D5" s="9"/>
      <c r="E5" s="10"/>
      <c r="F5" s="8">
        <f t="shared" si="0"/>
        <v>1</v>
      </c>
      <c r="G5" s="10">
        <v>10</v>
      </c>
      <c r="H5" s="11">
        <f t="shared" si="1"/>
        <v>4</v>
      </c>
      <c r="K5" s="30">
        <f t="shared" si="2"/>
        <v>10.999000000000001</v>
      </c>
    </row>
    <row r="6" spans="1:11" x14ac:dyDescent="0.25">
      <c r="A6" s="7" t="s">
        <v>3</v>
      </c>
      <c r="B6" s="44">
        <v>1</v>
      </c>
      <c r="C6" s="8"/>
      <c r="D6" s="9"/>
      <c r="E6" s="10"/>
      <c r="F6" s="8">
        <f t="shared" si="0"/>
        <v>0</v>
      </c>
      <c r="G6" s="10"/>
      <c r="H6" s="11">
        <f t="shared" si="1"/>
        <v>9</v>
      </c>
      <c r="K6" s="30">
        <f t="shared" si="2"/>
        <v>1</v>
      </c>
    </row>
    <row r="7" spans="1:11" x14ac:dyDescent="0.25">
      <c r="A7" s="7" t="s">
        <v>4</v>
      </c>
      <c r="B7" s="44">
        <v>2</v>
      </c>
      <c r="C7" s="8">
        <v>2</v>
      </c>
      <c r="D7" s="9"/>
      <c r="E7" s="10"/>
      <c r="F7" s="8">
        <f t="shared" si="0"/>
        <v>2</v>
      </c>
      <c r="G7" s="10">
        <v>15</v>
      </c>
      <c r="H7" s="11">
        <f t="shared" si="1"/>
        <v>3</v>
      </c>
      <c r="K7" s="30">
        <f t="shared" si="2"/>
        <v>15.997999999999999</v>
      </c>
    </row>
    <row r="8" spans="1:11" ht="15.75" thickBot="1" x14ac:dyDescent="0.3">
      <c r="A8" s="12" t="s">
        <v>5</v>
      </c>
      <c r="B8" s="45">
        <v>3</v>
      </c>
      <c r="C8" s="2">
        <v>2</v>
      </c>
      <c r="D8" s="3"/>
      <c r="E8" s="4"/>
      <c r="F8" s="2">
        <f t="shared" si="0"/>
        <v>2</v>
      </c>
      <c r="G8" s="4">
        <v>30</v>
      </c>
      <c r="H8" s="13">
        <f t="shared" si="1"/>
        <v>2</v>
      </c>
      <c r="K8" s="31">
        <f t="shared" si="2"/>
        <v>30.998000000000001</v>
      </c>
    </row>
    <row r="10" spans="1:11" x14ac:dyDescent="0.25">
      <c r="A10" s="38" t="s">
        <v>15</v>
      </c>
      <c r="B10" s="38"/>
      <c r="C10" s="38"/>
      <c r="D10" s="32">
        <f>SUM(F3:F8)</f>
        <v>8</v>
      </c>
      <c r="E10" s="32"/>
    </row>
    <row r="11" spans="1:11" x14ac:dyDescent="0.25">
      <c r="A11" s="39" t="s">
        <v>28</v>
      </c>
      <c r="B11" s="39"/>
      <c r="C11" s="39"/>
      <c r="D11" s="32">
        <f>SUM(C3:C8)</f>
        <v>6</v>
      </c>
      <c r="E11" s="32"/>
    </row>
    <row r="12" spans="1:11" x14ac:dyDescent="0.25">
      <c r="A12" s="39" t="s">
        <v>29</v>
      </c>
      <c r="B12" s="39"/>
      <c r="C12" s="39"/>
      <c r="D12" s="32">
        <f>SUM(D3:D8)</f>
        <v>0</v>
      </c>
      <c r="E12" s="32"/>
    </row>
    <row r="13" spans="1:11" x14ac:dyDescent="0.25">
      <c r="A13" s="39" t="s">
        <v>30</v>
      </c>
      <c r="B13" s="39"/>
      <c r="C13" s="39"/>
      <c r="D13" s="32">
        <f>SUM(E3:E8)</f>
        <v>2</v>
      </c>
      <c r="E13" s="32"/>
    </row>
    <row r="15" spans="1:11" x14ac:dyDescent="0.25">
      <c r="A15" s="38" t="s">
        <v>16</v>
      </c>
      <c r="B15" s="38"/>
      <c r="C15" s="38"/>
      <c r="D15" s="32">
        <f>SUM(G3:G8)</f>
        <v>95</v>
      </c>
      <c r="E15" s="32"/>
    </row>
  </sheetData>
  <autoFilter ref="A2:G8"/>
  <mergeCells count="15">
    <mergeCell ref="H1:H2"/>
    <mergeCell ref="A10:C10"/>
    <mergeCell ref="D10:E10"/>
    <mergeCell ref="A11:C11"/>
    <mergeCell ref="D11:E11"/>
    <mergeCell ref="B1:B2"/>
    <mergeCell ref="C1:E1"/>
    <mergeCell ref="F1:G1"/>
    <mergeCell ref="A12:C12"/>
    <mergeCell ref="D12:E12"/>
    <mergeCell ref="A1:A2"/>
    <mergeCell ref="A13:C13"/>
    <mergeCell ref="D13:E13"/>
    <mergeCell ref="A15:C15"/>
    <mergeCell ref="D15:E1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workbookViewId="0">
      <selection activeCell="G9" sqref="G9"/>
    </sheetView>
  </sheetViews>
  <sheetFormatPr baseColWidth="10" defaultRowHeight="15" x14ac:dyDescent="0.25"/>
  <cols>
    <col min="3" max="7" width="11.42578125" style="1"/>
    <col min="8" max="8" width="12.85546875" style="1" customWidth="1"/>
  </cols>
  <sheetData>
    <row r="1" spans="1:11" x14ac:dyDescent="0.25">
      <c r="A1" s="35" t="s">
        <v>13</v>
      </c>
      <c r="B1" s="35" t="s">
        <v>31</v>
      </c>
      <c r="C1" s="33" t="s">
        <v>14</v>
      </c>
      <c r="D1" s="37"/>
      <c r="E1" s="34"/>
      <c r="F1" s="33" t="s">
        <v>9</v>
      </c>
      <c r="G1" s="34"/>
      <c r="H1" s="35" t="s">
        <v>12</v>
      </c>
      <c r="K1" s="27" t="s">
        <v>26</v>
      </c>
    </row>
    <row r="2" spans="1:11" ht="15.75" thickBot="1" x14ac:dyDescent="0.3">
      <c r="A2" s="36"/>
      <c r="B2" s="36"/>
      <c r="C2" s="2" t="s">
        <v>6</v>
      </c>
      <c r="D2" s="3" t="s">
        <v>7</v>
      </c>
      <c r="E2" s="4" t="s">
        <v>8</v>
      </c>
      <c r="F2" s="2" t="s">
        <v>10</v>
      </c>
      <c r="G2" s="4" t="s">
        <v>11</v>
      </c>
      <c r="H2" s="36"/>
      <c r="K2" s="28" t="s">
        <v>27</v>
      </c>
    </row>
    <row r="3" spans="1:11" x14ac:dyDescent="0.25">
      <c r="A3" s="5" t="s">
        <v>0</v>
      </c>
      <c r="B3" s="43">
        <v>5</v>
      </c>
      <c r="C3" s="14">
        <v>2</v>
      </c>
      <c r="D3" s="15">
        <v>3</v>
      </c>
      <c r="E3" s="16"/>
      <c r="F3" s="14">
        <f>IF(ISBLANK(C3:E3)," ",SUM(C3:E3))</f>
        <v>5</v>
      </c>
      <c r="G3" s="16">
        <v>50</v>
      </c>
      <c r="H3" s="6">
        <f>IF(F3=0,RANK(K3,$K$3:$K$8)+4,RANK(K3,$K$3:$K$8))</f>
        <v>2</v>
      </c>
      <c r="K3" s="29">
        <f>G3+1-F3/1000</f>
        <v>50.994999999999997</v>
      </c>
    </row>
    <row r="4" spans="1:11" x14ac:dyDescent="0.25">
      <c r="A4" s="7" t="s">
        <v>1</v>
      </c>
      <c r="B4" s="44">
        <v>6</v>
      </c>
      <c r="C4" s="8">
        <v>1</v>
      </c>
      <c r="D4" s="9">
        <v>1</v>
      </c>
      <c r="E4" s="10"/>
      <c r="F4" s="8">
        <f t="shared" ref="F4:F8" si="0">SUM(C4:E4)</f>
        <v>2</v>
      </c>
      <c r="G4" s="10">
        <v>20</v>
      </c>
      <c r="H4" s="11">
        <f t="shared" ref="H4:H8" si="1">IF(F4=0,RANK(K4,$K$3:$K$8)+4,RANK(K4,$K$3:$K$8))</f>
        <v>5</v>
      </c>
      <c r="K4" s="30">
        <f t="shared" ref="K4:K8" si="2">G4+1-F4/1000</f>
        <v>20.998000000000001</v>
      </c>
    </row>
    <row r="5" spans="1:11" x14ac:dyDescent="0.25">
      <c r="A5" s="7" t="s">
        <v>2</v>
      </c>
      <c r="B5" s="44">
        <v>1</v>
      </c>
      <c r="C5" s="8"/>
      <c r="D5" s="9"/>
      <c r="E5" s="10"/>
      <c r="F5" s="8">
        <f t="shared" si="0"/>
        <v>0</v>
      </c>
      <c r="G5" s="10"/>
      <c r="H5" s="11">
        <f t="shared" si="1"/>
        <v>10</v>
      </c>
      <c r="K5" s="30">
        <f t="shared" si="2"/>
        <v>1</v>
      </c>
    </row>
    <row r="6" spans="1:11" x14ac:dyDescent="0.25">
      <c r="A6" s="7" t="s">
        <v>3</v>
      </c>
      <c r="B6" s="44">
        <v>2</v>
      </c>
      <c r="C6" s="8">
        <v>3</v>
      </c>
      <c r="D6" s="9"/>
      <c r="E6" s="10"/>
      <c r="F6" s="8">
        <f t="shared" si="0"/>
        <v>3</v>
      </c>
      <c r="G6" s="10">
        <v>30</v>
      </c>
      <c r="H6" s="11">
        <f t="shared" si="1"/>
        <v>3</v>
      </c>
      <c r="K6" s="30">
        <f t="shared" si="2"/>
        <v>30.997</v>
      </c>
    </row>
    <row r="7" spans="1:11" x14ac:dyDescent="0.25">
      <c r="A7" s="7" t="s">
        <v>4</v>
      </c>
      <c r="B7" s="44">
        <v>3</v>
      </c>
      <c r="C7" s="8"/>
      <c r="D7" s="9">
        <v>1</v>
      </c>
      <c r="E7" s="10">
        <v>3</v>
      </c>
      <c r="F7" s="8">
        <f t="shared" si="0"/>
        <v>4</v>
      </c>
      <c r="G7" s="10">
        <v>60</v>
      </c>
      <c r="H7" s="11">
        <f t="shared" si="1"/>
        <v>1</v>
      </c>
      <c r="K7" s="30">
        <f t="shared" si="2"/>
        <v>60.996000000000002</v>
      </c>
    </row>
    <row r="8" spans="1:11" ht="15.75" thickBot="1" x14ac:dyDescent="0.3">
      <c r="A8" s="12" t="s">
        <v>5</v>
      </c>
      <c r="B8" s="45">
        <v>4</v>
      </c>
      <c r="C8" s="2"/>
      <c r="D8" s="3">
        <v>3</v>
      </c>
      <c r="E8" s="4"/>
      <c r="F8" s="2">
        <f t="shared" si="0"/>
        <v>3</v>
      </c>
      <c r="G8" s="4">
        <v>25</v>
      </c>
      <c r="H8" s="13">
        <f t="shared" si="1"/>
        <v>4</v>
      </c>
      <c r="K8" s="31">
        <f t="shared" si="2"/>
        <v>25.997</v>
      </c>
    </row>
    <row r="10" spans="1:11" x14ac:dyDescent="0.25">
      <c r="A10" s="38" t="s">
        <v>15</v>
      </c>
      <c r="B10" s="38"/>
      <c r="C10" s="38"/>
      <c r="D10" s="32">
        <f>SUM(F3:F8)</f>
        <v>17</v>
      </c>
      <c r="E10" s="32"/>
    </row>
    <row r="11" spans="1:11" x14ac:dyDescent="0.25">
      <c r="A11" s="39" t="s">
        <v>28</v>
      </c>
      <c r="B11" s="39"/>
      <c r="C11" s="39"/>
      <c r="D11" s="32">
        <f>SUM(C3:C8)</f>
        <v>6</v>
      </c>
      <c r="E11" s="32"/>
    </row>
    <row r="12" spans="1:11" x14ac:dyDescent="0.25">
      <c r="A12" s="39" t="s">
        <v>29</v>
      </c>
      <c r="B12" s="39"/>
      <c r="C12" s="39"/>
      <c r="D12" s="32">
        <f>SUM(D3:D8)</f>
        <v>8</v>
      </c>
      <c r="E12" s="32"/>
    </row>
    <row r="13" spans="1:11" x14ac:dyDescent="0.25">
      <c r="A13" s="39" t="s">
        <v>30</v>
      </c>
      <c r="B13" s="39"/>
      <c r="C13" s="39"/>
      <c r="D13" s="32">
        <f>SUM(E3:E8)</f>
        <v>3</v>
      </c>
      <c r="E13" s="32"/>
    </row>
    <row r="15" spans="1:11" x14ac:dyDescent="0.25">
      <c r="A15" s="38" t="s">
        <v>16</v>
      </c>
      <c r="B15" s="38"/>
      <c r="C15" s="38"/>
      <c r="D15" s="32">
        <f>SUM(G3:G8)</f>
        <v>185</v>
      </c>
      <c r="E15" s="32"/>
    </row>
  </sheetData>
  <autoFilter ref="A2:G8"/>
  <mergeCells count="15">
    <mergeCell ref="H1:H2"/>
    <mergeCell ref="A10:C10"/>
    <mergeCell ref="D10:E10"/>
    <mergeCell ref="A11:C11"/>
    <mergeCell ref="D11:E11"/>
    <mergeCell ref="B1:B2"/>
    <mergeCell ref="C1:E1"/>
    <mergeCell ref="F1:G1"/>
    <mergeCell ref="A12:C12"/>
    <mergeCell ref="D12:E12"/>
    <mergeCell ref="A1:A2"/>
    <mergeCell ref="A13:C13"/>
    <mergeCell ref="D13:E13"/>
    <mergeCell ref="A15:C15"/>
    <mergeCell ref="D15:E1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workbookViewId="0">
      <selection activeCell="B3" sqref="B3"/>
    </sheetView>
  </sheetViews>
  <sheetFormatPr baseColWidth="10" defaultRowHeight="15" x14ac:dyDescent="0.25"/>
  <sheetData>
    <row r="1" spans="1:9" x14ac:dyDescent="0.25">
      <c r="A1" s="35" t="s">
        <v>13</v>
      </c>
      <c r="B1" s="40" t="s">
        <v>22</v>
      </c>
      <c r="C1" s="41"/>
      <c r="D1" s="41"/>
      <c r="E1" s="41"/>
      <c r="F1" s="42"/>
      <c r="G1" s="40" t="s">
        <v>25</v>
      </c>
      <c r="H1" s="41"/>
      <c r="I1" s="42"/>
    </row>
    <row r="2" spans="1:9" ht="15.75" thickBot="1" x14ac:dyDescent="0.3">
      <c r="A2" s="36"/>
      <c r="B2" s="17" t="s">
        <v>17</v>
      </c>
      <c r="C2" s="18" t="s">
        <v>18</v>
      </c>
      <c r="D2" s="18" t="s">
        <v>19</v>
      </c>
      <c r="E2" s="18" t="s">
        <v>20</v>
      </c>
      <c r="F2" s="19" t="s">
        <v>21</v>
      </c>
      <c r="G2" s="26" t="s">
        <v>9</v>
      </c>
      <c r="H2" s="18" t="s">
        <v>23</v>
      </c>
      <c r="I2" s="19" t="s">
        <v>24</v>
      </c>
    </row>
    <row r="3" spans="1:9" x14ac:dyDescent="0.25">
      <c r="A3" s="5" t="s">
        <v>0</v>
      </c>
      <c r="B3" s="20">
        <f>'Conc.1'!$H$3</f>
        <v>4</v>
      </c>
      <c r="C3" s="21">
        <f>'Conc.2'!$H$3</f>
        <v>5</v>
      </c>
      <c r="D3" s="21">
        <f>'Conc.3'!$H$3</f>
        <v>9</v>
      </c>
      <c r="E3" s="21">
        <f>'Conc.4'!$H$3</f>
        <v>9</v>
      </c>
      <c r="F3" s="22">
        <f>'Conc.5'!$H$3</f>
        <v>2</v>
      </c>
      <c r="G3" s="20">
        <f>SUM(B3:F3)</f>
        <v>29</v>
      </c>
      <c r="H3" s="21">
        <f>LARGE(B3:F3,1)</f>
        <v>9</v>
      </c>
      <c r="I3" s="22">
        <f ca="1">SUMPRODUCT(SMALL(B3:F3,ROW(INDIRECT("1:4"))))</f>
        <v>20</v>
      </c>
    </row>
    <row r="4" spans="1:9" x14ac:dyDescent="0.25">
      <c r="A4" s="7" t="s">
        <v>1</v>
      </c>
      <c r="B4" s="23">
        <f>'Conc.1'!$H$4</f>
        <v>3</v>
      </c>
      <c r="C4" s="24">
        <f>'Conc.2'!$H$4</f>
        <v>2</v>
      </c>
      <c r="D4" s="24">
        <f>'Conc.3'!$H$4</f>
        <v>1</v>
      </c>
      <c r="E4" s="24">
        <f>'Conc.4'!$H$4</f>
        <v>1</v>
      </c>
      <c r="F4" s="25">
        <f>'Conc.5'!$H$4</f>
        <v>5</v>
      </c>
      <c r="G4" s="23">
        <f>SUM(B4:F4)</f>
        <v>12</v>
      </c>
      <c r="H4" s="24">
        <f>LARGE(B4:F4,1)</f>
        <v>5</v>
      </c>
      <c r="I4" s="25">
        <f ca="1">SUMPRODUCT(SMALL(B4:F4,ROW(INDIRECT("1:4"))))</f>
        <v>7</v>
      </c>
    </row>
    <row r="5" spans="1:9" x14ac:dyDescent="0.25">
      <c r="A5" s="7" t="s">
        <v>2</v>
      </c>
      <c r="B5" s="23">
        <f>'Conc.1'!$H$5</f>
        <v>1</v>
      </c>
      <c r="C5" s="24">
        <f>'Conc.2'!$H$5</f>
        <v>1</v>
      </c>
      <c r="D5" s="24">
        <f>'Conc.3'!$H$5</f>
        <v>3</v>
      </c>
      <c r="E5" s="24">
        <f>'Conc.4'!$H$5</f>
        <v>4</v>
      </c>
      <c r="F5" s="25">
        <f>'Conc.5'!$H$5</f>
        <v>10</v>
      </c>
      <c r="G5" s="23">
        <f>SUM(B5:F5)</f>
        <v>19</v>
      </c>
      <c r="H5" s="24">
        <f>LARGE(B5:F5,1)</f>
        <v>10</v>
      </c>
      <c r="I5" s="25">
        <f ca="1">SUMPRODUCT(SMALL(B5:F5,ROW(INDIRECT("1:4"))))</f>
        <v>9</v>
      </c>
    </row>
    <row r="6" spans="1:9" x14ac:dyDescent="0.25">
      <c r="A6" s="7" t="s">
        <v>3</v>
      </c>
      <c r="B6" s="23">
        <f>'Conc.1'!$H$6</f>
        <v>2</v>
      </c>
      <c r="C6" s="24">
        <f>'Conc.2'!$H$6</f>
        <v>3</v>
      </c>
      <c r="D6" s="24">
        <f>'Conc.3'!$H$6</f>
        <v>4</v>
      </c>
      <c r="E6" s="24">
        <f>'Conc.4'!$H$6</f>
        <v>9</v>
      </c>
      <c r="F6" s="25">
        <f>'Conc.5'!$H$6</f>
        <v>3</v>
      </c>
      <c r="G6" s="23">
        <f>SUM(B6:F6)</f>
        <v>21</v>
      </c>
      <c r="H6" s="24">
        <f>LARGE(B6:F6,1)</f>
        <v>9</v>
      </c>
      <c r="I6" s="25">
        <f ca="1">SUMPRODUCT(SMALL(B6:F6,ROW(INDIRECT("1:4"))))</f>
        <v>12</v>
      </c>
    </row>
    <row r="7" spans="1:9" x14ac:dyDescent="0.25">
      <c r="A7" s="7" t="s">
        <v>4</v>
      </c>
      <c r="B7" s="23">
        <f>'Conc.1'!$H$7</f>
        <v>5</v>
      </c>
      <c r="C7" s="24">
        <f>'Conc.2'!$H$7</f>
        <v>6</v>
      </c>
      <c r="D7" s="24">
        <f>'Conc.3'!$H$7</f>
        <v>2</v>
      </c>
      <c r="E7" s="24">
        <f>'Conc.4'!$H$7</f>
        <v>3</v>
      </c>
      <c r="F7" s="25">
        <f>'Conc.5'!$H$7</f>
        <v>1</v>
      </c>
      <c r="G7" s="23">
        <f>SUM(B7:F7)</f>
        <v>17</v>
      </c>
      <c r="H7" s="24">
        <f>LARGE(B7:F7,1)</f>
        <v>6</v>
      </c>
      <c r="I7" s="25">
        <f ca="1">SUMPRODUCT(SMALL(B7:F7,ROW(INDIRECT("1:4"))))</f>
        <v>11</v>
      </c>
    </row>
    <row r="8" spans="1:9" ht="15.75" thickBot="1" x14ac:dyDescent="0.3">
      <c r="A8" s="12" t="s">
        <v>5</v>
      </c>
      <c r="B8" s="17">
        <f>'Conc.1'!$H$8</f>
        <v>10</v>
      </c>
      <c r="C8" s="18">
        <f>'Conc.2'!$H$8</f>
        <v>4</v>
      </c>
      <c r="D8" s="18">
        <f>'Conc.3'!$H$8</f>
        <v>9</v>
      </c>
      <c r="E8" s="18">
        <f>'Conc.4'!$H$8</f>
        <v>2</v>
      </c>
      <c r="F8" s="19">
        <f>'Conc.5'!$H$8</f>
        <v>4</v>
      </c>
      <c r="G8" s="17">
        <f>SUM(B8:F8)</f>
        <v>29</v>
      </c>
      <c r="H8" s="18">
        <f>LARGE(B8:F8,1)</f>
        <v>10</v>
      </c>
      <c r="I8" s="19">
        <f ca="1">SUMPRODUCT(SMALL(B8:F8,ROW(INDIRECT("1:4"))))</f>
        <v>19</v>
      </c>
    </row>
    <row r="10" spans="1:9" x14ac:dyDescent="0.25">
      <c r="A10" s="38" t="s">
        <v>15</v>
      </c>
      <c r="B10" s="38"/>
      <c r="C10">
        <f>SUM('Conc.1:Conc.5'!C10)</f>
        <v>0</v>
      </c>
    </row>
    <row r="12" spans="1:9" x14ac:dyDescent="0.25">
      <c r="A12" s="38" t="s">
        <v>16</v>
      </c>
      <c r="B12" s="38"/>
      <c r="C12">
        <f>SUM('Conc.1:Conc.5'!C12)</f>
        <v>0</v>
      </c>
    </row>
  </sheetData>
  <autoFilter ref="A2:I2"/>
  <mergeCells count="5">
    <mergeCell ref="G1:I1"/>
    <mergeCell ref="A1:A2"/>
    <mergeCell ref="B1:F1"/>
    <mergeCell ref="A10:B10"/>
    <mergeCell ref="A12:B1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Conc.1</vt:lpstr>
      <vt:lpstr>Conc.2</vt:lpstr>
      <vt:lpstr>Conc.3</vt:lpstr>
      <vt:lpstr>Conc.4</vt:lpstr>
      <vt:lpstr>Conc.5</vt:lpstr>
      <vt:lpstr>Classement Final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cubilier</dc:creator>
  <cp:lastModifiedBy>sébastien cubilier</cp:lastModifiedBy>
  <dcterms:created xsi:type="dcterms:W3CDTF">2018-01-07T21:12:48Z</dcterms:created>
  <dcterms:modified xsi:type="dcterms:W3CDTF">2018-01-11T21:19:15Z</dcterms:modified>
</cp:coreProperties>
</file>