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264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2" i="3" l="1"/>
  <c r="D2" i="3"/>
  <c r="E2" i="3"/>
  <c r="F2" i="3"/>
  <c r="G2" i="3"/>
  <c r="H2" i="3"/>
  <c r="I2" i="3"/>
  <c r="J2" i="3"/>
  <c r="K2" i="3"/>
  <c r="L2" i="3"/>
  <c r="M2" i="3"/>
  <c r="N2" i="3"/>
  <c r="C2" i="3"/>
  <c r="O3" i="2"/>
  <c r="O4" i="2"/>
  <c r="O5" i="2"/>
  <c r="O6" i="2"/>
  <c r="O7" i="2"/>
  <c r="O8" i="2"/>
  <c r="O9" i="2"/>
  <c r="O10" i="2"/>
  <c r="O11" i="2"/>
  <c r="O12" i="2"/>
  <c r="O13" i="2"/>
  <c r="O2" i="2"/>
  <c r="O3" i="1"/>
  <c r="O4" i="1"/>
  <c r="O5" i="1"/>
  <c r="O6" i="1"/>
  <c r="O7" i="1"/>
  <c r="O8" i="1"/>
  <c r="O9" i="1"/>
  <c r="O10" i="1"/>
  <c r="O11" i="1"/>
  <c r="O12" i="1"/>
  <c r="O13" i="1"/>
  <c r="O2" i="1"/>
</calcChain>
</file>

<file path=xl/sharedStrings.xml><?xml version="1.0" encoding="utf-8"?>
<sst xmlns="http://schemas.openxmlformats.org/spreadsheetml/2006/main" count="95" uniqueCount="31">
  <si>
    <t>ARTICLE</t>
  </si>
  <si>
    <t>MODELE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</si>
  <si>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</si>
  <si>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</si>
  <si>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</si>
  <si>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</si>
  <si>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</si>
  <si>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</si>
  <si>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</si>
  <si>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</si>
  <si>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</si>
  <si>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</si>
  <si>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</si>
  <si>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</si>
  <si>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 </t>
  </si>
  <si>
    <t>0-0-4S</t>
  </si>
  <si>
    <t>MODELE IVC 1</t>
  </si>
  <si>
    <t>0-0-6</t>
  </si>
  <si>
    <t>0-0-6S</t>
  </si>
  <si>
    <t>0-0-7S</t>
  </si>
  <si>
    <t>0-2-6</t>
  </si>
  <si>
    <t>0-310-66-00S</t>
  </si>
  <si>
    <t>0-310-77-00S</t>
  </si>
  <si>
    <t>0A6</t>
  </si>
  <si>
    <t>0B0-3</t>
  </si>
  <si>
    <t>0B0-3T</t>
  </si>
  <si>
    <t>0B0-6</t>
  </si>
  <si>
    <t>0B0-7</t>
  </si>
  <si>
    <t>MODELE GLOBAL (Somme de deux modele)</t>
  </si>
  <si>
    <t>0-0-4s</t>
  </si>
  <si>
    <t>MODELE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</si>
</sst>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0" xfId="0" applyFont="1"/>
    <xf numFmtId="0" fontId="0" fillId="3" borderId="0" xfId="0" applyFill="1"/>
  </cellXfs>
  <cellStyles count="1">
    <cellStyle name="Normal" xfId="0" builtinId="0"/>
  </cellStyles>
  <dxfs count="4"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O13" totalsRowShown="0">
  <autoFilter ref="A1:O13"/>
  <tableColumns count="15">
    <tableColumn id="1" name="ARTICLE" dataDxfId="3"/>
    <tableColumn id="2" name="MODELE" dataDxfId="2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  <tableColumn id="15" name="Total ">
      <calculatedColumnFormula>SUM(Tableau1[[#This Row],[Janvier]:[Décembre]])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1:O13" totalsRowShown="0">
  <autoFilter ref="A1:O13"/>
  <tableColumns count="15">
    <tableColumn id="1" name="ARTICLE" dataDxfId="1"/>
    <tableColumn id="2" name="MODELE" dataDxfId="0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  <tableColumn id="15" name="Total ">
      <calculatedColumnFormula>SUM(Tableau15[[#This Row],[Janvier]:[Décembre]])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sqref="A1:O13"/>
    </sheetView>
  </sheetViews>
  <sheetFormatPr baseColWidth="10" defaultRowHeight="14.4" x14ac:dyDescent="0.3"/>
  <cols>
    <col min="1" max="1" width="12" bestFit="1" customWidth="1"/>
    <col min="2" max="2" width="12.77734375" bestFit="1" customWidth="1"/>
    <col min="11" max="11" width="12.109375" customWidth="1"/>
    <col min="13" max="13" width="11.777343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s="4" t="s">
        <v>15</v>
      </c>
      <c r="B2" s="4" t="s">
        <v>16</v>
      </c>
      <c r="C2">
        <v>2.5</v>
      </c>
      <c r="D2">
        <v>0.3</v>
      </c>
      <c r="E2">
        <v>4</v>
      </c>
      <c r="F2">
        <v>8.9</v>
      </c>
      <c r="G2">
        <v>6.7</v>
      </c>
      <c r="H2">
        <v>4</v>
      </c>
      <c r="I2">
        <v>5</v>
      </c>
      <c r="J2">
        <v>3</v>
      </c>
      <c r="K2">
        <v>2</v>
      </c>
      <c r="L2">
        <v>2</v>
      </c>
      <c r="M2">
        <v>2</v>
      </c>
      <c r="N2">
        <v>2</v>
      </c>
      <c r="O2">
        <f>SUM(Tableau1[[#This Row],[Janvier]:[Décembre]])</f>
        <v>42.4</v>
      </c>
    </row>
    <row r="3" spans="1:15" x14ac:dyDescent="0.3">
      <c r="A3" s="4" t="s">
        <v>17</v>
      </c>
      <c r="B3" s="4" t="s">
        <v>16</v>
      </c>
      <c r="C3">
        <v>2.5</v>
      </c>
      <c r="D3">
        <v>0.3</v>
      </c>
      <c r="E3">
        <v>4</v>
      </c>
      <c r="F3">
        <v>8.9</v>
      </c>
      <c r="G3">
        <v>6.7</v>
      </c>
      <c r="H3">
        <v>4</v>
      </c>
      <c r="I3">
        <v>5</v>
      </c>
      <c r="J3">
        <v>3</v>
      </c>
      <c r="K3">
        <v>2</v>
      </c>
      <c r="L3">
        <v>2</v>
      </c>
      <c r="M3">
        <v>2</v>
      </c>
      <c r="N3">
        <v>2</v>
      </c>
      <c r="O3">
        <f>SUM(Tableau1[[#This Row],[Janvier]:[Décembre]])</f>
        <v>42.4</v>
      </c>
    </row>
    <row r="4" spans="1:15" x14ac:dyDescent="0.3">
      <c r="A4" s="4" t="s">
        <v>18</v>
      </c>
      <c r="B4" s="4" t="s">
        <v>16</v>
      </c>
      <c r="C4">
        <v>2.5</v>
      </c>
      <c r="D4">
        <v>0.3</v>
      </c>
      <c r="E4">
        <v>4</v>
      </c>
      <c r="F4">
        <v>8.9</v>
      </c>
      <c r="G4">
        <v>6.7</v>
      </c>
      <c r="H4">
        <v>4</v>
      </c>
      <c r="I4">
        <v>5</v>
      </c>
      <c r="J4">
        <v>3</v>
      </c>
      <c r="K4">
        <v>2</v>
      </c>
      <c r="L4">
        <v>2</v>
      </c>
      <c r="M4">
        <v>2</v>
      </c>
      <c r="N4">
        <v>2</v>
      </c>
      <c r="O4">
        <f>SUM(Tableau1[[#This Row],[Janvier]:[Décembre]])</f>
        <v>42.4</v>
      </c>
    </row>
    <row r="5" spans="1:15" x14ac:dyDescent="0.3">
      <c r="A5" s="4" t="s">
        <v>19</v>
      </c>
      <c r="B5" s="4" t="s">
        <v>16</v>
      </c>
      <c r="C5">
        <v>2.5</v>
      </c>
      <c r="D5">
        <v>0.3</v>
      </c>
      <c r="E5">
        <v>45</v>
      </c>
      <c r="F5">
        <v>8.9</v>
      </c>
      <c r="G5">
        <v>6.7</v>
      </c>
      <c r="H5">
        <v>4</v>
      </c>
      <c r="I5">
        <v>4</v>
      </c>
      <c r="J5">
        <v>8</v>
      </c>
      <c r="K5">
        <v>2</v>
      </c>
      <c r="L5">
        <v>2</v>
      </c>
      <c r="M5">
        <v>8</v>
      </c>
      <c r="N5">
        <v>2</v>
      </c>
      <c r="O5">
        <f>SUM(Tableau1[[#This Row],[Janvier]:[Décembre]])</f>
        <v>93.4</v>
      </c>
    </row>
    <row r="6" spans="1:15" x14ac:dyDescent="0.3">
      <c r="A6" s="4" t="s">
        <v>20</v>
      </c>
      <c r="B6" s="4" t="s">
        <v>16</v>
      </c>
      <c r="C6">
        <v>2.5</v>
      </c>
      <c r="D6">
        <v>0.3</v>
      </c>
      <c r="E6">
        <v>4</v>
      </c>
      <c r="F6">
        <v>8.9</v>
      </c>
      <c r="G6">
        <v>6.7</v>
      </c>
      <c r="H6">
        <v>4</v>
      </c>
      <c r="I6">
        <v>5</v>
      </c>
      <c r="J6">
        <v>3</v>
      </c>
      <c r="K6">
        <v>2</v>
      </c>
      <c r="L6">
        <v>2</v>
      </c>
      <c r="M6">
        <v>5</v>
      </c>
      <c r="N6">
        <v>2</v>
      </c>
      <c r="O6">
        <f>SUM(Tableau1[[#This Row],[Janvier]:[Décembre]])</f>
        <v>45.4</v>
      </c>
    </row>
    <row r="7" spans="1:15" x14ac:dyDescent="0.3">
      <c r="A7" s="4" t="s">
        <v>21</v>
      </c>
      <c r="B7" s="4" t="s">
        <v>16</v>
      </c>
      <c r="C7">
        <v>2.5</v>
      </c>
      <c r="D7">
        <v>0.3</v>
      </c>
      <c r="E7">
        <v>4</v>
      </c>
      <c r="F7">
        <v>8.9</v>
      </c>
      <c r="G7">
        <v>6.7</v>
      </c>
      <c r="H7">
        <v>4</v>
      </c>
      <c r="I7">
        <v>5</v>
      </c>
      <c r="J7">
        <v>3</v>
      </c>
      <c r="K7">
        <v>2</v>
      </c>
      <c r="L7">
        <v>2</v>
      </c>
      <c r="M7">
        <v>6</v>
      </c>
      <c r="N7">
        <v>2</v>
      </c>
      <c r="O7">
        <f>SUM(Tableau1[[#This Row],[Janvier]:[Décembre]])</f>
        <v>46.4</v>
      </c>
    </row>
    <row r="8" spans="1:15" x14ac:dyDescent="0.3">
      <c r="A8" s="4" t="s">
        <v>22</v>
      </c>
      <c r="B8" s="4" t="s">
        <v>16</v>
      </c>
      <c r="C8">
        <v>2.5</v>
      </c>
      <c r="D8">
        <v>0.3</v>
      </c>
      <c r="E8">
        <v>3</v>
      </c>
      <c r="F8">
        <v>8.9</v>
      </c>
      <c r="G8">
        <v>6.7</v>
      </c>
      <c r="H8">
        <v>4</v>
      </c>
      <c r="I8">
        <v>5</v>
      </c>
      <c r="J8">
        <v>3</v>
      </c>
      <c r="K8">
        <v>2</v>
      </c>
      <c r="L8">
        <v>2</v>
      </c>
      <c r="M8">
        <v>2</v>
      </c>
      <c r="N8">
        <v>2</v>
      </c>
      <c r="O8">
        <f>SUM(Tableau1[[#This Row],[Janvier]:[Décembre]])</f>
        <v>41.4</v>
      </c>
    </row>
    <row r="9" spans="1:15" x14ac:dyDescent="0.3">
      <c r="A9" s="4" t="s">
        <v>23</v>
      </c>
      <c r="B9" s="4" t="s">
        <v>16</v>
      </c>
      <c r="C9">
        <v>2.5</v>
      </c>
      <c r="D9">
        <v>0.3</v>
      </c>
      <c r="E9">
        <v>4</v>
      </c>
      <c r="F9">
        <v>8.9</v>
      </c>
      <c r="G9">
        <v>6.7</v>
      </c>
      <c r="H9">
        <v>4</v>
      </c>
      <c r="I9">
        <v>5</v>
      </c>
      <c r="J9">
        <v>3</v>
      </c>
      <c r="K9">
        <v>1</v>
      </c>
      <c r="L9">
        <v>3</v>
      </c>
      <c r="M9">
        <v>2</v>
      </c>
      <c r="N9">
        <v>2</v>
      </c>
      <c r="O9">
        <f>SUM(Tableau1[[#This Row],[Janvier]:[Décembre]])</f>
        <v>42.4</v>
      </c>
    </row>
    <row r="10" spans="1:15" x14ac:dyDescent="0.3">
      <c r="A10" s="4" t="s">
        <v>24</v>
      </c>
      <c r="B10" s="4" t="s">
        <v>16</v>
      </c>
      <c r="C10">
        <v>2.5</v>
      </c>
      <c r="D10">
        <v>0.3</v>
      </c>
      <c r="E10">
        <v>4</v>
      </c>
      <c r="F10">
        <v>8.9</v>
      </c>
      <c r="G10">
        <v>6.7</v>
      </c>
      <c r="H10">
        <v>4</v>
      </c>
      <c r="I10">
        <v>5</v>
      </c>
      <c r="J10">
        <v>3</v>
      </c>
      <c r="K10">
        <v>2</v>
      </c>
      <c r="L10">
        <v>2</v>
      </c>
      <c r="M10">
        <v>2</v>
      </c>
      <c r="N10">
        <v>2</v>
      </c>
      <c r="O10">
        <f>SUM(Tableau1[[#This Row],[Janvier]:[Décembre]])</f>
        <v>42.4</v>
      </c>
    </row>
    <row r="11" spans="1:15" x14ac:dyDescent="0.3">
      <c r="A11" s="4" t="s">
        <v>25</v>
      </c>
      <c r="B11" s="4" t="s">
        <v>16</v>
      </c>
      <c r="C11">
        <v>2.5</v>
      </c>
      <c r="D11">
        <v>0.3</v>
      </c>
      <c r="E11">
        <v>4</v>
      </c>
      <c r="F11">
        <v>8.9</v>
      </c>
      <c r="G11">
        <v>6.7</v>
      </c>
      <c r="H11">
        <v>4</v>
      </c>
      <c r="I11">
        <v>5</v>
      </c>
      <c r="J11">
        <v>3</v>
      </c>
      <c r="K11">
        <v>2</v>
      </c>
      <c r="L11">
        <v>2</v>
      </c>
      <c r="M11">
        <v>2</v>
      </c>
      <c r="N11">
        <v>7</v>
      </c>
      <c r="O11">
        <f>SUM(Tableau1[[#This Row],[Janvier]:[Décembre]])</f>
        <v>47.4</v>
      </c>
    </row>
    <row r="12" spans="1:15" x14ac:dyDescent="0.3">
      <c r="A12" s="4" t="s">
        <v>26</v>
      </c>
      <c r="B12" s="4" t="s">
        <v>16</v>
      </c>
      <c r="C12">
        <v>2.5</v>
      </c>
      <c r="D12">
        <v>0.3</v>
      </c>
      <c r="E12">
        <v>4</v>
      </c>
      <c r="F12">
        <v>8.9</v>
      </c>
      <c r="G12">
        <v>6.7</v>
      </c>
      <c r="H12">
        <v>4</v>
      </c>
      <c r="I12">
        <v>5</v>
      </c>
      <c r="J12">
        <v>3</v>
      </c>
      <c r="K12">
        <v>2</v>
      </c>
      <c r="L12">
        <v>2</v>
      </c>
      <c r="M12">
        <v>7</v>
      </c>
      <c r="N12">
        <v>2</v>
      </c>
      <c r="O12">
        <f>SUM(Tableau1[[#This Row],[Janvier]:[Décembre]])</f>
        <v>47.4</v>
      </c>
    </row>
    <row r="13" spans="1:15" x14ac:dyDescent="0.3">
      <c r="A13" s="4" t="s">
        <v>27</v>
      </c>
      <c r="B13" s="4" t="s">
        <v>16</v>
      </c>
      <c r="C13">
        <v>2.5</v>
      </c>
      <c r="D13">
        <v>0.3</v>
      </c>
      <c r="E13">
        <v>4</v>
      </c>
      <c r="F13">
        <v>8.9</v>
      </c>
      <c r="G13">
        <v>6.7</v>
      </c>
      <c r="H13">
        <v>4</v>
      </c>
      <c r="I13">
        <v>5</v>
      </c>
      <c r="J13">
        <v>3</v>
      </c>
      <c r="K13">
        <v>2</v>
      </c>
      <c r="L13">
        <v>2</v>
      </c>
      <c r="M13">
        <v>2</v>
      </c>
      <c r="N13">
        <v>2</v>
      </c>
      <c r="O13">
        <f>SUM(Tableau1[[#This Row],[Janvier]:[Décembre]])</f>
        <v>42.4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M8" sqref="M8"/>
    </sheetView>
  </sheetViews>
  <sheetFormatPr baseColWidth="10" defaultRowHeight="14.4" x14ac:dyDescent="0.3"/>
  <cols>
    <col min="2" max="2" width="12.77734375" bestFit="1" customWidth="1"/>
    <col min="11" max="11" width="12.109375" customWidth="1"/>
    <col min="13" max="13" width="11.777343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 s="4" t="s">
        <v>15</v>
      </c>
      <c r="B2" s="4" t="s">
        <v>16</v>
      </c>
      <c r="C2">
        <v>2.5</v>
      </c>
      <c r="D2">
        <v>0.3</v>
      </c>
      <c r="E2">
        <v>4</v>
      </c>
      <c r="F2">
        <v>8.9</v>
      </c>
      <c r="G2">
        <v>6.7</v>
      </c>
      <c r="H2">
        <v>4</v>
      </c>
      <c r="I2">
        <v>5</v>
      </c>
      <c r="J2">
        <v>3</v>
      </c>
      <c r="K2">
        <v>8</v>
      </c>
      <c r="L2">
        <v>11</v>
      </c>
      <c r="M2">
        <v>87</v>
      </c>
      <c r="N2">
        <v>2</v>
      </c>
      <c r="O2">
        <f>SUM(Tableau15[[#This Row],[Janvier]:[Décembre]])</f>
        <v>142.4</v>
      </c>
    </row>
    <row r="3" spans="1:15" x14ac:dyDescent="0.3">
      <c r="A3" s="4" t="s">
        <v>17</v>
      </c>
      <c r="B3" s="4" t="s">
        <v>16</v>
      </c>
      <c r="C3">
        <v>2.5</v>
      </c>
      <c r="D3">
        <v>0.3</v>
      </c>
      <c r="E3">
        <v>4</v>
      </c>
      <c r="F3">
        <v>8.9</v>
      </c>
      <c r="G3">
        <v>6.7</v>
      </c>
      <c r="H3">
        <v>4</v>
      </c>
      <c r="I3">
        <v>5</v>
      </c>
      <c r="J3">
        <v>3</v>
      </c>
      <c r="K3">
        <v>2</v>
      </c>
      <c r="L3">
        <v>2</v>
      </c>
      <c r="M3">
        <v>2</v>
      </c>
      <c r="N3">
        <v>2</v>
      </c>
      <c r="O3">
        <f>SUM(Tableau15[[#This Row],[Janvier]:[Décembre]])</f>
        <v>42.4</v>
      </c>
    </row>
    <row r="4" spans="1:15" x14ac:dyDescent="0.3">
      <c r="A4" s="4" t="s">
        <v>18</v>
      </c>
      <c r="B4" s="4" t="s">
        <v>16</v>
      </c>
      <c r="C4">
        <v>2.5</v>
      </c>
      <c r="D4">
        <v>0.3</v>
      </c>
      <c r="E4">
        <v>4</v>
      </c>
      <c r="F4">
        <v>8.9</v>
      </c>
      <c r="G4">
        <v>6.7</v>
      </c>
      <c r="H4">
        <v>4</v>
      </c>
      <c r="I4">
        <v>5</v>
      </c>
      <c r="J4">
        <v>3</v>
      </c>
      <c r="K4">
        <v>2</v>
      </c>
      <c r="L4">
        <v>2</v>
      </c>
      <c r="M4">
        <v>2</v>
      </c>
      <c r="N4">
        <v>2</v>
      </c>
      <c r="O4">
        <f>SUM(Tableau15[[#This Row],[Janvier]:[Décembre]])</f>
        <v>42.4</v>
      </c>
    </row>
    <row r="5" spans="1:15" x14ac:dyDescent="0.3">
      <c r="A5" s="4" t="s">
        <v>19</v>
      </c>
      <c r="B5" s="4" t="s">
        <v>16</v>
      </c>
      <c r="C5">
        <v>2.5</v>
      </c>
      <c r="D5">
        <v>0.3</v>
      </c>
      <c r="E5">
        <v>45</v>
      </c>
      <c r="F5">
        <v>8.9</v>
      </c>
      <c r="G5">
        <v>6.7</v>
      </c>
      <c r="H5">
        <v>4</v>
      </c>
      <c r="I5">
        <v>4</v>
      </c>
      <c r="J5">
        <v>8</v>
      </c>
      <c r="K5">
        <v>69.3</v>
      </c>
      <c r="L5">
        <v>4</v>
      </c>
      <c r="M5">
        <v>8</v>
      </c>
      <c r="N5">
        <v>2</v>
      </c>
      <c r="O5">
        <f>SUM(Tableau15[[#This Row],[Janvier]:[Décembre]])</f>
        <v>162.69999999999999</v>
      </c>
    </row>
    <row r="6" spans="1:15" x14ac:dyDescent="0.3">
      <c r="A6" s="4" t="s">
        <v>20</v>
      </c>
      <c r="B6" s="4" t="s">
        <v>16</v>
      </c>
      <c r="C6">
        <v>2.5</v>
      </c>
      <c r="D6">
        <v>0.3</v>
      </c>
      <c r="E6">
        <v>4</v>
      </c>
      <c r="F6">
        <v>8.9</v>
      </c>
      <c r="G6">
        <v>6.7</v>
      </c>
      <c r="H6">
        <v>4</v>
      </c>
      <c r="I6">
        <v>5</v>
      </c>
      <c r="J6">
        <v>3</v>
      </c>
      <c r="K6">
        <v>2</v>
      </c>
      <c r="L6">
        <v>2</v>
      </c>
      <c r="M6">
        <v>5</v>
      </c>
      <c r="N6">
        <v>2</v>
      </c>
      <c r="O6">
        <f>SUM(Tableau15[[#This Row],[Janvier]:[Décembre]])</f>
        <v>45.4</v>
      </c>
    </row>
    <row r="7" spans="1:15" x14ac:dyDescent="0.3">
      <c r="A7" s="4" t="s">
        <v>21</v>
      </c>
      <c r="B7" s="4" t="s">
        <v>16</v>
      </c>
      <c r="C7">
        <v>2.5</v>
      </c>
      <c r="D7">
        <v>0.3</v>
      </c>
      <c r="E7">
        <v>4</v>
      </c>
      <c r="F7">
        <v>8.9</v>
      </c>
      <c r="G7">
        <v>6.7</v>
      </c>
      <c r="H7">
        <v>4</v>
      </c>
      <c r="I7">
        <v>5</v>
      </c>
      <c r="J7">
        <v>3</v>
      </c>
      <c r="K7">
        <v>2</v>
      </c>
      <c r="L7">
        <v>2</v>
      </c>
      <c r="M7">
        <v>6</v>
      </c>
      <c r="N7">
        <v>2</v>
      </c>
      <c r="O7">
        <f>SUM(Tableau15[[#This Row],[Janvier]:[Décembre]])</f>
        <v>46.4</v>
      </c>
    </row>
    <row r="8" spans="1:15" x14ac:dyDescent="0.3">
      <c r="A8" s="4" t="s">
        <v>22</v>
      </c>
      <c r="B8" s="4" t="s">
        <v>16</v>
      </c>
      <c r="C8">
        <v>2.5</v>
      </c>
      <c r="D8">
        <v>0.3</v>
      </c>
      <c r="E8">
        <v>3</v>
      </c>
      <c r="F8">
        <v>8.9</v>
      </c>
      <c r="G8">
        <v>6.7</v>
      </c>
      <c r="H8">
        <v>4</v>
      </c>
      <c r="I8">
        <v>5</v>
      </c>
      <c r="J8">
        <v>3</v>
      </c>
      <c r="K8">
        <v>2</v>
      </c>
      <c r="L8">
        <v>2</v>
      </c>
      <c r="M8">
        <v>2</v>
      </c>
      <c r="N8">
        <v>2</v>
      </c>
      <c r="O8">
        <f>SUM(Tableau15[[#This Row],[Janvier]:[Décembre]])</f>
        <v>41.4</v>
      </c>
    </row>
    <row r="9" spans="1:15" x14ac:dyDescent="0.3">
      <c r="A9" s="4" t="s">
        <v>23</v>
      </c>
      <c r="B9" s="4" t="s">
        <v>16</v>
      </c>
      <c r="C9">
        <v>2.5</v>
      </c>
      <c r="D9">
        <v>0.3</v>
      </c>
      <c r="E9">
        <v>4</v>
      </c>
      <c r="F9">
        <v>8.9</v>
      </c>
      <c r="G9">
        <v>6.7</v>
      </c>
      <c r="H9">
        <v>4</v>
      </c>
      <c r="I9">
        <v>5</v>
      </c>
      <c r="J9">
        <v>3</v>
      </c>
      <c r="K9">
        <v>1</v>
      </c>
      <c r="L9">
        <v>3</v>
      </c>
      <c r="M9">
        <v>2</v>
      </c>
      <c r="N9">
        <v>2</v>
      </c>
      <c r="O9">
        <f>SUM(Tableau15[[#This Row],[Janvier]:[Décembre]])</f>
        <v>42.4</v>
      </c>
    </row>
    <row r="10" spans="1:15" x14ac:dyDescent="0.3">
      <c r="A10" s="4" t="s">
        <v>24</v>
      </c>
      <c r="B10" s="4" t="s">
        <v>16</v>
      </c>
      <c r="C10">
        <v>2.5</v>
      </c>
      <c r="D10">
        <v>0.3</v>
      </c>
      <c r="E10">
        <v>4</v>
      </c>
      <c r="F10">
        <v>8.9</v>
      </c>
      <c r="G10">
        <v>6.7</v>
      </c>
      <c r="H10">
        <v>4</v>
      </c>
      <c r="I10">
        <v>5</v>
      </c>
      <c r="J10">
        <v>3</v>
      </c>
      <c r="K10">
        <v>5</v>
      </c>
      <c r="L10">
        <v>2</v>
      </c>
      <c r="M10">
        <v>2</v>
      </c>
      <c r="N10">
        <v>2</v>
      </c>
      <c r="O10">
        <f>SUM(Tableau15[[#This Row],[Janvier]:[Décembre]])</f>
        <v>45.4</v>
      </c>
    </row>
    <row r="11" spans="1:15" x14ac:dyDescent="0.3">
      <c r="A11" s="4" t="s">
        <v>25</v>
      </c>
      <c r="B11" s="4" t="s">
        <v>16</v>
      </c>
      <c r="C11">
        <v>2.5</v>
      </c>
      <c r="D11">
        <v>0.3</v>
      </c>
      <c r="E11">
        <v>4</v>
      </c>
      <c r="F11">
        <v>8.9</v>
      </c>
      <c r="G11">
        <v>6.7</v>
      </c>
      <c r="H11">
        <v>4</v>
      </c>
      <c r="I11">
        <v>5</v>
      </c>
      <c r="J11">
        <v>3</v>
      </c>
      <c r="K11">
        <v>2</v>
      </c>
      <c r="L11">
        <v>2</v>
      </c>
      <c r="M11">
        <v>2</v>
      </c>
      <c r="N11">
        <v>7</v>
      </c>
      <c r="O11">
        <f>SUM(Tableau15[[#This Row],[Janvier]:[Décembre]])</f>
        <v>47.4</v>
      </c>
    </row>
    <row r="12" spans="1:15" x14ac:dyDescent="0.3">
      <c r="A12" s="4" t="s">
        <v>26</v>
      </c>
      <c r="B12" s="4" t="s">
        <v>16</v>
      </c>
      <c r="C12">
        <v>2.5</v>
      </c>
      <c r="D12">
        <v>0.3</v>
      </c>
      <c r="E12">
        <v>4</v>
      </c>
      <c r="F12">
        <v>8.9</v>
      </c>
      <c r="G12">
        <v>6.7</v>
      </c>
      <c r="H12">
        <v>4</v>
      </c>
      <c r="I12">
        <v>5</v>
      </c>
      <c r="J12">
        <v>3</v>
      </c>
      <c r="K12">
        <v>2</v>
      </c>
      <c r="L12">
        <v>2</v>
      </c>
      <c r="M12">
        <v>7</v>
      </c>
      <c r="N12">
        <v>2</v>
      </c>
      <c r="O12">
        <f>SUM(Tableau15[[#This Row],[Janvier]:[Décembre]])</f>
        <v>47.4</v>
      </c>
    </row>
    <row r="13" spans="1:15" x14ac:dyDescent="0.3">
      <c r="A13" s="4" t="s">
        <v>27</v>
      </c>
      <c r="B13" s="4" t="s">
        <v>16</v>
      </c>
      <c r="C13">
        <v>2.5</v>
      </c>
      <c r="D13">
        <v>0.3</v>
      </c>
      <c r="E13">
        <v>4</v>
      </c>
      <c r="F13">
        <v>8.9</v>
      </c>
      <c r="G13">
        <v>6.7</v>
      </c>
      <c r="H13">
        <v>4</v>
      </c>
      <c r="I13">
        <v>5</v>
      </c>
      <c r="J13">
        <v>3</v>
      </c>
      <c r="K13">
        <v>2</v>
      </c>
      <c r="L13">
        <v>2</v>
      </c>
      <c r="M13">
        <v>2</v>
      </c>
      <c r="N13">
        <v>2</v>
      </c>
      <c r="O13">
        <f>SUM(Tableau15[[#This Row],[Janvier]:[Décembre]])</f>
        <v>42.4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tabSelected="1" workbookViewId="0">
      <selection activeCell="B7" sqref="B7"/>
    </sheetView>
  </sheetViews>
  <sheetFormatPr baseColWidth="10" defaultRowHeight="14.4" x14ac:dyDescent="0.3"/>
  <cols>
    <col min="2" max="2" width="38" bestFit="1" customWidth="1"/>
  </cols>
  <sheetData>
    <row r="1" spans="1:15" x14ac:dyDescent="0.3">
      <c r="A1" s="1" t="s">
        <v>0</v>
      </c>
      <c r="B1" s="2" t="s">
        <v>28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3">
      <c r="A2" s="5" t="s">
        <v>29</v>
      </c>
      <c r="B2" s="5" t="s">
        <v>30</v>
      </c>
      <c r="C2" s="5">
        <f>Tableau1[[#This Row],[Janvier]]+Tableau15[[#This Row],[Janvier]]</f>
        <v>5</v>
      </c>
      <c r="D2" s="5">
        <f>Tableau1[[#This Row],[Février]]+Tableau15[[#This Row],[Février]]</f>
        <v>0.6</v>
      </c>
      <c r="E2" s="5">
        <f>Tableau1[[#This Row],[Mars]]+Tableau15[[#This Row],[Mars]]</f>
        <v>8</v>
      </c>
      <c r="F2" s="5">
        <f>Tableau1[[#This Row],[Avril]]+Tableau15[[#This Row],[Avril]]</f>
        <v>17.8</v>
      </c>
      <c r="G2" s="5">
        <f>Tableau1[[#This Row],[Mai]]+Tableau15[[#This Row],[Mai]]</f>
        <v>13.4</v>
      </c>
      <c r="H2" s="5">
        <f>Tableau1[[#This Row],[Juin]]+Tableau15[[#This Row],[Juin]]</f>
        <v>8</v>
      </c>
      <c r="I2" s="5">
        <f>Tableau1[[#This Row],[Juillet]]+Tableau15[[#This Row],[Juillet]]</f>
        <v>10</v>
      </c>
      <c r="J2" s="5">
        <f>Tableau1[[#This Row],[Août]]+Tableau15[[#This Row],[Août]]</f>
        <v>6</v>
      </c>
      <c r="K2" s="5">
        <f>Tableau1[[#This Row],[Septembre]]+Tableau15[[#This Row],[Septembre]]</f>
        <v>10</v>
      </c>
      <c r="L2" s="5">
        <f>Tableau1[[#This Row],[Octobre]]+Tableau15[[#This Row],[Octobre]]</f>
        <v>13</v>
      </c>
      <c r="M2" s="5">
        <f>Tableau1[[#This Row],[Novembre]]+Tableau15[[#This Row],[Novembre]]</f>
        <v>89</v>
      </c>
      <c r="N2" s="5">
        <f>Tableau1[[#This Row],[Décembre]]+Tableau15[[#This Row],[Décembre]]</f>
        <v>4</v>
      </c>
      <c r="O2" s="5">
        <f>Tableau1[[#This Row],[Total ]]+Tableau15[[#This Row],[Total ]]</f>
        <v>184.8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Mohamad Khalil</cp:lastModifiedBy>
  <dcterms:created xsi:type="dcterms:W3CDTF">2018-01-17T14:56:50Z</dcterms:created>
  <dcterms:modified xsi:type="dcterms:W3CDTF">2018-01-17T15:10:27Z</dcterms:modified>
</cp:coreProperties>
</file>