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729" codeName="{8C4F1C90-05EB-6A55-5F09-09C24B55AC0B}"/>
  <workbookPr codeName="ThisWorkbook" autoCompressPictures="0"/>
  <bookViews>
    <workbookView xWindow="0" yWindow="0" windowWidth="37620" windowHeight="21040"/>
  </bookViews>
  <sheets>
    <sheet name="11" sheetId="12" r:id="rId1"/>
  </sheets>
  <definedNames>
    <definedName name="type">#REF!</definedName>
    <definedName name="types">#REF!</definedName>
    <definedName name="_xlnm.Print_Area" localSheetId="0">'11'!$B$1:$K$55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4" i="12" l="1"/>
  <c r="K5" i="12"/>
  <c r="J15" i="12"/>
  <c r="L12" i="12"/>
  <c r="K12" i="12"/>
  <c r="J9" i="12"/>
  <c r="J12" i="12"/>
  <c r="K9" i="12"/>
  <c r="L9" i="12"/>
  <c r="M9" i="12"/>
  <c r="N9" i="12"/>
  <c r="O9" i="12"/>
  <c r="M12" i="12"/>
  <c r="K54" i="12"/>
  <c r="J54" i="12"/>
  <c r="N15" i="12"/>
  <c r="J51" i="12"/>
  <c r="K51" i="12"/>
  <c r="K19" i="12"/>
  <c r="K56" i="12"/>
  <c r="P9" i="12"/>
  <c r="J56" i="12"/>
</calcChain>
</file>

<file path=xl/sharedStrings.xml><?xml version="1.0" encoding="utf-8"?>
<sst xmlns="http://schemas.openxmlformats.org/spreadsheetml/2006/main" count="79" uniqueCount="57">
  <si>
    <t>Date</t>
  </si>
  <si>
    <t>Novembre</t>
  </si>
  <si>
    <t>Noms</t>
  </si>
  <si>
    <t>Solde M-1</t>
  </si>
  <si>
    <t>Solde Bq</t>
  </si>
  <si>
    <t>Recettes</t>
  </si>
  <si>
    <t>Dépenses</t>
  </si>
  <si>
    <t>CAF</t>
  </si>
  <si>
    <t>AAH</t>
  </si>
  <si>
    <t>URSSAF</t>
  </si>
  <si>
    <t>Argent de poche</t>
  </si>
  <si>
    <t>Habillement</t>
  </si>
  <si>
    <t>Loisirs</t>
  </si>
  <si>
    <t>Rééducation</t>
  </si>
  <si>
    <t>Téléphone</t>
  </si>
  <si>
    <t>Perso</t>
  </si>
  <si>
    <t>Conseil Général</t>
  </si>
  <si>
    <t>Emplois CESU</t>
  </si>
  <si>
    <r>
      <t>Conseil G</t>
    </r>
    <r>
      <rPr>
        <vertAlign val="superscript"/>
        <sz val="10"/>
        <rFont val="Arial"/>
      </rPr>
      <t>al</t>
    </r>
  </si>
  <si>
    <t>CCAS</t>
  </si>
  <si>
    <t>Loyer Institution</t>
  </si>
  <si>
    <t>AToutAge</t>
  </si>
  <si>
    <t>Salaires</t>
  </si>
  <si>
    <t>Charges Spé</t>
  </si>
  <si>
    <t>Parents</t>
  </si>
  <si>
    <t>AAH+CG+P</t>
  </si>
  <si>
    <t>Liv A</t>
  </si>
  <si>
    <t>PCH</t>
  </si>
  <si>
    <t>Divers</t>
  </si>
  <si>
    <t>Banque Dep</t>
  </si>
  <si>
    <t>Banque Rec</t>
  </si>
  <si>
    <t>Salaire sept</t>
  </si>
  <si>
    <t>Auxilliaire nov</t>
  </si>
  <si>
    <t>Solde BQ</t>
  </si>
  <si>
    <t>Total des mouvements =&gt;</t>
  </si>
  <si>
    <t>NeurOptimal</t>
  </si>
  <si>
    <t>Vêtements</t>
  </si>
  <si>
    <t>CM</t>
  </si>
  <si>
    <t>AMAZON</t>
  </si>
  <si>
    <t>SFR</t>
  </si>
  <si>
    <t>GEANT</t>
  </si>
  <si>
    <t>*</t>
  </si>
  <si>
    <t>Complément alimentaire</t>
  </si>
  <si>
    <t>X</t>
  </si>
  <si>
    <t>CB</t>
  </si>
  <si>
    <t>Frais CB</t>
  </si>
  <si>
    <t>Salaire Oct</t>
  </si>
  <si>
    <t>Handi Equus</t>
  </si>
  <si>
    <t>Licence</t>
  </si>
  <si>
    <t>LIVRES CUISINE</t>
  </si>
  <si>
    <t>VALENCAY</t>
  </si>
  <si>
    <t>COOPERATIVE</t>
  </si>
  <si>
    <t>BABOU</t>
  </si>
  <si>
    <t xml:space="preserve">Asso </t>
  </si>
  <si>
    <t>Papier photo</t>
  </si>
  <si>
    <t>NATUREO</t>
  </si>
  <si>
    <t>Catégories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</si>
</sst>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 &quot;SFr.&quot;\ * #,##0.00_ ;_ &quot;SFr.&quot;\ * \-#,##0.00_ ;_ &quot;SFr.&quot;\ * &quot;-&quot;??_ ;_ @_ "/>
    <numFmt numFmtId="165" formatCode="_ * #,##0.00_ ;_ * \-#,##0.00_ ;_ * &quot;-&quot;??_ ;_ @_ "/>
    <numFmt numFmtId="167" formatCode="_-* #,##0.00\ [$€-1]_-;\-* #,##0.00\ [$€-1]_-;_-* &quot;-&quot;??\ [$€-1]_-;_-@_-"/>
    <numFmt numFmtId="170" formatCode="_ * #,##0.00_)\ [$€-1]_ ;_ * \(#,##0.00\)\ [$€-1]_ ;_ * &quot;-&quot;??_)\ [$€-1]_ ;_ @_ "/>
    <numFmt numFmtId="171" formatCode="[$-40C]d\-mmm;@"/>
  </numFmts>
  <fonts count="11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u/>
      <sz val="10"/>
      <color theme="11"/>
      <name val="Arial"/>
    </font>
    <font>
      <vertAlign val="superscript"/>
      <sz val="10"/>
      <name val="Arial"/>
    </font>
    <font>
      <sz val="22"/>
      <color rgb="FFFF0000"/>
      <name val="Arial"/>
    </font>
    <font>
      <b/>
      <sz val="22"/>
      <color rgb="FFC000E0"/>
      <name val="Arial"/>
    </font>
    <font>
      <b/>
      <sz val="10"/>
      <color rgb="FFFF0000"/>
      <name val="Arial"/>
    </font>
    <font>
      <b/>
      <sz val="10"/>
      <color theme="0"/>
      <name val="Arial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DD6E8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D5D500"/>
        <bgColor indexed="64"/>
      </patternFill>
    </fill>
    <fill>
      <patternFill patternType="solid">
        <fgColor rgb="FFDDFF15"/>
        <bgColor indexed="64"/>
      </patternFill>
    </fill>
  </fills>
  <borders count="2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</borders>
  <cellStyleXfs count="107">
    <xf numFmtId="0" fontId="0" fillId="0" borderId="0"/>
    <xf numFmtId="164" fontId="1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89">
    <xf numFmtId="0" fontId="0" fillId="0" borderId="0" xfId="0"/>
    <xf numFmtId="0" fontId="0" fillId="2" borderId="0" xfId="0" applyFill="1" applyAlignment="1">
      <alignment vertical="center"/>
    </xf>
    <xf numFmtId="0" fontId="0" fillId="2" borderId="1" xfId="0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3" fillId="2" borderId="0" xfId="0" applyFont="1" applyFill="1" applyAlignment="1">
      <alignment horizontal="center" vertical="center"/>
    </xf>
    <xf numFmtId="14" fontId="0" fillId="2" borderId="3" xfId="0" applyNumberFormat="1" applyFill="1" applyBorder="1" applyAlignment="1">
      <alignment horizontal="center" vertical="center"/>
    </xf>
    <xf numFmtId="0" fontId="0" fillId="2" borderId="4" xfId="0" applyFill="1" applyBorder="1" applyAlignment="1">
      <alignment vertical="center"/>
    </xf>
    <xf numFmtId="165" fontId="0" fillId="2" borderId="4" xfId="0" applyNumberFormat="1" applyFill="1" applyBorder="1" applyAlignment="1">
      <alignment vertical="center"/>
    </xf>
    <xf numFmtId="165" fontId="0" fillId="2" borderId="5" xfId="0" applyNumberFormat="1" applyFill="1" applyBorder="1" applyAlignment="1">
      <alignment vertical="center"/>
    </xf>
    <xf numFmtId="165" fontId="3" fillId="2" borderId="0" xfId="0" applyNumberFormat="1" applyFont="1" applyFill="1" applyAlignment="1">
      <alignment horizontal="center" vertical="center"/>
    </xf>
    <xf numFmtId="167" fontId="2" fillId="3" borderId="6" xfId="0" applyNumberFormat="1" applyFont="1" applyFill="1" applyBorder="1" applyAlignment="1">
      <alignment horizontal="center" vertical="center"/>
    </xf>
    <xf numFmtId="167" fontId="2" fillId="4" borderId="6" xfId="0" applyNumberFormat="1" applyFont="1" applyFill="1" applyBorder="1" applyAlignment="1">
      <alignment horizontal="center" vertical="center"/>
    </xf>
    <xf numFmtId="167" fontId="0" fillId="2" borderId="6" xfId="0" applyNumberFormat="1" applyFill="1" applyBorder="1" applyAlignment="1">
      <alignment vertical="center"/>
    </xf>
    <xf numFmtId="0" fontId="0" fillId="0" borderId="1" xfId="0" applyFill="1" applyBorder="1" applyAlignment="1">
      <alignment vertical="center"/>
    </xf>
    <xf numFmtId="170" fontId="0" fillId="2" borderId="4" xfId="1" applyNumberFormat="1" applyFont="1" applyFill="1" applyBorder="1" applyAlignment="1">
      <alignment vertical="center"/>
    </xf>
    <xf numFmtId="170" fontId="0" fillId="2" borderId="5" xfId="1" applyNumberFormat="1" applyFont="1" applyFill="1" applyBorder="1" applyAlignment="1">
      <alignment vertical="center"/>
    </xf>
    <xf numFmtId="170" fontId="0" fillId="2" borderId="4" xfId="0" applyNumberFormat="1" applyFill="1" applyBorder="1" applyAlignment="1">
      <alignment vertical="center"/>
    </xf>
    <xf numFmtId="170" fontId="0" fillId="2" borderId="5" xfId="0" applyNumberFormat="1" applyFill="1" applyBorder="1" applyAlignment="1">
      <alignment vertical="center"/>
    </xf>
    <xf numFmtId="0" fontId="0" fillId="5" borderId="1" xfId="0" applyFill="1" applyBorder="1" applyAlignment="1">
      <alignment vertical="center"/>
    </xf>
    <xf numFmtId="0" fontId="0" fillId="0" borderId="2" xfId="0" applyBorder="1" applyAlignment="1">
      <alignment vertical="center"/>
    </xf>
    <xf numFmtId="171" fontId="0" fillId="2" borderId="3" xfId="0" applyNumberFormat="1" applyFill="1" applyBorder="1" applyAlignment="1">
      <alignment horizontal="center" vertical="center"/>
    </xf>
    <xf numFmtId="171" fontId="0" fillId="0" borderId="2" xfId="0" applyNumberFormat="1" applyBorder="1" applyAlignment="1">
      <alignment vertical="center"/>
    </xf>
    <xf numFmtId="170" fontId="0" fillId="0" borderId="1" xfId="0" applyNumberFormat="1" applyFill="1" applyBorder="1" applyAlignment="1">
      <alignment vertical="center"/>
    </xf>
    <xf numFmtId="170" fontId="0" fillId="0" borderId="2" xfId="0" applyNumberFormat="1" applyBorder="1" applyAlignment="1">
      <alignment vertical="center"/>
    </xf>
    <xf numFmtId="170" fontId="0" fillId="2" borderId="0" xfId="0" applyNumberFormat="1" applyFill="1" applyAlignment="1">
      <alignment vertical="center"/>
    </xf>
    <xf numFmtId="170" fontId="0" fillId="2" borderId="6" xfId="0" applyNumberFormat="1" applyFill="1" applyBorder="1" applyAlignment="1">
      <alignment vertical="center"/>
    </xf>
    <xf numFmtId="167" fontId="2" fillId="7" borderId="6" xfId="0" applyNumberFormat="1" applyFont="1" applyFill="1" applyBorder="1" applyAlignment="1">
      <alignment horizontal="center" vertical="center"/>
    </xf>
    <xf numFmtId="170" fontId="0" fillId="8" borderId="1" xfId="0" applyNumberFormat="1" applyFill="1" applyBorder="1" applyAlignment="1">
      <alignment vertical="center"/>
    </xf>
    <xf numFmtId="0" fontId="0" fillId="2" borderId="8" xfId="0" applyFill="1" applyBorder="1" applyAlignment="1">
      <alignment vertical="center"/>
    </xf>
    <xf numFmtId="0" fontId="0" fillId="2" borderId="7" xfId="0" applyFill="1" applyBorder="1" applyAlignment="1">
      <alignment vertical="center"/>
    </xf>
    <xf numFmtId="0" fontId="0" fillId="2" borderId="10" xfId="0" applyFill="1" applyBorder="1" applyAlignment="1">
      <alignment vertical="center"/>
    </xf>
    <xf numFmtId="165" fontId="0" fillId="0" borderId="4" xfId="0" applyNumberFormat="1" applyFill="1" applyBorder="1" applyAlignment="1">
      <alignment vertical="center"/>
    </xf>
    <xf numFmtId="0" fontId="0" fillId="2" borderId="6" xfId="0" applyFill="1" applyBorder="1" applyAlignment="1">
      <alignment vertical="center"/>
    </xf>
    <xf numFmtId="0" fontId="0" fillId="9" borderId="6" xfId="0" applyFill="1" applyBorder="1" applyAlignment="1">
      <alignment horizontal="center" vertical="center"/>
    </xf>
    <xf numFmtId="0" fontId="9" fillId="0" borderId="2" xfId="0" applyFont="1" applyBorder="1" applyAlignment="1">
      <alignment horizontal="right" vertical="center"/>
    </xf>
    <xf numFmtId="0" fontId="0" fillId="0" borderId="4" xfId="0" applyFill="1" applyBorder="1" applyAlignment="1">
      <alignment vertical="center"/>
    </xf>
    <xf numFmtId="14" fontId="0" fillId="0" borderId="3" xfId="0" applyNumberFormat="1" applyFill="1" applyBorder="1" applyAlignment="1">
      <alignment horizontal="center" vertical="center"/>
    </xf>
    <xf numFmtId="165" fontId="0" fillId="0" borderId="5" xfId="0" applyNumberFormat="1" applyFill="1" applyBorder="1" applyAlignment="1">
      <alignment vertical="center"/>
    </xf>
    <xf numFmtId="171" fontId="0" fillId="0" borderId="2" xfId="0" applyNumberFormat="1" applyFill="1" applyBorder="1" applyAlignment="1">
      <alignment vertical="center"/>
    </xf>
    <xf numFmtId="0" fontId="0" fillId="0" borderId="2" xfId="0" applyFill="1" applyBorder="1" applyAlignment="1">
      <alignment vertical="center"/>
    </xf>
    <xf numFmtId="170" fontId="0" fillId="0" borderId="2" xfId="0" applyNumberFormat="1" applyFill="1" applyBorder="1" applyAlignment="1">
      <alignment vertical="center"/>
    </xf>
    <xf numFmtId="170" fontId="2" fillId="2" borderId="0" xfId="0" applyNumberFormat="1" applyFont="1" applyFill="1" applyAlignment="1">
      <alignment vertical="center"/>
    </xf>
    <xf numFmtId="170" fontId="0" fillId="0" borderId="6" xfId="0" applyNumberFormat="1" applyFill="1" applyBorder="1" applyAlignment="1">
      <alignment vertical="center"/>
    </xf>
    <xf numFmtId="170" fontId="0" fillId="0" borderId="5" xfId="0" applyNumberFormat="1" applyFill="1" applyBorder="1" applyAlignment="1">
      <alignment vertical="center"/>
    </xf>
    <xf numFmtId="170" fontId="0" fillId="0" borderId="11" xfId="0" applyNumberFormat="1" applyFill="1" applyBorder="1" applyAlignment="1">
      <alignment vertical="center"/>
    </xf>
    <xf numFmtId="170" fontId="0" fillId="0" borderId="11" xfId="0" applyNumberFormat="1" applyBorder="1" applyAlignment="1">
      <alignment vertical="center"/>
    </xf>
    <xf numFmtId="171" fontId="0" fillId="0" borderId="12" xfId="0" applyNumberFormat="1" applyBorder="1" applyAlignment="1">
      <alignment vertical="center"/>
    </xf>
    <xf numFmtId="0" fontId="0" fillId="0" borderId="12" xfId="0" applyBorder="1" applyAlignment="1">
      <alignment vertical="center"/>
    </xf>
    <xf numFmtId="170" fontId="0" fillId="0" borderId="12" xfId="0" applyNumberFormat="1" applyBorder="1" applyAlignment="1">
      <alignment vertical="center"/>
    </xf>
    <xf numFmtId="170" fontId="0" fillId="0" borderId="13" xfId="0" applyNumberFormat="1" applyBorder="1" applyAlignment="1">
      <alignment vertical="center"/>
    </xf>
    <xf numFmtId="14" fontId="0" fillId="2" borderId="14" xfId="0" applyNumberFormat="1" applyFill="1" applyBorder="1" applyAlignment="1">
      <alignment horizontal="center" vertical="center"/>
    </xf>
    <xf numFmtId="0" fontId="0" fillId="2" borderId="14" xfId="0" applyFill="1" applyBorder="1" applyAlignment="1">
      <alignment vertical="center"/>
    </xf>
    <xf numFmtId="165" fontId="0" fillId="2" borderId="14" xfId="0" applyNumberFormat="1" applyFill="1" applyBorder="1" applyAlignment="1">
      <alignment vertical="center"/>
    </xf>
    <xf numFmtId="165" fontId="0" fillId="2" borderId="9" xfId="0" applyNumberFormat="1" applyFill="1" applyBorder="1" applyAlignment="1">
      <alignment vertical="center"/>
    </xf>
    <xf numFmtId="14" fontId="3" fillId="2" borderId="15" xfId="0" applyNumberFormat="1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165" fontId="3" fillId="2" borderId="16" xfId="0" applyNumberFormat="1" applyFont="1" applyFill="1" applyBorder="1" applyAlignment="1">
      <alignment horizontal="center" vertical="center"/>
    </xf>
    <xf numFmtId="165" fontId="3" fillId="2" borderId="13" xfId="0" applyNumberFormat="1" applyFont="1" applyFill="1" applyBorder="1" applyAlignment="1">
      <alignment horizontal="center" vertical="center"/>
    </xf>
    <xf numFmtId="171" fontId="0" fillId="0" borderId="21" xfId="0" applyNumberFormat="1" applyFill="1" applyBorder="1" applyAlignment="1">
      <alignment vertical="center"/>
    </xf>
    <xf numFmtId="0" fontId="0" fillId="0" borderId="20" xfId="0" applyFill="1" applyBorder="1" applyAlignment="1">
      <alignment vertical="center"/>
    </xf>
    <xf numFmtId="170" fontId="0" fillId="0" borderId="20" xfId="0" applyNumberFormat="1" applyFill="1" applyBorder="1" applyAlignment="1">
      <alignment vertical="center"/>
    </xf>
    <xf numFmtId="170" fontId="0" fillId="8" borderId="4" xfId="0" applyNumberFormat="1" applyFill="1" applyBorder="1" applyAlignment="1">
      <alignment vertical="center"/>
    </xf>
    <xf numFmtId="0" fontId="0" fillId="5" borderId="4" xfId="0" applyFill="1" applyBorder="1" applyAlignment="1">
      <alignment vertical="center"/>
    </xf>
    <xf numFmtId="0" fontId="0" fillId="5" borderId="2" xfId="0" applyFill="1" applyBorder="1" applyAlignment="1">
      <alignment vertical="center"/>
    </xf>
    <xf numFmtId="0" fontId="0" fillId="0" borderId="20" xfId="0" applyBorder="1" applyAlignment="1">
      <alignment vertical="center"/>
    </xf>
    <xf numFmtId="0" fontId="9" fillId="0" borderId="20" xfId="0" applyFont="1" applyBorder="1" applyAlignment="1">
      <alignment horizontal="right" vertical="center"/>
    </xf>
    <xf numFmtId="0" fontId="0" fillId="3" borderId="1" xfId="0" applyFill="1" applyBorder="1" applyAlignment="1">
      <alignment vertical="center"/>
    </xf>
    <xf numFmtId="0" fontId="0" fillId="3" borderId="2" xfId="0" applyFill="1" applyBorder="1" applyAlignment="1">
      <alignment vertical="center"/>
    </xf>
    <xf numFmtId="167" fontId="2" fillId="6" borderId="6" xfId="0" applyNumberFormat="1" applyFont="1" applyFill="1" applyBorder="1" applyAlignment="1">
      <alignment horizontal="center" vertical="center"/>
    </xf>
    <xf numFmtId="167" fontId="10" fillId="10" borderId="6" xfId="0" applyNumberFormat="1" applyFont="1" applyFill="1" applyBorder="1" applyAlignment="1">
      <alignment horizontal="center" vertical="center"/>
    </xf>
    <xf numFmtId="0" fontId="0" fillId="4" borderId="2" xfId="0" applyFill="1" applyBorder="1" applyAlignment="1">
      <alignment vertical="center"/>
    </xf>
    <xf numFmtId="167" fontId="10" fillId="4" borderId="6" xfId="0" applyNumberFormat="1" applyFont="1" applyFill="1" applyBorder="1" applyAlignment="1">
      <alignment horizontal="center" vertical="center"/>
    </xf>
    <xf numFmtId="0" fontId="0" fillId="4" borderId="4" xfId="0" applyFill="1" applyBorder="1" applyAlignment="1">
      <alignment vertical="center"/>
    </xf>
    <xf numFmtId="167" fontId="2" fillId="11" borderId="6" xfId="0" applyNumberFormat="1" applyFont="1" applyFill="1" applyBorder="1" applyAlignment="1">
      <alignment horizontal="center" vertical="center"/>
    </xf>
    <xf numFmtId="167" fontId="2" fillId="12" borderId="6" xfId="0" applyNumberFormat="1" applyFont="1" applyFill="1" applyBorder="1" applyAlignment="1">
      <alignment horizontal="center" vertical="center"/>
    </xf>
    <xf numFmtId="0" fontId="0" fillId="12" borderId="2" xfId="0" applyFill="1" applyBorder="1" applyAlignment="1">
      <alignment vertical="center"/>
    </xf>
    <xf numFmtId="167" fontId="2" fillId="13" borderId="6" xfId="0" applyNumberFormat="1" applyFont="1" applyFill="1" applyBorder="1" applyAlignment="1">
      <alignment horizontal="center" vertical="center"/>
    </xf>
    <xf numFmtId="0" fontId="0" fillId="13" borderId="1" xfId="0" applyFill="1" applyBorder="1" applyAlignment="1">
      <alignment vertical="center"/>
    </xf>
    <xf numFmtId="0" fontId="0" fillId="14" borderId="6" xfId="0" applyFill="1" applyBorder="1" applyAlignment="1">
      <alignment vertical="center"/>
    </xf>
    <xf numFmtId="167" fontId="2" fillId="15" borderId="6" xfId="0" applyNumberFormat="1" applyFont="1" applyFill="1" applyBorder="1" applyAlignment="1">
      <alignment horizontal="center" vertical="center"/>
    </xf>
    <xf numFmtId="0" fontId="0" fillId="15" borderId="1" xfId="0" applyFill="1" applyBorder="1" applyAlignment="1">
      <alignment vertical="center"/>
    </xf>
    <xf numFmtId="170" fontId="0" fillId="8" borderId="2" xfId="0" applyNumberFormat="1" applyFill="1" applyBorder="1" applyAlignment="1">
      <alignment vertical="center"/>
    </xf>
    <xf numFmtId="170" fontId="0" fillId="8" borderId="11" xfId="0" applyNumberFormat="1" applyFill="1" applyBorder="1" applyAlignment="1">
      <alignment vertical="center"/>
    </xf>
    <xf numFmtId="170" fontId="0" fillId="8" borderId="20" xfId="0" applyNumberFormat="1" applyFill="1" applyBorder="1" applyAlignment="1">
      <alignment vertical="center"/>
    </xf>
    <xf numFmtId="170" fontId="2" fillId="2" borderId="6" xfId="0" applyNumberFormat="1" applyFont="1" applyFill="1" applyBorder="1" applyAlignment="1">
      <alignment vertical="center"/>
    </xf>
    <xf numFmtId="14" fontId="8" fillId="2" borderId="17" xfId="0" applyNumberFormat="1" applyFont="1" applyFill="1" applyBorder="1" applyAlignment="1">
      <alignment horizontal="center" vertical="center"/>
    </xf>
    <xf numFmtId="14" fontId="7" fillId="2" borderId="18" xfId="0" applyNumberFormat="1" applyFont="1" applyFill="1" applyBorder="1" applyAlignment="1">
      <alignment horizontal="center" vertical="center"/>
    </xf>
    <xf numFmtId="14" fontId="7" fillId="2" borderId="19" xfId="0" applyNumberFormat="1" applyFont="1" applyFill="1" applyBorder="1" applyAlignment="1">
      <alignment horizontal="center" vertical="center"/>
    </xf>
  </cellXfs>
  <cellStyles count="107"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Monétaire" xfId="1" builtinId="4"/>
    <cellStyle name="Normal" xfId="0" builtinId="0"/>
  </cellStyles>
  <dxfs count="1">
    <dxf>
      <fill>
        <patternFill>
          <bgColor indexed="43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>
    <tabColor indexed="19"/>
  </sheetPr>
  <dimension ref="A1:Q92"/>
  <sheetViews>
    <sheetView showRowColHeaders="0" tabSelected="1" zoomScale="200" zoomScaleNormal="200" zoomScalePageLayoutView="200" workbookViewId="0">
      <pane ySplit="3" topLeftCell="A4" activePane="bottomLeft" state="frozen"/>
      <selection activeCell="L5" sqref="L5"/>
      <selection pane="bottomLeft" activeCell="L23" sqref="L23"/>
    </sheetView>
  </sheetViews>
  <sheetFormatPr baseColWidth="10" defaultRowHeight="12" x14ac:dyDescent="0"/>
  <cols>
    <col min="1" max="1" width="0.6640625" style="1" customWidth="1"/>
    <col min="2" max="2" width="12.6640625" style="5" customWidth="1"/>
    <col min="3" max="3" width="24.5" style="2" customWidth="1"/>
    <col min="4" max="4" width="35.83203125" style="6" customWidth="1"/>
    <col min="5" max="6" width="2.33203125" style="6" customWidth="1"/>
    <col min="7" max="7" width="12.83203125" style="7" customWidth="1"/>
    <col min="8" max="8" width="12.83203125" style="8" customWidth="1"/>
    <col min="9" max="9" width="1.5" style="1" customWidth="1"/>
    <col min="10" max="16384" width="10.83203125" style="1"/>
  </cols>
  <sheetData>
    <row r="1" spans="1:17" ht="3.75" customHeight="1" thickBot="1">
      <c r="A1" s="28"/>
      <c r="B1" s="50"/>
      <c r="C1" s="51"/>
      <c r="D1" s="51"/>
      <c r="E1" s="51"/>
      <c r="F1" s="51"/>
      <c r="G1" s="52"/>
      <c r="H1" s="53"/>
    </row>
    <row r="2" spans="1:17" ht="28" customHeight="1" thickBot="1">
      <c r="A2" s="29"/>
      <c r="B2" s="86" t="s">
        <v>1</v>
      </c>
      <c r="C2" s="87"/>
      <c r="D2" s="87"/>
      <c r="E2" s="87"/>
      <c r="F2" s="87"/>
      <c r="G2" s="87"/>
      <c r="H2" s="88"/>
    </row>
    <row r="3" spans="1:17" s="4" customFormat="1" ht="20.25" customHeight="1">
      <c r="A3" s="29"/>
      <c r="B3" s="54" t="s">
        <v>0</v>
      </c>
      <c r="C3" s="55" t="s">
        <v>2</v>
      </c>
      <c r="D3" s="56" t="s">
        <v>56</v>
      </c>
      <c r="E3" s="56"/>
      <c r="F3" s="56"/>
      <c r="G3" s="57" t="s">
        <v>6</v>
      </c>
      <c r="H3" s="58" t="s">
        <v>5</v>
      </c>
      <c r="K3" s="9"/>
      <c r="L3" s="9"/>
    </row>
    <row r="4" spans="1:17">
      <c r="A4" s="29"/>
      <c r="B4" s="38"/>
      <c r="C4" s="18" t="s">
        <v>7</v>
      </c>
      <c r="D4" s="18" t="s">
        <v>8</v>
      </c>
      <c r="E4" s="68"/>
      <c r="F4" s="64"/>
      <c r="G4" s="40"/>
      <c r="H4" s="83">
        <v>724.24</v>
      </c>
      <c r="J4" s="1" t="s">
        <v>3</v>
      </c>
      <c r="K4" s="1" t="e">
        <f>SUM(#REF!)</f>
        <v>#REF!</v>
      </c>
    </row>
    <row r="5" spans="1:17">
      <c r="A5" s="29"/>
      <c r="B5" s="38"/>
      <c r="C5" s="18" t="s">
        <v>19</v>
      </c>
      <c r="D5" s="18" t="s">
        <v>20</v>
      </c>
      <c r="E5" s="71"/>
      <c r="F5" s="64" t="s">
        <v>43</v>
      </c>
      <c r="G5" s="82">
        <v>566.79999999999995</v>
      </c>
      <c r="H5" s="43"/>
      <c r="J5" s="3" t="s">
        <v>4</v>
      </c>
      <c r="K5" s="41" t="e">
        <f>K4+K54-J54</f>
        <v>#REF!</v>
      </c>
      <c r="L5" s="85"/>
      <c r="M5" s="41"/>
    </row>
    <row r="6" spans="1:17">
      <c r="A6" s="29"/>
      <c r="B6" s="38"/>
      <c r="C6" s="18" t="s">
        <v>15</v>
      </c>
      <c r="D6" s="18" t="s">
        <v>10</v>
      </c>
      <c r="E6" s="71"/>
      <c r="F6" s="64"/>
      <c r="G6" s="82">
        <v>50</v>
      </c>
      <c r="H6" s="44"/>
      <c r="J6" s="3"/>
      <c r="K6" s="3"/>
      <c r="L6" s="3"/>
      <c r="M6" s="3"/>
    </row>
    <row r="7" spans="1:17">
      <c r="A7" s="29"/>
      <c r="B7" s="38"/>
      <c r="C7" s="18" t="s">
        <v>39</v>
      </c>
      <c r="D7" s="18" t="s">
        <v>14</v>
      </c>
      <c r="E7" s="81"/>
      <c r="F7" s="18" t="s">
        <v>43</v>
      </c>
      <c r="G7" s="27">
        <v>12.99</v>
      </c>
      <c r="H7" s="44"/>
    </row>
    <row r="8" spans="1:17">
      <c r="A8" s="29"/>
      <c r="B8" s="38"/>
      <c r="C8" s="18" t="s">
        <v>16</v>
      </c>
      <c r="D8" s="18" t="s">
        <v>27</v>
      </c>
      <c r="E8" s="67"/>
      <c r="F8" s="18"/>
      <c r="G8" s="22"/>
      <c r="H8" s="83">
        <v>1793.6</v>
      </c>
      <c r="J8" s="10" t="s">
        <v>8</v>
      </c>
      <c r="K8" s="11" t="s">
        <v>19</v>
      </c>
      <c r="L8" s="72" t="s">
        <v>10</v>
      </c>
      <c r="M8" s="69" t="s">
        <v>11</v>
      </c>
      <c r="N8" s="70" t="s">
        <v>12</v>
      </c>
      <c r="O8" s="74" t="s">
        <v>28</v>
      </c>
      <c r="P8" s="80" t="s">
        <v>14</v>
      </c>
      <c r="Q8" s="79" t="s">
        <v>13</v>
      </c>
    </row>
    <row r="9" spans="1:17">
      <c r="A9" s="29"/>
      <c r="B9" s="38"/>
      <c r="C9" s="18" t="s">
        <v>16</v>
      </c>
      <c r="D9" s="18" t="s">
        <v>27</v>
      </c>
      <c r="E9" s="68"/>
      <c r="F9" s="64"/>
      <c r="G9" s="40"/>
      <c r="H9" s="43"/>
      <c r="J9" s="12">
        <f>SUM(H4)</f>
        <v>724.24</v>
      </c>
      <c r="K9" s="25">
        <f>SUM(G5)</f>
        <v>566.79999999999995</v>
      </c>
      <c r="L9" s="12">
        <f>SUM(G6)</f>
        <v>50</v>
      </c>
      <c r="M9" s="12">
        <f>SUM(G15)</f>
        <v>36</v>
      </c>
      <c r="N9" s="12" t="e">
        <f>SUM(#REF!,#REF!)</f>
        <v>#REF!</v>
      </c>
      <c r="O9" s="12" t="e">
        <f>SUM(#REF!,#REF!)</f>
        <v>#REF!</v>
      </c>
      <c r="P9" s="12">
        <f>SUM(G8)</f>
        <v>0</v>
      </c>
      <c r="Q9" s="12"/>
    </row>
    <row r="10" spans="1:17">
      <c r="A10" s="29"/>
      <c r="B10" s="38"/>
      <c r="C10" s="18" t="s">
        <v>9</v>
      </c>
      <c r="D10" s="18" t="s">
        <v>17</v>
      </c>
      <c r="E10" s="73"/>
      <c r="F10" s="63" t="s">
        <v>43</v>
      </c>
      <c r="G10" s="62">
        <v>396.3</v>
      </c>
      <c r="H10" s="43"/>
    </row>
    <row r="11" spans="1:17">
      <c r="A11" s="29"/>
      <c r="B11" s="38"/>
      <c r="C11" s="18"/>
      <c r="D11" s="18" t="s">
        <v>32</v>
      </c>
      <c r="E11" s="78"/>
      <c r="F11" s="18" t="s">
        <v>43</v>
      </c>
      <c r="G11" s="27">
        <v>135.07</v>
      </c>
      <c r="H11" s="44"/>
      <c r="J11" s="10" t="s">
        <v>18</v>
      </c>
      <c r="K11" s="77" t="s">
        <v>21</v>
      </c>
      <c r="L11" s="75" t="s">
        <v>22</v>
      </c>
      <c r="M11" s="11" t="s">
        <v>9</v>
      </c>
      <c r="N11" s="11" t="s">
        <v>23</v>
      </c>
    </row>
    <row r="12" spans="1:17">
      <c r="A12" s="29"/>
      <c r="B12" s="38"/>
      <c r="C12" s="18"/>
      <c r="D12" s="18" t="s">
        <v>46</v>
      </c>
      <c r="E12" s="76"/>
      <c r="F12" s="64"/>
      <c r="G12" s="82">
        <v>294.83999999999997</v>
      </c>
      <c r="H12" s="44"/>
      <c r="J12" s="25">
        <f>SUM(H8:H9)</f>
        <v>1793.6</v>
      </c>
      <c r="K12" s="25">
        <f>SUM(G11)</f>
        <v>135.07</v>
      </c>
      <c r="L12" s="25">
        <f>SUM(G12:G14)</f>
        <v>868.13999999999987</v>
      </c>
      <c r="M12" s="25">
        <f>SUM(G10)</f>
        <v>396.3</v>
      </c>
      <c r="N12" s="32"/>
    </row>
    <row r="13" spans="1:17">
      <c r="A13" s="29"/>
      <c r="B13" s="38"/>
      <c r="C13" s="18"/>
      <c r="D13" s="18" t="s">
        <v>46</v>
      </c>
      <c r="E13" s="76"/>
      <c r="F13" s="64"/>
      <c r="G13" s="82">
        <v>573.29999999999995</v>
      </c>
      <c r="H13" s="44"/>
      <c r="J13" s="24"/>
      <c r="K13" s="24"/>
      <c r="L13" s="24"/>
      <c r="M13" s="24"/>
    </row>
    <row r="14" spans="1:17">
      <c r="A14" s="29"/>
      <c r="B14" s="38"/>
      <c r="D14" s="18" t="s">
        <v>31</v>
      </c>
      <c r="E14" s="76"/>
      <c r="F14" s="64"/>
      <c r="G14" s="40"/>
      <c r="H14" s="44"/>
      <c r="J14" s="10" t="s">
        <v>24</v>
      </c>
      <c r="K14" s="10" t="s">
        <v>26</v>
      </c>
      <c r="L14" s="33" t="s">
        <v>29</v>
      </c>
      <c r="M14" s="33" t="s">
        <v>30</v>
      </c>
      <c r="N14" s="33" t="s">
        <v>33</v>
      </c>
    </row>
    <row r="15" spans="1:17">
      <c r="A15" s="29"/>
      <c r="B15" s="38"/>
      <c r="C15" s="39" t="s">
        <v>47</v>
      </c>
      <c r="D15" s="39" t="s">
        <v>48</v>
      </c>
      <c r="E15" s="39"/>
      <c r="F15" s="39"/>
      <c r="G15" s="82">
        <v>36</v>
      </c>
      <c r="H15" s="44" t="s">
        <v>41</v>
      </c>
      <c r="J15" s="25">
        <f>SUM(H30)</f>
        <v>0</v>
      </c>
      <c r="K15" s="32"/>
      <c r="L15" s="25"/>
      <c r="M15" s="25"/>
      <c r="N15" s="25" t="e">
        <f>K4+M15-L15</f>
        <v>#REF!</v>
      </c>
    </row>
    <row r="16" spans="1:17">
      <c r="A16" s="29"/>
      <c r="B16" s="38"/>
      <c r="C16" s="2" t="s">
        <v>38</v>
      </c>
      <c r="D16" s="6" t="s">
        <v>54</v>
      </c>
      <c r="F16" s="6" t="s">
        <v>43</v>
      </c>
      <c r="G16" s="62">
        <v>14.82</v>
      </c>
      <c r="H16" s="44"/>
    </row>
    <row r="17" spans="1:11">
      <c r="A17" s="29"/>
      <c r="B17" s="38"/>
      <c r="C17" s="2" t="s">
        <v>40</v>
      </c>
      <c r="D17" s="6" t="s">
        <v>36</v>
      </c>
      <c r="G17" s="62">
        <v>8</v>
      </c>
      <c r="H17" s="44" t="s">
        <v>41</v>
      </c>
    </row>
    <row r="18" spans="1:11">
      <c r="A18" s="29"/>
      <c r="B18" s="38"/>
      <c r="C18" s="2" t="s">
        <v>55</v>
      </c>
      <c r="D18" s="6" t="s">
        <v>49</v>
      </c>
      <c r="F18" s="6" t="s">
        <v>43</v>
      </c>
      <c r="G18" s="62">
        <v>23.3</v>
      </c>
      <c r="H18" s="44"/>
    </row>
    <row r="19" spans="1:11">
      <c r="A19" s="29"/>
      <c r="B19" s="38"/>
      <c r="C19" s="2" t="s">
        <v>50</v>
      </c>
      <c r="D19" s="6" t="s">
        <v>51</v>
      </c>
      <c r="G19" s="62">
        <v>20</v>
      </c>
      <c r="H19" s="44" t="s">
        <v>41</v>
      </c>
      <c r="J19" s="24"/>
      <c r="K19" s="24">
        <f>SUM(H9:H10,H5)</f>
        <v>0</v>
      </c>
    </row>
    <row r="20" spans="1:11">
      <c r="A20" s="29"/>
      <c r="B20" s="38"/>
      <c r="C20" s="13" t="s">
        <v>44</v>
      </c>
      <c r="D20" s="13" t="s">
        <v>42</v>
      </c>
      <c r="E20" s="13"/>
      <c r="F20" s="13" t="s">
        <v>43</v>
      </c>
      <c r="G20" s="27">
        <v>67</v>
      </c>
      <c r="H20" s="44"/>
    </row>
    <row r="21" spans="1:11">
      <c r="A21" s="29"/>
      <c r="B21" s="59"/>
      <c r="C21" s="13" t="s">
        <v>37</v>
      </c>
      <c r="D21" s="13" t="s">
        <v>45</v>
      </c>
      <c r="E21" s="13"/>
      <c r="F21" s="13"/>
      <c r="G21" s="27">
        <v>1</v>
      </c>
      <c r="H21" s="44"/>
    </row>
    <row r="22" spans="1:11">
      <c r="A22" s="29"/>
      <c r="B22" s="59"/>
      <c r="C22" s="39" t="s">
        <v>52</v>
      </c>
      <c r="D22" s="60" t="s">
        <v>36</v>
      </c>
      <c r="E22" s="60"/>
      <c r="F22" s="60" t="s">
        <v>43</v>
      </c>
      <c r="G22" s="84">
        <v>11.5</v>
      </c>
      <c r="H22" s="44"/>
    </row>
    <row r="23" spans="1:11">
      <c r="A23" s="29"/>
      <c r="B23" s="59"/>
      <c r="C23" s="39" t="s">
        <v>53</v>
      </c>
      <c r="D23" s="60" t="s">
        <v>35</v>
      </c>
      <c r="E23" s="60"/>
      <c r="F23" s="60" t="s">
        <v>43</v>
      </c>
      <c r="G23" s="84">
        <v>280</v>
      </c>
      <c r="H23" s="44"/>
    </row>
    <row r="24" spans="1:11">
      <c r="A24" s="29"/>
      <c r="B24" s="59"/>
      <c r="H24" s="44"/>
    </row>
    <row r="25" spans="1:11">
      <c r="A25" s="29"/>
      <c r="B25" s="59"/>
      <c r="H25" s="44"/>
    </row>
    <row r="26" spans="1:11">
      <c r="A26" s="29"/>
      <c r="B26" s="59"/>
      <c r="H26" s="44"/>
    </row>
    <row r="27" spans="1:11">
      <c r="A27" s="29"/>
      <c r="B27" s="59"/>
      <c r="H27" s="44"/>
    </row>
    <row r="28" spans="1:11">
      <c r="A28" s="29"/>
      <c r="B28" s="59"/>
      <c r="H28" s="44"/>
    </row>
    <row r="29" spans="1:11">
      <c r="A29" s="29"/>
      <c r="B29" s="59"/>
      <c r="H29" s="44"/>
    </row>
    <row r="30" spans="1:11">
      <c r="A30" s="29"/>
      <c r="B30" s="59"/>
      <c r="H30" s="44"/>
    </row>
    <row r="31" spans="1:11">
      <c r="A31" s="29"/>
      <c r="B31" s="59"/>
      <c r="H31" s="44"/>
    </row>
    <row r="32" spans="1:11">
      <c r="A32" s="29"/>
      <c r="B32" s="59"/>
      <c r="C32" s="39"/>
      <c r="D32" s="60"/>
      <c r="E32" s="60"/>
      <c r="F32" s="60"/>
      <c r="G32" s="61"/>
      <c r="H32" s="44"/>
    </row>
    <row r="33" spans="1:8">
      <c r="A33" s="29"/>
      <c r="B33" s="59"/>
      <c r="C33" s="39"/>
      <c r="D33" s="60"/>
      <c r="E33" s="60"/>
      <c r="F33" s="60"/>
      <c r="G33" s="61"/>
      <c r="H33" s="44"/>
    </row>
    <row r="34" spans="1:8">
      <c r="A34" s="29"/>
      <c r="B34" s="59"/>
      <c r="C34" s="39"/>
      <c r="D34" s="60"/>
      <c r="E34" s="60"/>
      <c r="F34" s="60"/>
      <c r="G34" s="61"/>
      <c r="H34" s="44"/>
    </row>
    <row r="35" spans="1:8">
      <c r="A35" s="29"/>
      <c r="B35" s="59"/>
      <c r="C35" s="39"/>
      <c r="D35" s="60"/>
      <c r="E35" s="60"/>
      <c r="F35" s="60"/>
      <c r="G35" s="61"/>
      <c r="H35" s="44"/>
    </row>
    <row r="36" spans="1:8">
      <c r="A36" s="29"/>
      <c r="B36" s="59"/>
      <c r="C36" s="39"/>
      <c r="D36" s="60"/>
      <c r="E36" s="60"/>
      <c r="F36" s="60"/>
      <c r="G36" s="61"/>
      <c r="H36" s="44"/>
    </row>
    <row r="37" spans="1:8">
      <c r="A37" s="29"/>
      <c r="B37" s="59"/>
      <c r="C37" s="39"/>
      <c r="D37" s="60"/>
      <c r="E37" s="60"/>
      <c r="F37" s="60"/>
      <c r="G37" s="61"/>
      <c r="H37" s="44"/>
    </row>
    <row r="38" spans="1:8">
      <c r="A38" s="29"/>
      <c r="B38" s="59"/>
      <c r="C38" s="39"/>
      <c r="D38" s="60"/>
      <c r="E38" s="60"/>
      <c r="F38" s="60"/>
      <c r="G38" s="61"/>
      <c r="H38" s="44"/>
    </row>
    <row r="39" spans="1:8">
      <c r="A39" s="29"/>
      <c r="B39" s="59"/>
      <c r="C39" s="39"/>
      <c r="D39" s="60"/>
      <c r="E39" s="60"/>
      <c r="F39" s="60"/>
      <c r="G39" s="61"/>
      <c r="H39" s="44"/>
    </row>
    <row r="40" spans="1:8">
      <c r="A40" s="29"/>
      <c r="B40" s="59"/>
      <c r="C40" s="39"/>
      <c r="D40" s="60"/>
      <c r="E40" s="60"/>
      <c r="F40" s="60"/>
      <c r="G40" s="61"/>
      <c r="H40" s="44"/>
    </row>
    <row r="41" spans="1:8">
      <c r="A41" s="29"/>
      <c r="B41" s="59"/>
      <c r="C41" s="39"/>
      <c r="D41" s="60"/>
      <c r="E41" s="60"/>
      <c r="F41" s="60"/>
      <c r="G41" s="61"/>
      <c r="H41" s="44"/>
    </row>
    <row r="42" spans="1:8">
      <c r="A42" s="29"/>
      <c r="B42" s="36"/>
      <c r="C42" s="13"/>
      <c r="D42" s="35"/>
      <c r="E42" s="35"/>
      <c r="F42" s="35"/>
      <c r="G42" s="31"/>
      <c r="H42" s="37"/>
    </row>
    <row r="43" spans="1:8">
      <c r="A43" s="29"/>
      <c r="B43" s="21"/>
      <c r="C43" s="19"/>
      <c r="D43" s="19"/>
      <c r="E43" s="19"/>
      <c r="F43" s="19"/>
      <c r="G43" s="23"/>
      <c r="H43" s="45"/>
    </row>
    <row r="44" spans="1:8">
      <c r="A44" s="29"/>
      <c r="B44" s="21"/>
      <c r="C44" s="19"/>
      <c r="D44" s="19"/>
      <c r="E44" s="65"/>
      <c r="F44" s="65"/>
      <c r="H44" s="45"/>
    </row>
    <row r="45" spans="1:8">
      <c r="A45" s="29"/>
      <c r="B45" s="21"/>
      <c r="C45" s="19"/>
      <c r="D45" s="19"/>
      <c r="E45" s="19"/>
      <c r="F45" s="19"/>
      <c r="G45" s="23"/>
      <c r="H45" s="45"/>
    </row>
    <row r="46" spans="1:8">
      <c r="A46" s="29"/>
      <c r="B46" s="21"/>
      <c r="C46" s="19"/>
      <c r="D46" s="19"/>
      <c r="E46" s="19"/>
      <c r="F46" s="19"/>
      <c r="G46" s="23"/>
      <c r="H46" s="45"/>
    </row>
    <row r="47" spans="1:8">
      <c r="A47" s="29"/>
      <c r="B47" s="21"/>
      <c r="C47" s="19"/>
      <c r="D47" s="19"/>
      <c r="E47" s="19"/>
      <c r="F47" s="19"/>
      <c r="G47" s="23"/>
      <c r="H47" s="45"/>
    </row>
    <row r="48" spans="1:8">
      <c r="A48" s="29"/>
      <c r="B48" s="21"/>
      <c r="C48" s="19"/>
      <c r="D48" s="19"/>
      <c r="E48" s="19"/>
      <c r="F48" s="19"/>
      <c r="G48" s="23"/>
      <c r="H48" s="45"/>
    </row>
    <row r="49" spans="1:11">
      <c r="A49" s="29"/>
      <c r="B49" s="21"/>
      <c r="C49" s="19"/>
      <c r="D49" s="19"/>
      <c r="E49" s="19"/>
      <c r="F49" s="19"/>
      <c r="G49" s="23"/>
      <c r="H49" s="45"/>
    </row>
    <row r="50" spans="1:11">
      <c r="A50" s="29"/>
      <c r="B50" s="21"/>
      <c r="C50" s="19"/>
      <c r="D50" s="19"/>
      <c r="E50" s="19"/>
      <c r="F50" s="19"/>
      <c r="G50" s="23"/>
      <c r="H50" s="45"/>
      <c r="J50" s="11" t="s">
        <v>6</v>
      </c>
      <c r="K50" s="26" t="s">
        <v>25</v>
      </c>
    </row>
    <row r="51" spans="1:11">
      <c r="A51" s="29"/>
      <c r="B51" s="21"/>
      <c r="C51" s="19"/>
      <c r="D51" s="19"/>
      <c r="E51" s="19"/>
      <c r="F51" s="19"/>
      <c r="G51" s="23"/>
      <c r="H51" s="45"/>
      <c r="J51" s="42" t="e">
        <f>SUM(K9:Q9,K12,L12,M12,N12)</f>
        <v>#REF!</v>
      </c>
      <c r="K51" s="42">
        <f>SUM(J9,J12)</f>
        <v>2517.84</v>
      </c>
    </row>
    <row r="52" spans="1:11">
      <c r="A52" s="29"/>
      <c r="B52" s="21"/>
      <c r="C52" s="19"/>
      <c r="D52" s="19"/>
      <c r="E52" s="19"/>
      <c r="F52" s="19"/>
      <c r="G52" s="23"/>
      <c r="H52" s="45"/>
    </row>
    <row r="53" spans="1:11">
      <c r="A53" s="29"/>
      <c r="B53" s="21"/>
      <c r="C53" s="19"/>
      <c r="D53" s="19"/>
      <c r="E53" s="19"/>
      <c r="F53" s="19"/>
      <c r="G53" s="23"/>
      <c r="H53" s="45"/>
      <c r="J53" s="11" t="s">
        <v>6</v>
      </c>
      <c r="K53" s="26" t="s">
        <v>5</v>
      </c>
    </row>
    <row r="54" spans="1:11">
      <c r="A54" s="29"/>
      <c r="B54" s="21"/>
      <c r="C54" s="19"/>
      <c r="D54" s="34" t="s">
        <v>34</v>
      </c>
      <c r="E54" s="66"/>
      <c r="F54" s="66"/>
      <c r="J54" s="42">
        <f>SUM(G4:G53)</f>
        <v>2490.92</v>
      </c>
      <c r="K54" s="42">
        <f>SUM(H4:H53)</f>
        <v>2517.84</v>
      </c>
    </row>
    <row r="55" spans="1:11">
      <c r="A55" s="30"/>
      <c r="B55" s="46"/>
      <c r="C55" s="47"/>
      <c r="D55" s="47"/>
      <c r="E55" s="47"/>
      <c r="F55" s="47"/>
      <c r="G55" s="48"/>
      <c r="H55" s="49"/>
    </row>
    <row r="56" spans="1:11">
      <c r="B56" s="21"/>
      <c r="C56" s="19"/>
      <c r="D56" s="19"/>
      <c r="E56" s="19"/>
      <c r="F56" s="19"/>
      <c r="G56" s="23"/>
      <c r="H56" s="23"/>
      <c r="J56" s="24" t="e">
        <f>J54-J51</f>
        <v>#REF!</v>
      </c>
      <c r="K56" s="24">
        <f>K54-K51</f>
        <v>0</v>
      </c>
    </row>
    <row r="57" spans="1:11">
      <c r="B57" s="21"/>
      <c r="C57" s="19"/>
      <c r="D57" s="19"/>
      <c r="E57" s="19"/>
      <c r="F57" s="19"/>
      <c r="G57" s="23"/>
      <c r="H57" s="23"/>
    </row>
    <row r="58" spans="1:11">
      <c r="B58" s="21"/>
      <c r="C58" s="19"/>
      <c r="D58" s="19"/>
      <c r="E58" s="19"/>
      <c r="F58" s="19"/>
      <c r="G58" s="23"/>
      <c r="H58" s="23"/>
    </row>
    <row r="59" spans="1:11">
      <c r="B59" s="21"/>
      <c r="C59" s="19"/>
      <c r="D59" s="19"/>
      <c r="E59" s="19"/>
      <c r="F59" s="19"/>
      <c r="G59" s="23"/>
      <c r="H59" s="23"/>
    </row>
    <row r="60" spans="1:11">
      <c r="B60" s="21"/>
      <c r="C60" s="19"/>
      <c r="D60" s="19"/>
      <c r="E60" s="19"/>
      <c r="F60" s="19"/>
      <c r="G60" s="23"/>
      <c r="H60" s="23"/>
    </row>
    <row r="61" spans="1:11">
      <c r="B61" s="21"/>
      <c r="C61" s="19"/>
      <c r="D61" s="19"/>
      <c r="E61" s="19"/>
      <c r="F61" s="19"/>
      <c r="G61" s="23"/>
      <c r="H61" s="23"/>
    </row>
    <row r="62" spans="1:11">
      <c r="B62" s="21"/>
      <c r="C62" s="19"/>
      <c r="D62" s="19"/>
      <c r="E62" s="19"/>
      <c r="F62" s="19"/>
      <c r="G62" s="23"/>
      <c r="H62" s="23"/>
    </row>
    <row r="63" spans="1:11">
      <c r="B63" s="21"/>
      <c r="C63" s="19"/>
      <c r="D63" s="19"/>
      <c r="E63" s="19"/>
      <c r="F63" s="19"/>
      <c r="G63" s="23"/>
      <c r="H63" s="23"/>
    </row>
    <row r="64" spans="1:11">
      <c r="B64" s="21"/>
      <c r="C64" s="19"/>
      <c r="D64" s="19"/>
      <c r="E64" s="19"/>
      <c r="F64" s="19"/>
      <c r="G64" s="23"/>
      <c r="H64" s="23"/>
    </row>
    <row r="65" spans="2:8">
      <c r="B65" s="21"/>
      <c r="C65" s="19"/>
      <c r="D65" s="19"/>
      <c r="E65" s="19"/>
      <c r="F65" s="19"/>
      <c r="G65" s="23"/>
      <c r="H65" s="23"/>
    </row>
    <row r="66" spans="2:8">
      <c r="B66" s="21"/>
      <c r="C66" s="19"/>
      <c r="D66" s="19"/>
      <c r="E66" s="19"/>
      <c r="F66" s="19"/>
      <c r="G66" s="23"/>
      <c r="H66" s="23"/>
    </row>
    <row r="67" spans="2:8">
      <c r="B67" s="21"/>
      <c r="C67" s="19"/>
      <c r="D67" s="19"/>
      <c r="E67" s="19"/>
      <c r="F67" s="19"/>
      <c r="G67" s="23"/>
      <c r="H67" s="23"/>
    </row>
    <row r="68" spans="2:8">
      <c r="B68" s="21"/>
      <c r="C68" s="19"/>
      <c r="D68" s="19"/>
      <c r="E68" s="19"/>
      <c r="F68" s="19"/>
      <c r="G68" s="23"/>
      <c r="H68" s="23"/>
    </row>
    <row r="69" spans="2:8">
      <c r="B69" s="21"/>
      <c r="C69" s="19"/>
      <c r="D69" s="19"/>
      <c r="E69" s="19"/>
      <c r="F69" s="19"/>
      <c r="G69" s="23"/>
      <c r="H69" s="23"/>
    </row>
    <row r="70" spans="2:8">
      <c r="B70" s="21"/>
      <c r="C70" s="19"/>
      <c r="D70" s="19"/>
      <c r="E70" s="19"/>
      <c r="F70" s="19"/>
      <c r="G70" s="23"/>
      <c r="H70" s="23"/>
    </row>
    <row r="71" spans="2:8">
      <c r="B71" s="21"/>
      <c r="C71" s="19"/>
      <c r="D71" s="19"/>
      <c r="E71" s="19"/>
      <c r="F71" s="19"/>
      <c r="G71" s="23"/>
      <c r="H71" s="23"/>
    </row>
    <row r="72" spans="2:8">
      <c r="B72" s="21"/>
      <c r="C72" s="19"/>
      <c r="D72" s="19"/>
      <c r="E72" s="19"/>
      <c r="F72" s="19"/>
      <c r="G72" s="23"/>
      <c r="H72" s="23"/>
    </row>
    <row r="73" spans="2:8">
      <c r="B73" s="21"/>
      <c r="C73" s="19"/>
      <c r="D73" s="19"/>
      <c r="E73" s="19"/>
      <c r="F73" s="19"/>
      <c r="G73" s="23"/>
      <c r="H73" s="23"/>
    </row>
    <row r="74" spans="2:8">
      <c r="B74" s="21"/>
      <c r="C74" s="19"/>
      <c r="D74" s="19"/>
      <c r="E74" s="19"/>
      <c r="F74" s="19"/>
      <c r="G74" s="23"/>
      <c r="H74" s="23"/>
    </row>
    <row r="75" spans="2:8">
      <c r="B75" s="21"/>
      <c r="C75" s="19"/>
      <c r="D75" s="19"/>
      <c r="E75" s="19"/>
      <c r="F75" s="19"/>
      <c r="G75" s="23"/>
      <c r="H75" s="23"/>
    </row>
    <row r="76" spans="2:8">
      <c r="B76" s="21"/>
      <c r="C76" s="19"/>
      <c r="D76" s="19"/>
      <c r="E76" s="19"/>
      <c r="F76" s="19"/>
      <c r="G76" s="23"/>
      <c r="H76" s="23"/>
    </row>
    <row r="77" spans="2:8">
      <c r="B77" s="21"/>
      <c r="C77" s="19"/>
      <c r="D77" s="19"/>
      <c r="E77" s="19"/>
      <c r="F77" s="19"/>
      <c r="G77" s="23"/>
      <c r="H77" s="23"/>
    </row>
    <row r="78" spans="2:8">
      <c r="B78" s="21"/>
      <c r="C78" s="19"/>
      <c r="D78" s="19"/>
      <c r="E78" s="19"/>
      <c r="F78" s="19"/>
      <c r="G78" s="23"/>
      <c r="H78" s="23"/>
    </row>
    <row r="79" spans="2:8">
      <c r="B79" s="21"/>
      <c r="C79" s="19"/>
      <c r="D79" s="19"/>
      <c r="E79" s="19"/>
      <c r="F79" s="19"/>
      <c r="G79" s="23"/>
      <c r="H79" s="23"/>
    </row>
    <row r="80" spans="2:8">
      <c r="B80" s="20"/>
      <c r="G80" s="14"/>
      <c r="H80" s="15"/>
    </row>
    <row r="81" spans="2:8">
      <c r="B81" s="20"/>
      <c r="G81" s="14"/>
      <c r="H81" s="15"/>
    </row>
    <row r="82" spans="2:8">
      <c r="B82" s="20"/>
      <c r="G82" s="16"/>
      <c r="H82" s="17"/>
    </row>
    <row r="83" spans="2:8">
      <c r="B83" s="20"/>
      <c r="G83" s="16"/>
      <c r="H83" s="17"/>
    </row>
    <row r="84" spans="2:8">
      <c r="B84" s="20"/>
      <c r="G84" s="16"/>
      <c r="H84" s="17"/>
    </row>
    <row r="85" spans="2:8">
      <c r="G85" s="16"/>
      <c r="H85" s="17"/>
    </row>
    <row r="86" spans="2:8">
      <c r="G86" s="16"/>
      <c r="H86" s="17"/>
    </row>
    <row r="87" spans="2:8">
      <c r="G87" s="16"/>
      <c r="H87" s="17"/>
    </row>
    <row r="88" spans="2:8">
      <c r="G88" s="16"/>
      <c r="H88" s="17"/>
    </row>
    <row r="89" spans="2:8">
      <c r="G89" s="16"/>
      <c r="H89" s="17"/>
    </row>
    <row r="90" spans="2:8">
      <c r="G90" s="16"/>
      <c r="H90" s="17"/>
    </row>
    <row r="91" spans="2:8">
      <c r="G91" s="16"/>
      <c r="H91" s="17"/>
    </row>
    <row r="92" spans="2:8">
      <c r="G92" s="16"/>
      <c r="H92" s="17"/>
    </row>
  </sheetData>
  <mergeCells count="1">
    <mergeCell ref="B2:H2"/>
  </mergeCells>
  <phoneticPr fontId="4" type="noConversion"/>
  <conditionalFormatting sqref="B3:H3 B4 G4:H4 B80:H65567">
    <cfRule type="expression" dxfId="0" priority="16" stopIfTrue="1">
      <formula>$B3&lt;&gt;""</formula>
    </cfRule>
  </conditionalFormatting>
  <dataValidations count="1">
    <dataValidation type="list" allowBlank="1" showInputMessage="1" showErrorMessage="1" sqref="C48:C65567 C32:C41 C22:C23">
      <formula1>type</formula1>
    </dataValidation>
  </dataValidations>
  <printOptions horizontalCentered="1"/>
  <pageMargins left="0.39370078740157483" right="0.39370078740157483" top="0.78740157480314965" bottom="0.98" header="0.49" footer="0.49"/>
  <pageSetup paperSize="9" orientation="landscape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Gérard Belaud</cp:lastModifiedBy>
  <cp:lastPrinted>2017-12-31T05:36:30Z</cp:lastPrinted>
  <dcterms:created xsi:type="dcterms:W3CDTF">2007-03-11T10:28:47Z</dcterms:created>
  <dcterms:modified xsi:type="dcterms:W3CDTF">2017-12-31T17:10:49Z</dcterms:modified>
</cp:coreProperties>
</file>