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codeName="{8C4F1C90-05EB-6A55-5F09-09C24B55AC0B}"/>
  <workbookPr codeName="ThisWorkbook"/>
  <bookViews>
    <workbookView xWindow="0" yWindow="0" windowWidth="15348" windowHeight="3936" activeTab="1"/>
  </bookViews>
  <sheets>
    <sheet name="Config" sheetId="1" r:id="rId1"/>
    <sheet name="Planning" sheetId="2" r:id="rId2"/>
  </sheets>
  <definedNames>
    <definedName name="Mois">Config!$C$8:$C$19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4" i="1" l="1"/>
  <c r="E25" i="1"/>
  <c r="E26" i="1"/>
  <c r="E23" i="1"/>
  <c r="I3" i="2" l="1"/>
  <c r="J3" i="2"/>
  <c r="D8" i="1" l="1"/>
  <c r="B1" i="2" s="1"/>
  <c r="A2" i="2" l="1"/>
  <c r="C1" i="2"/>
  <c r="B5" i="2" s="1"/>
  <c r="B20" i="2" l="1"/>
  <c r="B21" i="2"/>
  <c r="B22" i="2"/>
  <c r="B18" i="2"/>
  <c r="B19" i="2"/>
  <c r="B13" i="2"/>
  <c r="B14" i="2"/>
  <c r="B15" i="2"/>
  <c r="B16" i="2"/>
  <c r="B17" i="2"/>
  <c r="B12" i="2"/>
  <c r="D9" i="1"/>
  <c r="D10" i="1" l="1"/>
  <c r="E9" i="1"/>
  <c r="E8" i="1"/>
  <c r="B2" i="2" s="1"/>
  <c r="D11" i="1" l="1"/>
  <c r="E10" i="1"/>
  <c r="I9" i="2" l="1"/>
  <c r="I10" i="2" s="1"/>
  <c r="D12" i="1"/>
  <c r="E11" i="1"/>
  <c r="I16" i="2" l="1" a="1"/>
  <c r="I16" i="2" s="1"/>
  <c r="I13" i="2" a="1"/>
  <c r="I13" i="2" s="1"/>
  <c r="I12" i="2" a="1"/>
  <c r="I12" i="2" s="1"/>
  <c r="I17" i="2" a="1"/>
  <c r="I17" i="2" s="1"/>
  <c r="I14" i="2" a="1"/>
  <c r="I14" i="2" s="1"/>
  <c r="I18" i="2" a="1"/>
  <c r="I18" i="2" s="1"/>
  <c r="I15" i="2" a="1"/>
  <c r="I15" i="2" s="1"/>
  <c r="I19" i="2" a="1"/>
  <c r="I19" i="2" s="1"/>
  <c r="I20" i="2" a="1"/>
  <c r="I20" i="2" s="1"/>
  <c r="I21" i="2" a="1"/>
  <c r="I21" i="2" s="1"/>
  <c r="I22" i="2" a="1"/>
  <c r="I22" i="2" s="1"/>
  <c r="J10" i="2"/>
  <c r="I11" i="2"/>
  <c r="J9" i="2"/>
  <c r="K9" i="2" s="1"/>
  <c r="L9" i="2" s="1"/>
  <c r="M9" i="2" s="1"/>
  <c r="N9" i="2" s="1"/>
  <c r="O9" i="2" s="1"/>
  <c r="P9" i="2" s="1"/>
  <c r="Q9" i="2" s="1"/>
  <c r="R9" i="2" s="1"/>
  <c r="S9" i="2" s="1"/>
  <c r="T9" i="2" s="1"/>
  <c r="U9" i="2" s="1"/>
  <c r="V9" i="2" s="1"/>
  <c r="W9" i="2" s="1"/>
  <c r="X9" i="2" s="1"/>
  <c r="Y9" i="2" s="1"/>
  <c r="Z9" i="2" s="1"/>
  <c r="AA9" i="2" s="1"/>
  <c r="AB9" i="2" s="1"/>
  <c r="AC9" i="2" s="1"/>
  <c r="AD9" i="2" s="1"/>
  <c r="AE9" i="2" s="1"/>
  <c r="AF9" i="2" s="1"/>
  <c r="AG9" i="2" s="1"/>
  <c r="AH9" i="2" s="1"/>
  <c r="AI9" i="2" s="1"/>
  <c r="AJ9" i="2" s="1"/>
  <c r="AK9" i="2" s="1"/>
  <c r="AL9" i="2" s="1"/>
  <c r="AM9" i="2" s="1"/>
  <c r="K3" i="2"/>
  <c r="D13" i="1"/>
  <c r="E12" i="1"/>
  <c r="J13" i="2" l="1" a="1"/>
  <c r="J13" i="2" s="1"/>
  <c r="J19" i="2" a="1"/>
  <c r="J19" i="2" s="1"/>
  <c r="J14" i="2" a="1"/>
  <c r="J14" i="2" s="1"/>
  <c r="J17" i="2" a="1"/>
  <c r="J17" i="2" s="1"/>
  <c r="J15" i="2" a="1"/>
  <c r="J15" i="2" s="1"/>
  <c r="J18" i="2" a="1"/>
  <c r="J18" i="2" s="1"/>
  <c r="J16" i="2" a="1"/>
  <c r="J16" i="2" s="1"/>
  <c r="J20" i="2" a="1"/>
  <c r="J20" i="2" s="1"/>
  <c r="J22" i="2" a="1"/>
  <c r="J22" i="2" s="1"/>
  <c r="J21" i="2" a="1"/>
  <c r="J21" i="2" s="1"/>
  <c r="J12" i="2" a="1"/>
  <c r="J12" i="2" s="1"/>
  <c r="K10" i="2"/>
  <c r="J11" i="2"/>
  <c r="L3" i="2"/>
  <c r="D14" i="1"/>
  <c r="E13" i="1"/>
  <c r="K18" i="2" l="1" a="1"/>
  <c r="K18" i="2" s="1"/>
  <c r="K13" i="2" a="1"/>
  <c r="K13" i="2" s="1"/>
  <c r="K16" i="2" a="1"/>
  <c r="K16" i="2" s="1"/>
  <c r="K14" i="2" a="1"/>
  <c r="K14" i="2" s="1"/>
  <c r="K17" i="2" a="1"/>
  <c r="K17" i="2" s="1"/>
  <c r="K15" i="2" a="1"/>
  <c r="K15" i="2" s="1"/>
  <c r="K20" i="2" a="1"/>
  <c r="K20" i="2" s="1"/>
  <c r="K22" i="2" a="1"/>
  <c r="K22" i="2" s="1"/>
  <c r="K19" i="2" a="1"/>
  <c r="K19" i="2" s="1"/>
  <c r="K21" i="2" a="1"/>
  <c r="K21" i="2" s="1"/>
  <c r="K12" i="2" a="1"/>
  <c r="K12" i="2" s="1"/>
  <c r="L10" i="2"/>
  <c r="K11" i="2"/>
  <c r="M3" i="2"/>
  <c r="D15" i="1"/>
  <c r="E14" i="1"/>
  <c r="L15" i="2" l="1" a="1"/>
  <c r="L15" i="2" s="1"/>
  <c r="L18" i="2" a="1"/>
  <c r="L18" i="2" s="1"/>
  <c r="L13" i="2" a="1"/>
  <c r="L13" i="2" s="1"/>
  <c r="L16" i="2" a="1"/>
  <c r="L16" i="2" s="1"/>
  <c r="L19" i="2" a="1"/>
  <c r="L19" i="2" s="1"/>
  <c r="L14" i="2" a="1"/>
  <c r="L14" i="2" s="1"/>
  <c r="L17" i="2" a="1"/>
  <c r="L17" i="2" s="1"/>
  <c r="L21" i="2" a="1"/>
  <c r="L21" i="2" s="1"/>
  <c r="L20" i="2" a="1"/>
  <c r="L20" i="2" s="1"/>
  <c r="L22" i="2" a="1"/>
  <c r="L22" i="2" s="1"/>
  <c r="L12" i="2" a="1"/>
  <c r="L12" i="2" s="1"/>
  <c r="M10" i="2"/>
  <c r="L11" i="2"/>
  <c r="N3" i="2"/>
  <c r="D16" i="1"/>
  <c r="E15" i="1"/>
  <c r="M13" i="2" l="1" a="1"/>
  <c r="M13" i="2" s="1"/>
  <c r="M14" i="2" a="1"/>
  <c r="M14" i="2" s="1"/>
  <c r="M17" i="2" a="1"/>
  <c r="M17" i="2" s="1"/>
  <c r="M15" i="2" a="1"/>
  <c r="M15" i="2" s="1"/>
  <c r="M18" i="2" a="1"/>
  <c r="M18" i="2" s="1"/>
  <c r="M16" i="2" a="1"/>
  <c r="M16" i="2" s="1"/>
  <c r="M19" i="2" a="1"/>
  <c r="M19" i="2" s="1"/>
  <c r="M21" i="2" a="1"/>
  <c r="M21" i="2" s="1"/>
  <c r="M12" i="2" a="1"/>
  <c r="M12" i="2" s="1"/>
  <c r="M20" i="2" a="1"/>
  <c r="M20" i="2" s="1"/>
  <c r="M22" i="2" a="1"/>
  <c r="M22" i="2" s="1"/>
  <c r="N10" i="2"/>
  <c r="M11" i="2"/>
  <c r="O3" i="2"/>
  <c r="D17" i="1"/>
  <c r="E16" i="1"/>
  <c r="N16" i="2" l="1" a="1"/>
  <c r="N16" i="2" s="1"/>
  <c r="N13" i="2" a="1"/>
  <c r="N13" i="2" s="1"/>
  <c r="N14" i="2" a="1"/>
  <c r="N14" i="2" s="1"/>
  <c r="N17" i="2" a="1"/>
  <c r="N17" i="2" s="1"/>
  <c r="N15" i="2" a="1"/>
  <c r="N15" i="2" s="1"/>
  <c r="N18" i="2" a="1"/>
  <c r="N18" i="2" s="1"/>
  <c r="N19" i="2" a="1"/>
  <c r="N19" i="2" s="1"/>
  <c r="N22" i="2" a="1"/>
  <c r="N22" i="2" s="1"/>
  <c r="N21" i="2" a="1"/>
  <c r="N21" i="2" s="1"/>
  <c r="N12" i="2" a="1"/>
  <c r="N12" i="2" s="1"/>
  <c r="N20" i="2" a="1"/>
  <c r="N20" i="2" s="1"/>
  <c r="O10" i="2"/>
  <c r="N11" i="2"/>
  <c r="P3" i="2"/>
  <c r="D18" i="1"/>
  <c r="E17" i="1"/>
  <c r="O15" i="2" l="1" a="1"/>
  <c r="O15" i="2" s="1"/>
  <c r="O18" i="2" a="1"/>
  <c r="O18" i="2" s="1"/>
  <c r="O13" i="2" a="1"/>
  <c r="O13" i="2" s="1"/>
  <c r="O16" i="2" a="1"/>
  <c r="O16" i="2" s="1"/>
  <c r="O14" i="2" a="1"/>
  <c r="O14" i="2" s="1"/>
  <c r="O17" i="2" a="1"/>
  <c r="O17" i="2" s="1"/>
  <c r="O20" i="2" a="1"/>
  <c r="O20" i="2" s="1"/>
  <c r="O22" i="2" a="1"/>
  <c r="O22" i="2" s="1"/>
  <c r="O12" i="2" a="1"/>
  <c r="O12" i="2" s="1"/>
  <c r="O19" i="2" a="1"/>
  <c r="O19" i="2" s="1"/>
  <c r="O21" i="2" a="1"/>
  <c r="O21" i="2" s="1"/>
  <c r="P10" i="2"/>
  <c r="O11" i="2"/>
  <c r="Q3" i="2"/>
  <c r="D19" i="1"/>
  <c r="E19" i="1" s="1"/>
  <c r="E18" i="1"/>
  <c r="P14" i="2" l="1" a="1"/>
  <c r="P14" i="2" s="1"/>
  <c r="P17" i="2" a="1"/>
  <c r="P17" i="2" s="1"/>
  <c r="P15" i="2" a="1"/>
  <c r="P15" i="2" s="1"/>
  <c r="P18" i="2" a="1"/>
  <c r="P18" i="2" s="1"/>
  <c r="P13" i="2" a="1"/>
  <c r="P13" i="2" s="1"/>
  <c r="P16" i="2" a="1"/>
  <c r="P16" i="2" s="1"/>
  <c r="P12" i="2" a="1"/>
  <c r="P12" i="2" s="1"/>
  <c r="P20" i="2" a="1"/>
  <c r="P20" i="2" s="1"/>
  <c r="P22" i="2" a="1"/>
  <c r="P22" i="2" s="1"/>
  <c r="P19" i="2" a="1"/>
  <c r="P19" i="2" s="1"/>
  <c r="P21" i="2" a="1"/>
  <c r="P21" i="2" s="1"/>
  <c r="Q10" i="2"/>
  <c r="P11" i="2"/>
  <c r="R3" i="2"/>
  <c r="Q16" i="2" l="1" a="1"/>
  <c r="Q16" i="2" s="1"/>
  <c r="Q13" i="2" a="1"/>
  <c r="Q13" i="2" s="1"/>
  <c r="Q14" i="2" a="1"/>
  <c r="Q14" i="2" s="1"/>
  <c r="Q17" i="2" a="1"/>
  <c r="Q17" i="2" s="1"/>
  <c r="Q15" i="2" a="1"/>
  <c r="Q15" i="2" s="1"/>
  <c r="Q18" i="2" a="1"/>
  <c r="Q18" i="2" s="1"/>
  <c r="Q19" i="2" a="1"/>
  <c r="Q19" i="2" s="1"/>
  <c r="Q21" i="2" a="1"/>
  <c r="Q21" i="2" s="1"/>
  <c r="Q12" i="2" a="1"/>
  <c r="Q12" i="2" s="1"/>
  <c r="Q20" i="2" a="1"/>
  <c r="Q20" i="2" s="1"/>
  <c r="Q22" i="2" a="1"/>
  <c r="Q22" i="2" s="1"/>
  <c r="R10" i="2"/>
  <c r="Q11" i="2"/>
  <c r="S3" i="2"/>
  <c r="R15" i="2" l="1" a="1"/>
  <c r="R15" i="2" s="1"/>
  <c r="R18" i="2" a="1"/>
  <c r="R18" i="2" s="1"/>
  <c r="R16" i="2" a="1"/>
  <c r="R16" i="2" s="1"/>
  <c r="R13" i="2" a="1"/>
  <c r="R13" i="2" s="1"/>
  <c r="R14" i="2" a="1"/>
  <c r="R14" i="2" s="1"/>
  <c r="R17" i="2" a="1"/>
  <c r="R17" i="2" s="1"/>
  <c r="R21" i="2" a="1"/>
  <c r="R21" i="2" s="1"/>
  <c r="R20" i="2" a="1"/>
  <c r="R20" i="2" s="1"/>
  <c r="R12" i="2" a="1"/>
  <c r="R12" i="2" s="1"/>
  <c r="R19" i="2" a="1"/>
  <c r="R19" i="2" s="1"/>
  <c r="R22" i="2" a="1"/>
  <c r="R22" i="2" s="1"/>
  <c r="R11" i="2"/>
  <c r="S10" i="2"/>
  <c r="T3" i="2"/>
  <c r="S14" i="2" l="1" a="1"/>
  <c r="S14" i="2" s="1"/>
  <c r="S17" i="2" a="1"/>
  <c r="S17" i="2" s="1"/>
  <c r="S15" i="2" a="1"/>
  <c r="S15" i="2" s="1"/>
  <c r="S18" i="2" a="1"/>
  <c r="S18" i="2" s="1"/>
  <c r="S13" i="2" a="1"/>
  <c r="S13" i="2" s="1"/>
  <c r="S16" i="2" a="1"/>
  <c r="S16" i="2" s="1"/>
  <c r="S20" i="2" a="1"/>
  <c r="S20" i="2" s="1"/>
  <c r="S22" i="2" a="1"/>
  <c r="S22" i="2" s="1"/>
  <c r="S19" i="2" a="1"/>
  <c r="S19" i="2" s="1"/>
  <c r="S21" i="2" a="1"/>
  <c r="S21" i="2" s="1"/>
  <c r="S12" i="2" a="1"/>
  <c r="S12" i="2" s="1"/>
  <c r="S11" i="2"/>
  <c r="T10" i="2"/>
  <c r="U3" i="2"/>
  <c r="T13" i="2" l="1" a="1"/>
  <c r="T13" i="2" s="1"/>
  <c r="T16" i="2" a="1"/>
  <c r="T16" i="2" s="1"/>
  <c r="T14" i="2" a="1"/>
  <c r="T14" i="2" s="1"/>
  <c r="T17" i="2" a="1"/>
  <c r="T17" i="2" s="1"/>
  <c r="T15" i="2" a="1"/>
  <c r="T15" i="2" s="1"/>
  <c r="T18" i="2" a="1"/>
  <c r="T18" i="2" s="1"/>
  <c r="T12" i="2" a="1"/>
  <c r="T12" i="2" s="1"/>
  <c r="T19" i="2" a="1"/>
  <c r="T19" i="2" s="1"/>
  <c r="T21" i="2" a="1"/>
  <c r="T21" i="2" s="1"/>
  <c r="T20" i="2" a="1"/>
  <c r="T20" i="2" s="1"/>
  <c r="T22" i="2" a="1"/>
  <c r="T22" i="2" s="1"/>
  <c r="U10" i="2"/>
  <c r="T11" i="2"/>
  <c r="V3" i="2"/>
  <c r="U15" i="2" l="1" a="1"/>
  <c r="U15" i="2" s="1"/>
  <c r="U18" i="2" a="1"/>
  <c r="U18" i="2" s="1"/>
  <c r="U16" i="2" a="1"/>
  <c r="U16" i="2" s="1"/>
  <c r="U13" i="2" a="1"/>
  <c r="U13" i="2" s="1"/>
  <c r="U14" i="2" a="1"/>
  <c r="U14" i="2" s="1"/>
  <c r="U17" i="2" a="1"/>
  <c r="U17" i="2" s="1"/>
  <c r="U19" i="2" a="1"/>
  <c r="U19" i="2" s="1"/>
  <c r="U21" i="2" a="1"/>
  <c r="U21" i="2" s="1"/>
  <c r="U20" i="2" a="1"/>
  <c r="U20" i="2" s="1"/>
  <c r="U12" i="2" a="1"/>
  <c r="U12" i="2" s="1"/>
  <c r="U22" i="2" a="1"/>
  <c r="U22" i="2" s="1"/>
  <c r="V10" i="2"/>
  <c r="U11" i="2"/>
  <c r="W3" i="2"/>
  <c r="V17" i="2" l="1" a="1"/>
  <c r="V17" i="2" s="1"/>
  <c r="V15" i="2" a="1"/>
  <c r="V15" i="2" s="1"/>
  <c r="V18" i="2" a="1"/>
  <c r="V18" i="2" s="1"/>
  <c r="V16" i="2" a="1"/>
  <c r="V16" i="2" s="1"/>
  <c r="V13" i="2" a="1"/>
  <c r="V13" i="2" s="1"/>
  <c r="V14" i="2" a="1"/>
  <c r="V14" i="2" s="1"/>
  <c r="V20" i="2" a="1"/>
  <c r="V20" i="2" s="1"/>
  <c r="V19" i="2" a="1"/>
  <c r="V19" i="2" s="1"/>
  <c r="V22" i="2" a="1"/>
  <c r="V22" i="2" s="1"/>
  <c r="V12" i="2" a="1"/>
  <c r="V12" i="2" s="1"/>
  <c r="V21" i="2" a="1"/>
  <c r="V21" i="2" s="1"/>
  <c r="W10" i="2"/>
  <c r="V11" i="2"/>
  <c r="X3" i="2"/>
  <c r="W13" i="2" l="1" a="1"/>
  <c r="W13" i="2" s="1"/>
  <c r="W16" i="2" a="1"/>
  <c r="W16" i="2" s="1"/>
  <c r="W14" i="2" a="1"/>
  <c r="W14" i="2" s="1"/>
  <c r="W17" i="2" a="1"/>
  <c r="W17" i="2" s="1"/>
  <c r="W15" i="2" a="1"/>
  <c r="W15" i="2" s="1"/>
  <c r="W18" i="2" a="1"/>
  <c r="W18" i="2" s="1"/>
  <c r="W20" i="2" a="1"/>
  <c r="W20" i="2" s="1"/>
  <c r="W22" i="2" a="1"/>
  <c r="W22" i="2" s="1"/>
  <c r="W21" i="2" a="1"/>
  <c r="W21" i="2" s="1"/>
  <c r="W19" i="2" a="1"/>
  <c r="W19" i="2" s="1"/>
  <c r="W12" i="2" a="1"/>
  <c r="W12" i="2" s="1"/>
  <c r="X10" i="2"/>
  <c r="W11" i="2"/>
  <c r="Y3" i="2"/>
  <c r="X18" i="2" l="1" a="1"/>
  <c r="X18" i="2" s="1"/>
  <c r="X13" i="2" a="1"/>
  <c r="X13" i="2" s="1"/>
  <c r="X16" i="2" a="1"/>
  <c r="X16" i="2" s="1"/>
  <c r="X14" i="2" a="1"/>
  <c r="X14" i="2" s="1"/>
  <c r="X17" i="2" a="1"/>
  <c r="X17" i="2" s="1"/>
  <c r="X15" i="2" a="1"/>
  <c r="X15" i="2" s="1"/>
  <c r="X22" i="2" a="1"/>
  <c r="X22" i="2" s="1"/>
  <c r="X19" i="2" a="1"/>
  <c r="X19" i="2" s="1"/>
  <c r="X21" i="2" a="1"/>
  <c r="X21" i="2" s="1"/>
  <c r="X20" i="2" a="1"/>
  <c r="X20" i="2" s="1"/>
  <c r="X12" i="2" a="1"/>
  <c r="X12" i="2" s="1"/>
  <c r="Y10" i="2"/>
  <c r="X11" i="2"/>
  <c r="Z3" i="2"/>
  <c r="Y17" i="2" l="1" a="1"/>
  <c r="Y17" i="2" s="1"/>
  <c r="Y15" i="2" a="1"/>
  <c r="Y15" i="2" s="1"/>
  <c r="Y18" i="2" a="1"/>
  <c r="Y18" i="2" s="1"/>
  <c r="Y16" i="2" a="1"/>
  <c r="Y16" i="2" s="1"/>
  <c r="Y13" i="2" a="1"/>
  <c r="Y13" i="2" s="1"/>
  <c r="Y14" i="2" a="1"/>
  <c r="Y14" i="2" s="1"/>
  <c r="Y19" i="2" a="1"/>
  <c r="Y19" i="2" s="1"/>
  <c r="Y21" i="2" a="1"/>
  <c r="Y21" i="2" s="1"/>
  <c r="Y20" i="2" a="1"/>
  <c r="Y20" i="2" s="1"/>
  <c r="Y22" i="2" a="1"/>
  <c r="Y22" i="2" s="1"/>
  <c r="Y12" i="2" a="1"/>
  <c r="Y12" i="2" s="1"/>
  <c r="Z10" i="2"/>
  <c r="Y11" i="2"/>
  <c r="AA3" i="2"/>
  <c r="Z13" i="2" l="1" a="1"/>
  <c r="Z13" i="2" s="1"/>
  <c r="Z14" i="2" a="1"/>
  <c r="Z14" i="2" s="1"/>
  <c r="Z17" i="2" a="1"/>
  <c r="Z17" i="2" s="1"/>
  <c r="Z15" i="2" a="1"/>
  <c r="Z15" i="2" s="1"/>
  <c r="Z18" i="2" a="1"/>
  <c r="Z18" i="2" s="1"/>
  <c r="Z16" i="2" a="1"/>
  <c r="Z16" i="2" s="1"/>
  <c r="Z20" i="2" a="1"/>
  <c r="Z20" i="2" s="1"/>
  <c r="Z19" i="2" a="1"/>
  <c r="Z19" i="2" s="1"/>
  <c r="Z22" i="2" a="1"/>
  <c r="Z22" i="2" s="1"/>
  <c r="Z21" i="2" a="1"/>
  <c r="Z21" i="2" s="1"/>
  <c r="Z12" i="2" a="1"/>
  <c r="Z12" i="2" s="1"/>
  <c r="AA10" i="2"/>
  <c r="Z11" i="2"/>
  <c r="AB3" i="2"/>
  <c r="AA18" i="2" l="1" a="1"/>
  <c r="AA18" i="2" s="1"/>
  <c r="AA13" i="2" a="1"/>
  <c r="AA13" i="2" s="1"/>
  <c r="AA16" i="2" a="1"/>
  <c r="AA16" i="2" s="1"/>
  <c r="AA14" i="2" a="1"/>
  <c r="AA14" i="2" s="1"/>
  <c r="AA17" i="2" a="1"/>
  <c r="AA17" i="2" s="1"/>
  <c r="AA15" i="2" a="1"/>
  <c r="AA15" i="2" s="1"/>
  <c r="AA20" i="2" a="1"/>
  <c r="AA20" i="2" s="1"/>
  <c r="AA22" i="2" a="1"/>
  <c r="AA22" i="2" s="1"/>
  <c r="AA21" i="2" a="1"/>
  <c r="AA21" i="2" s="1"/>
  <c r="AA12" i="2" a="1"/>
  <c r="AA12" i="2" s="1"/>
  <c r="AA19" i="2" a="1"/>
  <c r="AA19" i="2" s="1"/>
  <c r="AB10" i="2"/>
  <c r="AA11" i="2"/>
  <c r="AC3" i="2"/>
  <c r="AB15" i="2" l="1" a="1"/>
  <c r="AB15" i="2" s="1"/>
  <c r="AB18" i="2" a="1"/>
  <c r="AB18" i="2" s="1"/>
  <c r="AB13" i="2" a="1"/>
  <c r="AB13" i="2" s="1"/>
  <c r="AB16" i="2" a="1"/>
  <c r="AB16" i="2" s="1"/>
  <c r="AB14" i="2" a="1"/>
  <c r="AB14" i="2" s="1"/>
  <c r="AB17" i="2" a="1"/>
  <c r="AB17" i="2" s="1"/>
  <c r="AB12" i="2" a="1"/>
  <c r="AB12" i="2" s="1"/>
  <c r="AB21" i="2" a="1"/>
  <c r="AB21" i="2" s="1"/>
  <c r="AB20" i="2" a="1"/>
  <c r="AB20" i="2" s="1"/>
  <c r="AB22" i="2" a="1"/>
  <c r="AB22" i="2" s="1"/>
  <c r="AB19" i="2" a="1"/>
  <c r="AB19" i="2" s="1"/>
  <c r="AC10" i="2"/>
  <c r="AB11" i="2"/>
  <c r="AD3" i="2"/>
  <c r="AC13" i="2" l="1" a="1"/>
  <c r="AC13" i="2" s="1"/>
  <c r="AC14" i="2" a="1"/>
  <c r="AC14" i="2" s="1"/>
  <c r="AC17" i="2" a="1"/>
  <c r="AC17" i="2" s="1"/>
  <c r="AC15" i="2" a="1"/>
  <c r="AC15" i="2" s="1"/>
  <c r="AC18" i="2" a="1"/>
  <c r="AC18" i="2" s="1"/>
  <c r="AC16" i="2" a="1"/>
  <c r="AC16" i="2" s="1"/>
  <c r="AC19" i="2" a="1"/>
  <c r="AC19" i="2" s="1"/>
  <c r="AC21" i="2" a="1"/>
  <c r="AC21" i="2" s="1"/>
  <c r="AC12" i="2" a="1"/>
  <c r="AC12" i="2" s="1"/>
  <c r="AC20" i="2" a="1"/>
  <c r="AC20" i="2" s="1"/>
  <c r="AC22" i="2" a="1"/>
  <c r="AC22" i="2" s="1"/>
  <c r="AD10" i="2"/>
  <c r="AC11" i="2"/>
  <c r="AE3" i="2"/>
  <c r="AD16" i="2" l="1" a="1"/>
  <c r="AD16" i="2" s="1"/>
  <c r="AD13" i="2" a="1"/>
  <c r="AD13" i="2" s="1"/>
  <c r="AD14" i="2" a="1"/>
  <c r="AD14" i="2" s="1"/>
  <c r="AD17" i="2" a="1"/>
  <c r="AD17" i="2" s="1"/>
  <c r="AD15" i="2" a="1"/>
  <c r="AD15" i="2" s="1"/>
  <c r="AD18" i="2" a="1"/>
  <c r="AD18" i="2" s="1"/>
  <c r="AD19" i="2" a="1"/>
  <c r="AD19" i="2" s="1"/>
  <c r="AD22" i="2" a="1"/>
  <c r="AD22" i="2" s="1"/>
  <c r="AD21" i="2" a="1"/>
  <c r="AD21" i="2" s="1"/>
  <c r="AD12" i="2" a="1"/>
  <c r="AD12" i="2" s="1"/>
  <c r="AD20" i="2" a="1"/>
  <c r="AD20" i="2" s="1"/>
  <c r="AE10" i="2"/>
  <c r="AD11" i="2"/>
  <c r="AF3" i="2"/>
  <c r="AE15" i="2" l="1" a="1"/>
  <c r="AE15" i="2" s="1"/>
  <c r="AE18" i="2" a="1"/>
  <c r="AE18" i="2" s="1"/>
  <c r="AE13" i="2" a="1"/>
  <c r="AE13" i="2" s="1"/>
  <c r="AE16" i="2" a="1"/>
  <c r="AE16" i="2" s="1"/>
  <c r="AE14" i="2" a="1"/>
  <c r="AE14" i="2" s="1"/>
  <c r="AE17" i="2" a="1"/>
  <c r="AE17" i="2" s="1"/>
  <c r="AE20" i="2" a="1"/>
  <c r="AE20" i="2" s="1"/>
  <c r="AE22" i="2" a="1"/>
  <c r="AE22" i="2" s="1"/>
  <c r="AE19" i="2" a="1"/>
  <c r="AE19" i="2" s="1"/>
  <c r="AE21" i="2" a="1"/>
  <c r="AE21" i="2" s="1"/>
  <c r="AE12" i="2" a="1"/>
  <c r="AE12" i="2" s="1"/>
  <c r="AF10" i="2"/>
  <c r="AE11" i="2"/>
  <c r="AG3" i="2"/>
  <c r="AF14" i="2" l="1" a="1"/>
  <c r="AF14" i="2" s="1"/>
  <c r="AF17" i="2" a="1"/>
  <c r="AF17" i="2" s="1"/>
  <c r="AF15" i="2" a="1"/>
  <c r="AF15" i="2" s="1"/>
  <c r="AF13" i="2" a="1"/>
  <c r="AF13" i="2" s="1"/>
  <c r="AF16" i="2" a="1"/>
  <c r="AF16" i="2" s="1"/>
  <c r="AF18" i="2" a="1"/>
  <c r="AF18" i="2" s="1"/>
  <c r="AF20" i="2" a="1"/>
  <c r="AF20" i="2" s="1"/>
  <c r="AF12" i="2" a="1"/>
  <c r="AF12" i="2" s="1"/>
  <c r="AF22" i="2" a="1"/>
  <c r="AF22" i="2" s="1"/>
  <c r="AF19" i="2" a="1"/>
  <c r="AF19" i="2" s="1"/>
  <c r="AF21" i="2" a="1"/>
  <c r="AF21" i="2" s="1"/>
  <c r="AG10" i="2"/>
  <c r="AF11" i="2"/>
  <c r="AH3" i="2"/>
  <c r="AG16" i="2" l="1" a="1"/>
  <c r="AG16" i="2" s="1"/>
  <c r="AG13" i="2" a="1"/>
  <c r="AG13" i="2" s="1"/>
  <c r="AG14" i="2" a="1"/>
  <c r="AG14" i="2" s="1"/>
  <c r="AG18" i="2" a="1"/>
  <c r="AG18" i="2" s="1"/>
  <c r="AG17" i="2" a="1"/>
  <c r="AG17" i="2" s="1"/>
  <c r="AG15" i="2" a="1"/>
  <c r="AG15" i="2" s="1"/>
  <c r="AG19" i="2" a="1"/>
  <c r="AG19" i="2" s="1"/>
  <c r="AG21" i="2" a="1"/>
  <c r="AG21" i="2" s="1"/>
  <c r="AG20" i="2" a="1"/>
  <c r="AG20" i="2" s="1"/>
  <c r="AG12" i="2" a="1"/>
  <c r="AG12" i="2" s="1"/>
  <c r="AG22" i="2" a="1"/>
  <c r="AG22" i="2" s="1"/>
  <c r="AH10" i="2"/>
  <c r="AG11" i="2"/>
  <c r="AI3" i="2"/>
  <c r="AH15" i="2" l="1" a="1"/>
  <c r="AH15" i="2" s="1"/>
  <c r="AH16" i="2" a="1"/>
  <c r="AH16" i="2" s="1"/>
  <c r="AH13" i="2" a="1"/>
  <c r="AH13" i="2" s="1"/>
  <c r="AH14" i="2" a="1"/>
  <c r="AH14" i="2" s="1"/>
  <c r="AH18" i="2" a="1"/>
  <c r="AH18" i="2" s="1"/>
  <c r="AH17" i="2" a="1"/>
  <c r="AH17" i="2" s="1"/>
  <c r="AH22" i="2" a="1"/>
  <c r="AH22" i="2" s="1"/>
  <c r="AH21" i="2" a="1"/>
  <c r="AH21" i="2" s="1"/>
  <c r="AH20" i="2" a="1"/>
  <c r="AH20" i="2" s="1"/>
  <c r="AH12" i="2" a="1"/>
  <c r="AH12" i="2" s="1"/>
  <c r="AH19" i="2" a="1"/>
  <c r="AH19" i="2" s="1"/>
  <c r="AI10" i="2"/>
  <c r="AH11" i="2"/>
  <c r="AJ3" i="2"/>
  <c r="AI14" i="2" l="1" a="1"/>
  <c r="AI14" i="2" s="1"/>
  <c r="AI17" i="2" a="1"/>
  <c r="AI17" i="2" s="1"/>
  <c r="AI15" i="2" a="1"/>
  <c r="AI15" i="2" s="1"/>
  <c r="AI13" i="2" a="1"/>
  <c r="AI13" i="2" s="1"/>
  <c r="AI16" i="2" a="1"/>
  <c r="AI16" i="2" s="1"/>
  <c r="AI18" i="2" a="1"/>
  <c r="AI18" i="2" s="1"/>
  <c r="AI20" i="2" a="1"/>
  <c r="AI20" i="2" s="1"/>
  <c r="AI22" i="2" a="1"/>
  <c r="AI22" i="2" s="1"/>
  <c r="AI19" i="2" a="1"/>
  <c r="AI19" i="2" s="1"/>
  <c r="AI21" i="2" a="1"/>
  <c r="AI21" i="2" s="1"/>
  <c r="AI12" i="2" a="1"/>
  <c r="AI12" i="2" s="1"/>
  <c r="AJ10" i="2"/>
  <c r="AI11" i="2"/>
  <c r="AK3" i="2"/>
  <c r="AJ13" i="2" l="1" a="1"/>
  <c r="AJ13" i="2" s="1"/>
  <c r="AJ16" i="2" a="1"/>
  <c r="AJ16" i="2" s="1"/>
  <c r="AJ18" i="2" a="1"/>
  <c r="AJ18" i="2" s="1"/>
  <c r="AJ14" i="2" a="1"/>
  <c r="AJ14" i="2" s="1"/>
  <c r="AJ17" i="2" a="1"/>
  <c r="AJ17" i="2" s="1"/>
  <c r="AJ15" i="2" a="1"/>
  <c r="AJ15" i="2" s="1"/>
  <c r="AJ19" i="2" a="1"/>
  <c r="AJ19" i="2" s="1"/>
  <c r="AJ21" i="2" a="1"/>
  <c r="AJ21" i="2" s="1"/>
  <c r="AJ20" i="2" a="1"/>
  <c r="AJ20" i="2" s="1"/>
  <c r="AJ22" i="2" a="1"/>
  <c r="AJ22" i="2" s="1"/>
  <c r="AJ12" i="2" a="1"/>
  <c r="AJ12" i="2" s="1"/>
  <c r="AK10" i="2"/>
  <c r="AJ11" i="2"/>
  <c r="AL3" i="2"/>
  <c r="AK15" i="2" l="1" a="1"/>
  <c r="AK15" i="2" s="1"/>
  <c r="AK16" i="2" a="1"/>
  <c r="AK16" i="2" s="1"/>
  <c r="AK18" i="2" a="1"/>
  <c r="AK18" i="2" s="1"/>
  <c r="AK13" i="2" a="1"/>
  <c r="AK13" i="2" s="1"/>
  <c r="AK14" i="2" a="1"/>
  <c r="AK14" i="2" s="1"/>
  <c r="AK17" i="2" a="1"/>
  <c r="AK17" i="2" s="1"/>
  <c r="AK19" i="2" a="1"/>
  <c r="AK19" i="2" s="1"/>
  <c r="AK21" i="2" a="1"/>
  <c r="AK21" i="2" s="1"/>
  <c r="AK20" i="2" a="1"/>
  <c r="AK20" i="2" s="1"/>
  <c r="AK12" i="2" a="1"/>
  <c r="AK12" i="2" s="1"/>
  <c r="AK22" i="2" a="1"/>
  <c r="AK22" i="2" s="1"/>
  <c r="AL10" i="2"/>
  <c r="AK11" i="2"/>
  <c r="AM3" i="2"/>
  <c r="AL17" i="2" l="1" a="1"/>
  <c r="AL17" i="2" s="1"/>
  <c r="AL15" i="2" a="1"/>
  <c r="AL15" i="2" s="1"/>
  <c r="AL16" i="2" a="1"/>
  <c r="AL16" i="2" s="1"/>
  <c r="AL18" i="2" a="1"/>
  <c r="AL18" i="2" s="1"/>
  <c r="AL13" i="2" a="1"/>
  <c r="AL13" i="2" s="1"/>
  <c r="AL14" i="2" a="1"/>
  <c r="AL14" i="2" s="1"/>
  <c r="AL21" i="2" a="1"/>
  <c r="AL21" i="2" s="1"/>
  <c r="AL20" i="2" a="1"/>
  <c r="AL20" i="2" s="1"/>
  <c r="AL19" i="2" a="1"/>
  <c r="AL19" i="2" s="1"/>
  <c r="AL22" i="2" a="1"/>
  <c r="AL22" i="2" s="1"/>
  <c r="AL12" i="2" a="1"/>
  <c r="AL12" i="2" s="1"/>
  <c r="AM10" i="2"/>
  <c r="AL11" i="2"/>
  <c r="AM11" i="2" l="1"/>
  <c r="AM13" i="2" a="1"/>
  <c r="AM13" i="2" s="1"/>
  <c r="AM16" i="2" a="1"/>
  <c r="AM16" i="2" s="1"/>
  <c r="AM14" i="2" a="1"/>
  <c r="AM14" i="2" s="1"/>
  <c r="AM17" i="2" a="1"/>
  <c r="AM17" i="2" s="1"/>
  <c r="AM15" i="2" a="1"/>
  <c r="AM15" i="2" s="1"/>
  <c r="AM18" i="2" a="1"/>
  <c r="AM18" i="2" s="1"/>
  <c r="AM20" i="2" a="1"/>
  <c r="AM20" i="2" s="1"/>
  <c r="AM12" i="2" a="1"/>
  <c r="AM12" i="2" s="1"/>
  <c r="AM21" i="2" a="1"/>
  <c r="AM21" i="2" s="1"/>
  <c r="AM19" i="2" a="1"/>
  <c r="AM19" i="2" s="1"/>
  <c r="AM22" i="2" a="1"/>
  <c r="AM22" i="2" s="1"/>
  <c r="C22" i="2" l="1"/>
  <c r="H22" i="2"/>
  <c r="G22" i="2"/>
  <c r="F22" i="2"/>
  <c r="D22" i="2"/>
  <c r="E22" i="2"/>
  <c r="G20" i="2"/>
  <c r="E20" i="2"/>
  <c r="D20" i="2"/>
  <c r="C20" i="2"/>
  <c r="F20" i="2"/>
  <c r="H20" i="2"/>
  <c r="H14" i="2"/>
  <c r="E14" i="2"/>
  <c r="D14" i="2"/>
  <c r="C14" i="2"/>
  <c r="G14" i="2"/>
  <c r="F14" i="2"/>
  <c r="F19" i="2"/>
  <c r="G19" i="2"/>
  <c r="C19" i="2"/>
  <c r="D19" i="2"/>
  <c r="H19" i="2"/>
  <c r="E19" i="2"/>
  <c r="E18" i="2"/>
  <c r="D18" i="2"/>
  <c r="H18" i="2"/>
  <c r="C18" i="2"/>
  <c r="F18" i="2"/>
  <c r="G18" i="2"/>
  <c r="H16" i="2"/>
  <c r="E16" i="2"/>
  <c r="F16" i="2"/>
  <c r="C16" i="2"/>
  <c r="G16" i="2"/>
  <c r="D16" i="2"/>
  <c r="F15" i="2"/>
  <c r="C15" i="2"/>
  <c r="D15" i="2"/>
  <c r="H15" i="2"/>
  <c r="E15" i="2"/>
  <c r="G15" i="2"/>
  <c r="G13" i="2"/>
  <c r="H13" i="2"/>
  <c r="C13" i="2"/>
  <c r="E13" i="2"/>
  <c r="D13" i="2"/>
  <c r="F13" i="2"/>
  <c r="F21" i="2"/>
  <c r="H21" i="2"/>
  <c r="D21" i="2"/>
  <c r="G21" i="2"/>
  <c r="C21" i="2"/>
  <c r="E21" i="2"/>
  <c r="H12" i="2"/>
  <c r="C12" i="2"/>
  <c r="E12" i="2"/>
  <c r="D12" i="2"/>
  <c r="F12" i="2"/>
  <c r="G12" i="2"/>
  <c r="H17" i="2"/>
  <c r="D17" i="2"/>
  <c r="E17" i="2"/>
  <c r="G17" i="2"/>
  <c r="F17" i="2"/>
  <c r="C17" i="2"/>
</calcChain>
</file>

<file path=xl/sharedStrings.xml><?xml version="1.0" encoding="utf-8"?>
<sst xmlns="http://schemas.openxmlformats.org/spreadsheetml/2006/main" count="81" uniqueCount="65">
  <si>
    <t>Nom</t>
  </si>
  <si>
    <t>NOM</t>
  </si>
  <si>
    <t>Date de début</t>
  </si>
  <si>
    <t>Janvier</t>
  </si>
  <si>
    <t>Février</t>
  </si>
  <si>
    <t>Mars</t>
  </si>
  <si>
    <t>Avril</t>
  </si>
  <si>
    <t>Mai</t>
  </si>
  <si>
    <t>Juin</t>
  </si>
  <si>
    <t>Juillet</t>
  </si>
  <si>
    <t>Août</t>
  </si>
  <si>
    <t>Septembre</t>
  </si>
  <si>
    <t>Octobre</t>
  </si>
  <si>
    <t>Novembre</t>
  </si>
  <si>
    <t>Décembre</t>
  </si>
  <si>
    <t xml:space="preserve">Début </t>
  </si>
  <si>
    <t>Fin</t>
  </si>
  <si>
    <t>CP</t>
  </si>
  <si>
    <t>RTT</t>
  </si>
  <si>
    <t>RECUP</t>
  </si>
  <si>
    <t>REC</t>
  </si>
  <si>
    <t xml:space="preserve"> </t>
  </si>
  <si>
    <t>Demi CP</t>
  </si>
  <si>
    <t>Demi RTT</t>
  </si>
  <si>
    <t>D RTT</t>
  </si>
  <si>
    <t>D CP</t>
  </si>
  <si>
    <t>D REC</t>
  </si>
  <si>
    <t>Demi RECUP</t>
  </si>
  <si>
    <t>Jour férié 2018</t>
  </si>
  <si>
    <t>Date</t>
  </si>
  <si>
    <t>Jour de l'an</t>
  </si>
  <si>
    <t>Lundi de Pâques</t>
  </si>
  <si>
    <t>Fête du Travail</t>
  </si>
  <si>
    <t>Victoire 1945</t>
  </si>
  <si>
    <t>Ascension</t>
  </si>
  <si>
    <t>Lundi de Pentecôte</t>
  </si>
  <si>
    <t>Fête nationale</t>
  </si>
  <si>
    <t>Assomption</t>
  </si>
  <si>
    <t>Toussaint</t>
  </si>
  <si>
    <t>Armistice 1918</t>
  </si>
  <si>
    <t>Noël</t>
  </si>
  <si>
    <t xml:space="preserve"> Type </t>
  </si>
  <si>
    <t>Date de fin</t>
  </si>
  <si>
    <t>Symbole</t>
  </si>
  <si>
    <t>Congé</t>
  </si>
  <si>
    <t>Code</t>
  </si>
  <si>
    <t>DEMI CP</t>
  </si>
  <si>
    <t>DEMI RTT</t>
  </si>
  <si>
    <t>AT</t>
  </si>
  <si>
    <t>DEMI RECUP</t>
  </si>
  <si>
    <t>Tableau 2</t>
  </si>
  <si>
    <t>Tableau 5</t>
  </si>
  <si>
    <t>Tableau 1</t>
  </si>
  <si>
    <t>Tableau 4</t>
  </si>
  <si>
    <t>O.M</t>
  </si>
  <si>
    <t>N.B</t>
  </si>
  <si>
    <t>N.K</t>
  </si>
  <si>
    <t>O.J</t>
  </si>
  <si>
    <t>T.P</t>
  </si>
  <si>
    <t>S.R</t>
  </si>
  <si>
    <t>F.T</t>
  </si>
  <si>
    <t>C.B</t>
  </si>
  <si>
    <t>D.G</t>
  </si>
  <si>
    <t>P.W</t>
  </si>
  <si>
    <t>Q.D</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</si>
</sst>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numFmt numFmtId="165" formatCode="mmmm"/>
    <numFmt numFmtId="166" formatCode="d"/>
  </numFmts>
  <fonts count="6" x14ac:knownFonts="1">
    <font>
      <sz val="11"/>
      <color theme="1"/>
      <name val="Calibri"/>
      <family val="2"/>
      <scheme val="minor"/>
    </font>
    <font>
      <b/>
      <sz val="11"/>
      <color theme="1"/>
      <name val="Calibri"/>
      <family val="2"/>
      <scheme val="minor"/>
    </font>
    <font>
      <b/>
      <sz val="16"/>
      <color theme="1"/>
      <name val="Calibri"/>
      <family val="2"/>
      <scheme val="minor"/>
    </font>
    <font>
      <sz val="11"/>
      <name val="Calibri"/>
      <family val="2"/>
      <scheme val="minor"/>
    </font>
    <font>
      <b/>
      <sz val="11"/>
      <color theme="0"/>
      <name val="Calibri"/>
      <family val="2"/>
      <scheme val="minor"/>
    </font>
    <font>
      <sz val="11"/>
      <color theme="0"/>
      <name val="Calibri"/>
      <family val="2"/>
      <scheme val="minor"/>
    </font>
  </fonts>
  <fills count="3">
    <fill>
      <patternFill patternType="none"/>
    </fill>
    <fill>
      <patternFill patternType="gray125"/>
    </fill>
    <fill>
      <patternFill patternType="solid">
        <fgColor theme="0"/>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top/>
      <bottom style="medium">
        <color indexed="64"/>
      </bottom>
      <diagonal/>
    </border>
  </borders>
  <cellStyleXfs count="1">
    <xf numFmtId="0" fontId="0" fillId="0" borderId="0"/>
  </cellStyleXfs>
  <cellXfs count="31">
    <xf numFmtId="0" fontId="0" fillId="0" borderId="0" xfId="0"/>
    <xf numFmtId="14" fontId="0" fillId="0" borderId="0" xfId="0" applyNumberFormat="1"/>
    <xf numFmtId="14" fontId="0" fillId="0" borderId="0" xfId="0" applyNumberFormat="1" applyAlignment="1">
      <alignment textRotation="90"/>
    </xf>
    <xf numFmtId="0" fontId="0" fillId="0" borderId="1" xfId="0" applyBorder="1" applyAlignment="1">
      <alignment horizontal="center"/>
    </xf>
    <xf numFmtId="0" fontId="0" fillId="0" borderId="0" xfId="0" applyAlignment="1">
      <alignment horizontal="left"/>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xf numFmtId="0" fontId="1" fillId="0" borderId="11" xfId="0" applyFont="1" applyBorder="1" applyAlignment="1">
      <alignment horizontal="center"/>
    </xf>
    <xf numFmtId="0" fontId="1" fillId="0" borderId="12" xfId="0" applyFont="1" applyBorder="1" applyAlignment="1">
      <alignment horizontal="center"/>
    </xf>
    <xf numFmtId="0" fontId="1" fillId="0" borderId="10" xfId="0" applyFont="1" applyBorder="1"/>
    <xf numFmtId="0" fontId="1" fillId="0" borderId="2" xfId="0" applyFont="1" applyBorder="1"/>
    <xf numFmtId="0" fontId="0" fillId="0" borderId="3" xfId="0" applyBorder="1" applyAlignment="1">
      <alignment horizontal="center"/>
    </xf>
    <xf numFmtId="0" fontId="0" fillId="0" borderId="4" xfId="0" applyBorder="1" applyAlignment="1">
      <alignment horizontal="center"/>
    </xf>
    <xf numFmtId="0" fontId="1" fillId="0" borderId="5" xfId="0" applyFont="1" applyBorder="1"/>
    <xf numFmtId="0" fontId="1" fillId="0" borderId="7" xfId="0" applyFont="1" applyBorder="1"/>
    <xf numFmtId="0" fontId="3" fillId="0" borderId="0" xfId="0" applyFont="1"/>
    <xf numFmtId="14" fontId="3" fillId="0" borderId="0" xfId="0" applyNumberFormat="1" applyFont="1"/>
    <xf numFmtId="166" fontId="1" fillId="0" borderId="14" xfId="0" applyNumberFormat="1" applyFont="1" applyBorder="1" applyAlignment="1">
      <alignment horizontal="center"/>
    </xf>
    <xf numFmtId="166" fontId="1" fillId="0" borderId="13" xfId="0" applyNumberFormat="1" applyFont="1" applyBorder="1" applyAlignment="1">
      <alignment horizontal="center"/>
    </xf>
    <xf numFmtId="0" fontId="5" fillId="2" borderId="0" xfId="0" applyFont="1" applyFill="1"/>
    <xf numFmtId="0" fontId="4" fillId="2" borderId="15" xfId="0" applyFont="1" applyFill="1" applyBorder="1" applyAlignment="1">
      <alignment horizontal="center"/>
    </xf>
    <xf numFmtId="166" fontId="4" fillId="2" borderId="15" xfId="0" applyNumberFormat="1" applyFont="1" applyFill="1" applyBorder="1" applyAlignment="1">
      <alignment horizontal="center"/>
    </xf>
    <xf numFmtId="164" fontId="0" fillId="0" borderId="10" xfId="0" applyNumberFormat="1" applyBorder="1"/>
    <xf numFmtId="164" fontId="0" fillId="0" borderId="11" xfId="0" applyNumberFormat="1" applyBorder="1"/>
    <xf numFmtId="165" fontId="2" fillId="0" borderId="0" xfId="0" applyNumberFormat="1" applyFont="1" applyAlignment="1">
      <alignment horizontal="center" vertical="center"/>
    </xf>
    <xf numFmtId="0" fontId="0" fillId="0" borderId="0" xfId="0" applyAlignment="1">
      <alignment horizontal="center"/>
    </xf>
    <xf numFmtId="0" fontId="0" fillId="0" borderId="0" xfId="0" applyAlignment="1"/>
    <xf numFmtId="0" fontId="0" fillId="0" borderId="2" xfId="0" applyBorder="1" applyAlignment="1">
      <alignment horizontal="center"/>
    </xf>
  </cellXfs>
  <cellStyles count="1">
    <cellStyle name="Normal" xfId="0" builtinId="0"/>
  </cellStyles>
  <dxfs count="12">
    <dxf>
      <fill>
        <patternFill>
          <bgColor rgb="FF0070C0"/>
        </patternFill>
      </fill>
    </dxf>
    <dxf>
      <fill>
        <patternFill>
          <bgColor rgb="FF7030A0"/>
        </patternFill>
      </fill>
    </dxf>
    <dxf>
      <fill>
        <patternFill>
          <bgColor rgb="FFFFFF00"/>
        </patternFill>
      </fill>
    </dxf>
    <dxf>
      <fill>
        <patternFill>
          <bgColor rgb="FFFFC000"/>
        </patternFill>
      </fill>
    </dxf>
    <dxf>
      <fill>
        <patternFill>
          <bgColor rgb="FF00B050"/>
        </patternFill>
      </fill>
    </dxf>
    <dxf>
      <fill>
        <patternFill>
          <bgColor rgb="FF66FF66"/>
        </patternFill>
      </fill>
    </dxf>
    <dxf>
      <fill>
        <patternFill>
          <bgColor rgb="FFFF0000"/>
        </patternFill>
      </fill>
    </dxf>
    <dxf>
      <fill>
        <patternFill>
          <bgColor theme="2" tint="-0.24994659260841701"/>
        </patternFill>
      </fill>
    </dxf>
    <dxf>
      <numFmt numFmtId="0" formatCode="General"/>
    </dxf>
    <dxf>
      <numFmt numFmtId="19" formatCode="dd/mm/yyyy"/>
    </dxf>
    <dxf>
      <numFmt numFmtId="19" formatCode="dd/mm/yyyy"/>
    </dxf>
    <dxf>
      <numFmt numFmtId="19" formatCode="dd/mm/yyyy"/>
    </dxf>
  </dxfs>
  <tableStyles count="0" defaultTableStyle="TableStyleMedium2" defaultPivotStyle="PivotStyleLight16"/>
  <colors>
    <mruColors>
      <color rgb="FF66FF66"/>
      <color rgb="FF66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pin" dx="22" fmlaLink="$D$1" max="12" min="1" page="10" val="2"/>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39</xdr:col>
          <xdr:colOff>342900</xdr:colOff>
          <xdr:row>4</xdr:row>
          <xdr:rowOff>7620</xdr:rowOff>
        </xdr:from>
        <xdr:to>
          <xdr:col>39</xdr:col>
          <xdr:colOff>693420</xdr:colOff>
          <xdr:row>8</xdr:row>
          <xdr:rowOff>0</xdr:rowOff>
        </xdr:to>
        <xdr:sp macro="" textlink="">
          <xdr:nvSpPr>
            <xdr:cNvPr id="2050" name="Compteur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twoCellAnchor>
    <xdr:from>
      <xdr:col>1</xdr:col>
      <xdr:colOff>1104146</xdr:colOff>
      <xdr:row>2</xdr:row>
      <xdr:rowOff>372572</xdr:rowOff>
    </xdr:from>
    <xdr:to>
      <xdr:col>5</xdr:col>
      <xdr:colOff>603623</xdr:colOff>
      <xdr:row>2</xdr:row>
      <xdr:rowOff>720915</xdr:rowOff>
    </xdr:to>
    <xdr:sp macro="" textlink="">
      <xdr:nvSpPr>
        <xdr:cNvPr id="2" name="Flèche vers le haut 1"/>
        <xdr:cNvSpPr/>
      </xdr:nvSpPr>
      <xdr:spPr>
        <a:xfrm rot="18518027">
          <a:off x="2949384" y="-318780"/>
          <a:ext cx="348343" cy="2449506"/>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195943</xdr:colOff>
      <xdr:row>0</xdr:row>
      <xdr:rowOff>163286</xdr:rowOff>
    </xdr:from>
    <xdr:to>
      <xdr:col>39</xdr:col>
      <xdr:colOff>342900</xdr:colOff>
      <xdr:row>6</xdr:row>
      <xdr:rowOff>3810</xdr:rowOff>
    </xdr:to>
    <xdr:cxnSp macro="">
      <xdr:nvCxnSpPr>
        <xdr:cNvPr id="4" name="Connecteur droit avec flèche 3"/>
        <xdr:cNvCxnSpPr>
          <a:endCxn id="2050" idx="1"/>
        </xdr:cNvCxnSpPr>
      </xdr:nvCxnSpPr>
      <xdr:spPr>
        <a:xfrm>
          <a:off x="3418114" y="163286"/>
          <a:ext cx="14200415" cy="161489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489857</xdr:colOff>
      <xdr:row>23</xdr:row>
      <xdr:rowOff>141514</xdr:rowOff>
    </xdr:from>
    <xdr:to>
      <xdr:col>39</xdr:col>
      <xdr:colOff>119742</xdr:colOff>
      <xdr:row>34</xdr:row>
      <xdr:rowOff>108857</xdr:rowOff>
    </xdr:to>
    <xdr:sp macro="" textlink="">
      <xdr:nvSpPr>
        <xdr:cNvPr id="5" name="ZoneTexte 4"/>
        <xdr:cNvSpPr txBox="1"/>
      </xdr:nvSpPr>
      <xdr:spPr>
        <a:xfrm>
          <a:off x="2612571" y="5105400"/>
          <a:ext cx="14782800" cy="200297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Je voudrais  pouvoir</a:t>
          </a:r>
          <a:r>
            <a:rPr lang="fr-FR" sz="1800" baseline="0"/>
            <a:t> changer la date en A1  à l'aide d'une toupie ou spinButton VBA et que cela change le nom du mois. Je voudrais également ne pas voir apparaitre le début du mois suivant lorsque les mois comportent 28 ou 30 jours.</a:t>
          </a:r>
        </a:p>
        <a:p>
          <a:endParaRPr lang="fr-FR" sz="1800" baseline="0"/>
        </a:p>
        <a:p>
          <a:r>
            <a:rPr lang="fr-FR" sz="1800" baseline="0"/>
            <a:t>Merci de votre aide.</a:t>
          </a:r>
          <a:endParaRPr lang="fr-FR" sz="1800"/>
        </a:p>
      </xdr:txBody>
    </xdr:sp>
    <xdr:clientData/>
  </xdr:twoCellAnchor>
  <xdr:twoCellAnchor>
    <xdr:from>
      <xdr:col>17</xdr:col>
      <xdr:colOff>250372</xdr:colOff>
      <xdr:row>6</xdr:row>
      <xdr:rowOff>76200</xdr:rowOff>
    </xdr:from>
    <xdr:to>
      <xdr:col>28</xdr:col>
      <xdr:colOff>152400</xdr:colOff>
      <xdr:row>24</xdr:row>
      <xdr:rowOff>32657</xdr:rowOff>
    </xdr:to>
    <xdr:cxnSp macro="">
      <xdr:nvCxnSpPr>
        <xdr:cNvPr id="7" name="Connecteur droit avec flèche 6"/>
        <xdr:cNvCxnSpPr/>
      </xdr:nvCxnSpPr>
      <xdr:spPr>
        <a:xfrm flipH="1" flipV="1">
          <a:off x="9383486" y="1850571"/>
          <a:ext cx="3973285" cy="333102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2" name="Tableau2" displayName="Tableau2" ref="A5:A16" totalsRowShown="0">
  <autoFilter ref="A5:A16"/>
  <tableColumns count="1">
    <tableColumn id="1" name="NOM"/>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G6:H17" totalsRowShown="0">
  <autoFilter ref="G6:H17"/>
  <tableColumns count="2">
    <tableColumn id="1" name="Date" dataDxfId="11"/>
    <tableColumn id="2" name="Jour férié 2018"/>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J6:K13" totalsRowShown="0">
  <autoFilter ref="J6:K13"/>
  <tableColumns count="2">
    <tableColumn id="1" name="Congé"/>
    <tableColumn id="2" name="Code"/>
  </tableColumns>
  <tableStyleInfo name="TableStyleMedium2" showFirstColumn="0" showLastColumn="0" showRowStripes="1" showColumnStripes="0"/>
</table>
</file>

<file path=xl/tables/table4.xml><?xml version="1.0" encoding="utf-8"?>
<table xmlns="http://schemas.openxmlformats.org/spreadsheetml/2006/main" id="5" name="Tableau5" displayName="Tableau5" ref="A22:E26" totalsRowShown="0">
  <autoFilter ref="A22:E26"/>
  <tableColumns count="5">
    <tableColumn id="1" name="Nom"/>
    <tableColumn id="2" name=" Type "/>
    <tableColumn id="3" name="Date de début" dataDxfId="10"/>
    <tableColumn id="4" name="Date de fin" dataDxfId="9"/>
    <tableColumn id="5" name="Symbole" dataDxfId="8">
      <calculatedColumnFormula>VLOOKUP(Tableau5[[ Type ]],Tableau4[],2,FALSE)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4:K26"/>
  <sheetViews>
    <sheetView topLeftCell="A4" workbookViewId="0">
      <selection activeCell="G19" sqref="G19"/>
    </sheetView>
  </sheetViews>
  <sheetFormatPr baseColWidth="10" defaultRowHeight="14.4" x14ac:dyDescent="0.3"/>
  <cols>
    <col min="1" max="1" width="15.88671875" bestFit="1" customWidth="1"/>
    <col min="3" max="3" width="14.77734375" customWidth="1"/>
    <col min="4" max="4" width="12" customWidth="1"/>
    <col min="7" max="7" width="26.5546875" bestFit="1" customWidth="1"/>
    <col min="8" max="8" width="18.33203125" bestFit="1" customWidth="1"/>
    <col min="13" max="13" width="26.5546875" bestFit="1" customWidth="1"/>
    <col min="14" max="14" width="18.33203125" bestFit="1" customWidth="1"/>
  </cols>
  <sheetData>
    <row r="4" spans="1:11" x14ac:dyDescent="0.3">
      <c r="A4" t="s">
        <v>50</v>
      </c>
    </row>
    <row r="5" spans="1:11" x14ac:dyDescent="0.3">
      <c r="A5" t="s">
        <v>1</v>
      </c>
      <c r="C5" t="s">
        <v>2</v>
      </c>
      <c r="D5" s="1">
        <v>43101</v>
      </c>
      <c r="G5" t="s">
        <v>52</v>
      </c>
      <c r="J5" t="s">
        <v>53</v>
      </c>
    </row>
    <row r="6" spans="1:11" x14ac:dyDescent="0.3">
      <c r="A6" t="s">
        <v>54</v>
      </c>
      <c r="G6" t="s">
        <v>29</v>
      </c>
      <c r="H6" t="s">
        <v>28</v>
      </c>
      <c r="J6" t="s">
        <v>44</v>
      </c>
      <c r="K6" t="s">
        <v>45</v>
      </c>
    </row>
    <row r="7" spans="1:11" x14ac:dyDescent="0.3">
      <c r="A7" t="s">
        <v>55</v>
      </c>
      <c r="D7" t="s">
        <v>15</v>
      </c>
      <c r="E7" t="s">
        <v>16</v>
      </c>
      <c r="G7" s="1">
        <v>43101</v>
      </c>
      <c r="H7" t="s">
        <v>30</v>
      </c>
      <c r="J7" t="s">
        <v>17</v>
      </c>
      <c r="K7" t="s">
        <v>17</v>
      </c>
    </row>
    <row r="8" spans="1:11" x14ac:dyDescent="0.3">
      <c r="A8" t="s">
        <v>56</v>
      </c>
      <c r="C8" t="s">
        <v>3</v>
      </c>
      <c r="D8" s="1">
        <f>D5</f>
        <v>43101</v>
      </c>
      <c r="E8" s="1">
        <f>EOMONTH(D8,0)</f>
        <v>43131</v>
      </c>
      <c r="G8" s="1">
        <v>43192</v>
      </c>
      <c r="H8" t="s">
        <v>31</v>
      </c>
      <c r="J8" t="s">
        <v>46</v>
      </c>
      <c r="K8" t="s">
        <v>25</v>
      </c>
    </row>
    <row r="9" spans="1:11" x14ac:dyDescent="0.3">
      <c r="A9" t="s">
        <v>57</v>
      </c>
      <c r="C9" t="s">
        <v>4</v>
      </c>
      <c r="D9" s="1">
        <f>EDATE(D8,1)</f>
        <v>43132</v>
      </c>
      <c r="E9" s="1">
        <f t="shared" ref="E9:E19" si="0">EOMONTH(D9,0)</f>
        <v>43159</v>
      </c>
      <c r="G9" s="1">
        <v>43221</v>
      </c>
      <c r="H9" t="s">
        <v>32</v>
      </c>
      <c r="J9" t="s">
        <v>18</v>
      </c>
      <c r="K9" t="s">
        <v>18</v>
      </c>
    </row>
    <row r="10" spans="1:11" x14ac:dyDescent="0.3">
      <c r="A10" t="s">
        <v>58</v>
      </c>
      <c r="C10" t="s">
        <v>5</v>
      </c>
      <c r="D10" s="1">
        <f t="shared" ref="D10:D19" si="1">EDATE(D9,1)</f>
        <v>43160</v>
      </c>
      <c r="E10" s="1">
        <f t="shared" si="0"/>
        <v>43190</v>
      </c>
      <c r="G10" s="1">
        <v>43228</v>
      </c>
      <c r="H10" t="s">
        <v>33</v>
      </c>
      <c r="J10" t="s">
        <v>47</v>
      </c>
      <c r="K10" t="s">
        <v>24</v>
      </c>
    </row>
    <row r="11" spans="1:11" x14ac:dyDescent="0.3">
      <c r="A11" t="s">
        <v>59</v>
      </c>
      <c r="C11" t="s">
        <v>6</v>
      </c>
      <c r="D11" s="1">
        <f t="shared" si="1"/>
        <v>43191</v>
      </c>
      <c r="E11" s="1">
        <f t="shared" si="0"/>
        <v>43220</v>
      </c>
      <c r="G11" s="1">
        <v>43230</v>
      </c>
      <c r="H11" t="s">
        <v>34</v>
      </c>
      <c r="J11" t="s">
        <v>48</v>
      </c>
      <c r="K11" t="s">
        <v>48</v>
      </c>
    </row>
    <row r="12" spans="1:11" x14ac:dyDescent="0.3">
      <c r="A12" t="s">
        <v>60</v>
      </c>
      <c r="C12" t="s">
        <v>7</v>
      </c>
      <c r="D12" s="1">
        <f t="shared" si="1"/>
        <v>43221</v>
      </c>
      <c r="E12" s="1">
        <f t="shared" si="0"/>
        <v>43251</v>
      </c>
      <c r="G12" s="1">
        <v>43241</v>
      </c>
      <c r="H12" t="s">
        <v>35</v>
      </c>
      <c r="J12" t="s">
        <v>19</v>
      </c>
      <c r="K12" t="s">
        <v>20</v>
      </c>
    </row>
    <row r="13" spans="1:11" x14ac:dyDescent="0.3">
      <c r="A13" t="s">
        <v>61</v>
      </c>
      <c r="C13" t="s">
        <v>8</v>
      </c>
      <c r="D13" s="1">
        <f t="shared" si="1"/>
        <v>43252</v>
      </c>
      <c r="E13" s="1">
        <f t="shared" si="0"/>
        <v>43281</v>
      </c>
      <c r="G13" s="1">
        <v>43295</v>
      </c>
      <c r="H13" t="s">
        <v>36</v>
      </c>
      <c r="J13" t="s">
        <v>49</v>
      </c>
      <c r="K13" t="s">
        <v>26</v>
      </c>
    </row>
    <row r="14" spans="1:11" x14ac:dyDescent="0.3">
      <c r="A14" t="s">
        <v>62</v>
      </c>
      <c r="C14" t="s">
        <v>9</v>
      </c>
      <c r="D14" s="1">
        <f t="shared" si="1"/>
        <v>43282</v>
      </c>
      <c r="E14" s="1">
        <f t="shared" si="0"/>
        <v>43312</v>
      </c>
      <c r="G14" s="1">
        <v>43327</v>
      </c>
      <c r="H14" t="s">
        <v>37</v>
      </c>
    </row>
    <row r="15" spans="1:11" x14ac:dyDescent="0.3">
      <c r="A15" t="s">
        <v>63</v>
      </c>
      <c r="C15" t="s">
        <v>10</v>
      </c>
      <c r="D15" s="1">
        <f t="shared" si="1"/>
        <v>43313</v>
      </c>
      <c r="E15" s="1">
        <f t="shared" si="0"/>
        <v>43343</v>
      </c>
      <c r="G15" s="1">
        <v>43405</v>
      </c>
      <c r="H15" t="s">
        <v>38</v>
      </c>
    </row>
    <row r="16" spans="1:11" x14ac:dyDescent="0.3">
      <c r="A16" t="s">
        <v>64</v>
      </c>
      <c r="C16" t="s">
        <v>11</v>
      </c>
      <c r="D16" s="1">
        <f t="shared" si="1"/>
        <v>43344</v>
      </c>
      <c r="E16" s="1">
        <f t="shared" si="0"/>
        <v>43373</v>
      </c>
      <c r="G16" s="1">
        <v>43415</v>
      </c>
      <c r="H16" t="s">
        <v>39</v>
      </c>
    </row>
    <row r="17" spans="1:8" x14ac:dyDescent="0.3">
      <c r="C17" t="s">
        <v>12</v>
      </c>
      <c r="D17" s="1">
        <f t="shared" si="1"/>
        <v>43374</v>
      </c>
      <c r="E17" s="1">
        <f t="shared" si="0"/>
        <v>43404</v>
      </c>
      <c r="G17" s="1">
        <v>43459</v>
      </c>
      <c r="H17" t="s">
        <v>40</v>
      </c>
    </row>
    <row r="18" spans="1:8" x14ac:dyDescent="0.3">
      <c r="C18" t="s">
        <v>13</v>
      </c>
      <c r="D18" s="1">
        <f t="shared" si="1"/>
        <v>43405</v>
      </c>
      <c r="E18" s="1">
        <f t="shared" si="0"/>
        <v>43434</v>
      </c>
    </row>
    <row r="19" spans="1:8" x14ac:dyDescent="0.3">
      <c r="C19" t="s">
        <v>14</v>
      </c>
      <c r="D19" s="1">
        <f t="shared" si="1"/>
        <v>43435</v>
      </c>
      <c r="E19" s="1">
        <f t="shared" si="0"/>
        <v>43465</v>
      </c>
    </row>
    <row r="21" spans="1:8" x14ac:dyDescent="0.3">
      <c r="A21" t="s">
        <v>51</v>
      </c>
    </row>
    <row r="22" spans="1:8" x14ac:dyDescent="0.3">
      <c r="A22" t="s">
        <v>0</v>
      </c>
      <c r="B22" t="s">
        <v>41</v>
      </c>
      <c r="C22" t="s">
        <v>2</v>
      </c>
      <c r="D22" t="s">
        <v>42</v>
      </c>
      <c r="E22" t="s">
        <v>43</v>
      </c>
    </row>
    <row r="23" spans="1:8" x14ac:dyDescent="0.3">
      <c r="A23" t="s">
        <v>54</v>
      </c>
      <c r="B23" t="s">
        <v>18</v>
      </c>
      <c r="C23" s="1">
        <v>43125</v>
      </c>
      <c r="D23" s="1">
        <v>43126</v>
      </c>
      <c r="E23" t="str">
        <f>VLOOKUP(Tableau5[[ Type ]],Tableau4[],2,FALSE)</f>
        <v>RTT</v>
      </c>
    </row>
    <row r="24" spans="1:8" x14ac:dyDescent="0.3">
      <c r="A24" t="s">
        <v>56</v>
      </c>
      <c r="B24" t="s">
        <v>17</v>
      </c>
      <c r="C24" s="1">
        <v>43101</v>
      </c>
      <c r="D24" s="1">
        <v>43103</v>
      </c>
      <c r="E24" t="str">
        <f>VLOOKUP(Tableau5[[ Type ]],Tableau4[],2,FALSE)</f>
        <v>CP</v>
      </c>
    </row>
    <row r="25" spans="1:8" x14ac:dyDescent="0.3">
      <c r="A25" t="s">
        <v>61</v>
      </c>
      <c r="B25" t="s">
        <v>46</v>
      </c>
      <c r="C25" s="1">
        <v>43109</v>
      </c>
      <c r="D25" s="1">
        <v>43111</v>
      </c>
      <c r="E25" t="str">
        <f>VLOOKUP(Tableau5[[ Type ]],Tableau4[],2,FALSE)</f>
        <v>D CP</v>
      </c>
    </row>
    <row r="26" spans="1:8" x14ac:dyDescent="0.3">
      <c r="A26" t="s">
        <v>55</v>
      </c>
      <c r="B26" t="s">
        <v>17</v>
      </c>
      <c r="C26" s="1">
        <v>43102</v>
      </c>
      <c r="D26" s="1">
        <v>43102</v>
      </c>
      <c r="E26" t="str">
        <f>VLOOKUP(Tableau5[[ Type ]],Tableau4[],2,FALSE)</f>
        <v>CP</v>
      </c>
    </row>
  </sheetData>
  <pageMargins left="0.7" right="0.7" top="0.75" bottom="0.75" header="0.3" footer="0.3"/>
  <tableParts count="4">
    <tablePart r:id="rId1"/>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M34"/>
  <sheetViews>
    <sheetView tabSelected="1" topLeftCell="B1" zoomScale="70" zoomScaleNormal="70" workbookViewId="0">
      <selection activeCell="AO27" sqref="AO27"/>
    </sheetView>
  </sheetViews>
  <sheetFormatPr baseColWidth="10" defaultRowHeight="14.4" x14ac:dyDescent="0.3"/>
  <cols>
    <col min="1" max="1" width="11.5546875" bestFit="1" customWidth="1"/>
    <col min="2" max="2" width="19.33203125" bestFit="1" customWidth="1"/>
    <col min="3" max="3" width="7.5546875" customWidth="1"/>
    <col min="4" max="4" width="8.44140625" bestFit="1" customWidth="1"/>
    <col min="5" max="5" width="7.5546875" customWidth="1"/>
    <col min="6" max="6" width="11.5546875" bestFit="1" customWidth="1"/>
    <col min="7" max="7" width="7.5546875" customWidth="1"/>
    <col min="8" max="8" width="11.88671875" bestFit="1" customWidth="1"/>
    <col min="9" max="9" width="5.109375" customWidth="1"/>
    <col min="10" max="10" width="4.6640625" customWidth="1"/>
    <col min="11" max="39" width="5.33203125" customWidth="1"/>
  </cols>
  <sheetData>
    <row r="1" spans="1:39" x14ac:dyDescent="0.3">
      <c r="A1" s="1">
        <v>43101</v>
      </c>
      <c r="B1" s="1">
        <f>Config!D8</f>
        <v>43101</v>
      </c>
      <c r="C1">
        <f>YEAR(A1)</f>
        <v>2018</v>
      </c>
      <c r="D1">
        <v>2</v>
      </c>
    </row>
    <row r="2" spans="1:39" ht="14.25" customHeight="1" x14ac:dyDescent="0.3">
      <c r="A2" s="1">
        <f>EOMONTH(A1,0)</f>
        <v>43131</v>
      </c>
      <c r="B2" s="1">
        <f>Config!E8</f>
        <v>43131</v>
      </c>
    </row>
    <row r="3" spans="1:39" ht="68.25" customHeight="1" x14ac:dyDescent="0.3">
      <c r="A3" s="18"/>
      <c r="I3" s="2">
        <f>A1</f>
        <v>43101</v>
      </c>
      <c r="J3" s="2">
        <f>I3+1</f>
        <v>43102</v>
      </c>
      <c r="K3" s="2">
        <f>J3+1</f>
        <v>43103</v>
      </c>
      <c r="L3" s="2">
        <f t="shared" ref="L3:AM3" si="0">K3+1</f>
        <v>43104</v>
      </c>
      <c r="M3" s="2">
        <f t="shared" si="0"/>
        <v>43105</v>
      </c>
      <c r="N3" s="2">
        <f t="shared" si="0"/>
        <v>43106</v>
      </c>
      <c r="O3" s="2">
        <f t="shared" si="0"/>
        <v>43107</v>
      </c>
      <c r="P3" s="2">
        <f t="shared" si="0"/>
        <v>43108</v>
      </c>
      <c r="Q3" s="2">
        <f t="shared" si="0"/>
        <v>43109</v>
      </c>
      <c r="R3" s="2">
        <f t="shared" si="0"/>
        <v>43110</v>
      </c>
      <c r="S3" s="2">
        <f t="shared" si="0"/>
        <v>43111</v>
      </c>
      <c r="T3" s="2">
        <f t="shared" si="0"/>
        <v>43112</v>
      </c>
      <c r="U3" s="2">
        <f t="shared" si="0"/>
        <v>43113</v>
      </c>
      <c r="V3" s="2">
        <f t="shared" si="0"/>
        <v>43114</v>
      </c>
      <c r="W3" s="2">
        <f t="shared" si="0"/>
        <v>43115</v>
      </c>
      <c r="X3" s="2">
        <f t="shared" si="0"/>
        <v>43116</v>
      </c>
      <c r="Y3" s="2">
        <f t="shared" si="0"/>
        <v>43117</v>
      </c>
      <c r="Z3" s="2">
        <f t="shared" si="0"/>
        <v>43118</v>
      </c>
      <c r="AA3" s="2">
        <f t="shared" si="0"/>
        <v>43119</v>
      </c>
      <c r="AB3" s="2">
        <f t="shared" si="0"/>
        <v>43120</v>
      </c>
      <c r="AC3" s="2">
        <f t="shared" si="0"/>
        <v>43121</v>
      </c>
      <c r="AD3" s="2">
        <f t="shared" si="0"/>
        <v>43122</v>
      </c>
      <c r="AE3" s="2">
        <f t="shared" si="0"/>
        <v>43123</v>
      </c>
      <c r="AF3" s="2">
        <f t="shared" si="0"/>
        <v>43124</v>
      </c>
      <c r="AG3" s="2">
        <f t="shared" si="0"/>
        <v>43125</v>
      </c>
      <c r="AH3" s="2">
        <f t="shared" si="0"/>
        <v>43126</v>
      </c>
      <c r="AI3" s="2">
        <f t="shared" si="0"/>
        <v>43127</v>
      </c>
      <c r="AJ3" s="2">
        <f t="shared" si="0"/>
        <v>43128</v>
      </c>
      <c r="AK3" s="2">
        <f t="shared" si="0"/>
        <v>43129</v>
      </c>
      <c r="AL3" s="2">
        <f t="shared" si="0"/>
        <v>43130</v>
      </c>
      <c r="AM3" s="2">
        <f t="shared" si="0"/>
        <v>43131</v>
      </c>
    </row>
    <row r="4" spans="1:39" x14ac:dyDescent="0.3">
      <c r="A4" s="18"/>
    </row>
    <row r="5" spans="1:39" x14ac:dyDescent="0.3">
      <c r="A5" s="19"/>
      <c r="B5" s="27" t="str">
        <f>UPPER(TEXT(EDATE(DATE(C1,D1,1),0),"mmmmmmm"))</f>
        <v>FÉVRIER</v>
      </c>
      <c r="C5" s="27"/>
      <c r="D5" s="27"/>
      <c r="E5" s="27"/>
      <c r="F5" s="27"/>
      <c r="G5" s="27"/>
      <c r="H5" s="27"/>
      <c r="I5" s="27"/>
      <c r="J5" s="27"/>
      <c r="K5" s="27"/>
      <c r="L5" s="27"/>
      <c r="M5" s="27"/>
      <c r="N5" s="27"/>
      <c r="O5" s="27"/>
      <c r="P5" s="27"/>
      <c r="Q5" s="27"/>
      <c r="R5" s="27"/>
      <c r="S5" s="27"/>
      <c r="T5" s="27"/>
      <c r="U5" s="27"/>
      <c r="V5" s="27"/>
      <c r="W5" s="27"/>
      <c r="X5" s="27"/>
      <c r="Y5" s="27"/>
      <c r="Z5" s="27"/>
      <c r="AA5" s="27"/>
      <c r="AB5" s="27"/>
      <c r="AC5" s="27"/>
      <c r="AD5" s="27"/>
      <c r="AE5" s="27"/>
      <c r="AF5" s="27"/>
      <c r="AG5" s="27"/>
      <c r="AH5" s="27"/>
      <c r="AI5" s="27"/>
      <c r="AJ5" s="27"/>
      <c r="AK5" s="27"/>
      <c r="AL5" s="27"/>
      <c r="AM5" s="27"/>
    </row>
    <row r="6" spans="1:39" x14ac:dyDescent="0.3">
      <c r="A6" s="19"/>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row>
    <row r="7" spans="1:39" x14ac:dyDescent="0.3">
      <c r="A7" s="18"/>
      <c r="B7" s="27"/>
      <c r="C7" s="27"/>
      <c r="D7" s="27"/>
      <c r="E7" s="27"/>
      <c r="F7" s="27"/>
      <c r="G7" s="27"/>
      <c r="H7" s="27"/>
      <c r="I7" s="27"/>
      <c r="J7" s="27"/>
      <c r="K7" s="27"/>
      <c r="L7" s="27"/>
      <c r="M7" s="27"/>
      <c r="N7" s="27"/>
      <c r="O7" s="27"/>
      <c r="P7" s="27"/>
      <c r="Q7" s="27"/>
      <c r="R7" s="27"/>
      <c r="S7" s="27"/>
      <c r="T7" s="27"/>
      <c r="U7" s="27"/>
      <c r="V7" s="27"/>
      <c r="W7" s="27"/>
      <c r="X7" s="27"/>
      <c r="Y7" s="27"/>
      <c r="Z7" s="27"/>
      <c r="AA7" s="27"/>
      <c r="AB7" s="27"/>
      <c r="AC7" s="27"/>
      <c r="AD7" s="27"/>
      <c r="AE7" s="27"/>
      <c r="AF7" s="27"/>
      <c r="AG7" s="27"/>
      <c r="AH7" s="27"/>
      <c r="AI7" s="27"/>
      <c r="AJ7" s="27"/>
      <c r="AK7" s="27"/>
      <c r="AL7" s="27"/>
      <c r="AM7" s="27"/>
    </row>
    <row r="8" spans="1:39" x14ac:dyDescent="0.3">
      <c r="A8" s="18"/>
    </row>
    <row r="9" spans="1:39" s="22" customFormat="1" ht="15" thickBot="1" x14ac:dyDescent="0.35">
      <c r="I9" s="23">
        <f>DAY(I3)</f>
        <v>1</v>
      </c>
      <c r="J9" s="24">
        <f>I9+1</f>
        <v>2</v>
      </c>
      <c r="K9" s="24">
        <f t="shared" ref="K9:AM10" si="1">J9+1</f>
        <v>3</v>
      </c>
      <c r="L9" s="24">
        <f t="shared" si="1"/>
        <v>4</v>
      </c>
      <c r="M9" s="24">
        <f t="shared" si="1"/>
        <v>5</v>
      </c>
      <c r="N9" s="24">
        <f t="shared" si="1"/>
        <v>6</v>
      </c>
      <c r="O9" s="24">
        <f t="shared" si="1"/>
        <v>7</v>
      </c>
      <c r="P9" s="24">
        <f t="shared" si="1"/>
        <v>8</v>
      </c>
      <c r="Q9" s="24">
        <f t="shared" si="1"/>
        <v>9</v>
      </c>
      <c r="R9" s="24">
        <f t="shared" si="1"/>
        <v>10</v>
      </c>
      <c r="S9" s="24">
        <f t="shared" si="1"/>
        <v>11</v>
      </c>
      <c r="T9" s="24">
        <f t="shared" si="1"/>
        <v>12</v>
      </c>
      <c r="U9" s="24">
        <f t="shared" si="1"/>
        <v>13</v>
      </c>
      <c r="V9" s="24">
        <f t="shared" si="1"/>
        <v>14</v>
      </c>
      <c r="W9" s="24">
        <f t="shared" si="1"/>
        <v>15</v>
      </c>
      <c r="X9" s="24">
        <f t="shared" si="1"/>
        <v>16</v>
      </c>
      <c r="Y9" s="24">
        <f t="shared" si="1"/>
        <v>17</v>
      </c>
      <c r="Z9" s="24">
        <f t="shared" si="1"/>
        <v>18</v>
      </c>
      <c r="AA9" s="24">
        <f t="shared" si="1"/>
        <v>19</v>
      </c>
      <c r="AB9" s="24">
        <f t="shared" si="1"/>
        <v>20</v>
      </c>
      <c r="AC9" s="24">
        <f t="shared" si="1"/>
        <v>21</v>
      </c>
      <c r="AD9" s="24">
        <f t="shared" si="1"/>
        <v>22</v>
      </c>
      <c r="AE9" s="24">
        <f t="shared" si="1"/>
        <v>23</v>
      </c>
      <c r="AF9" s="24">
        <f t="shared" si="1"/>
        <v>24</v>
      </c>
      <c r="AG9" s="24">
        <f t="shared" si="1"/>
        <v>25</v>
      </c>
      <c r="AH9" s="24">
        <f t="shared" si="1"/>
        <v>26</v>
      </c>
      <c r="AI9" s="24">
        <f t="shared" si="1"/>
        <v>27</v>
      </c>
      <c r="AJ9" s="24">
        <f t="shared" si="1"/>
        <v>28</v>
      </c>
      <c r="AK9" s="24">
        <f t="shared" si="1"/>
        <v>29</v>
      </c>
      <c r="AL9" s="24">
        <f t="shared" si="1"/>
        <v>30</v>
      </c>
      <c r="AM9" s="24">
        <f t="shared" si="1"/>
        <v>31</v>
      </c>
    </row>
    <row r="10" spans="1:39" ht="15" thickBot="1" x14ac:dyDescent="0.35">
      <c r="I10" s="21">
        <f>DATE(C1,D1,I9)</f>
        <v>43132</v>
      </c>
      <c r="J10" s="20">
        <f>I10+1</f>
        <v>43133</v>
      </c>
      <c r="K10" s="20">
        <f t="shared" si="1"/>
        <v>43134</v>
      </c>
      <c r="L10" s="20">
        <f t="shared" si="1"/>
        <v>43135</v>
      </c>
      <c r="M10" s="20">
        <f t="shared" si="1"/>
        <v>43136</v>
      </c>
      <c r="N10" s="20">
        <f t="shared" si="1"/>
        <v>43137</v>
      </c>
      <c r="O10" s="20">
        <f t="shared" si="1"/>
        <v>43138</v>
      </c>
      <c r="P10" s="20">
        <f t="shared" si="1"/>
        <v>43139</v>
      </c>
      <c r="Q10" s="20">
        <f t="shared" si="1"/>
        <v>43140</v>
      </c>
      <c r="R10" s="20">
        <f t="shared" si="1"/>
        <v>43141</v>
      </c>
      <c r="S10" s="20">
        <f t="shared" si="1"/>
        <v>43142</v>
      </c>
      <c r="T10" s="20">
        <f t="shared" si="1"/>
        <v>43143</v>
      </c>
      <c r="U10" s="20">
        <f t="shared" si="1"/>
        <v>43144</v>
      </c>
      <c r="V10" s="20">
        <f t="shared" si="1"/>
        <v>43145</v>
      </c>
      <c r="W10" s="20">
        <f t="shared" si="1"/>
        <v>43146</v>
      </c>
      <c r="X10" s="20">
        <f t="shared" si="1"/>
        <v>43147</v>
      </c>
      <c r="Y10" s="20">
        <f t="shared" si="1"/>
        <v>43148</v>
      </c>
      <c r="Z10" s="20">
        <f t="shared" si="1"/>
        <v>43149</v>
      </c>
      <c r="AA10" s="20">
        <f t="shared" si="1"/>
        <v>43150</v>
      </c>
      <c r="AB10" s="20">
        <f t="shared" si="1"/>
        <v>43151</v>
      </c>
      <c r="AC10" s="20">
        <f t="shared" si="1"/>
        <v>43152</v>
      </c>
      <c r="AD10" s="20">
        <f t="shared" si="1"/>
        <v>43153</v>
      </c>
      <c r="AE10" s="20">
        <f t="shared" si="1"/>
        <v>43154</v>
      </c>
      <c r="AF10" s="20">
        <f t="shared" si="1"/>
        <v>43155</v>
      </c>
      <c r="AG10" s="20">
        <f t="shared" si="1"/>
        <v>43156</v>
      </c>
      <c r="AH10" s="20">
        <f t="shared" si="1"/>
        <v>43157</v>
      </c>
      <c r="AI10" s="20">
        <f t="shared" si="1"/>
        <v>43158</v>
      </c>
      <c r="AJ10" s="20">
        <f t="shared" si="1"/>
        <v>43159</v>
      </c>
      <c r="AK10" s="20">
        <f t="shared" si="1"/>
        <v>43160</v>
      </c>
      <c r="AL10" s="20">
        <f t="shared" si="1"/>
        <v>43161</v>
      </c>
      <c r="AM10" s="20">
        <f t="shared" si="1"/>
        <v>43162</v>
      </c>
    </row>
    <row r="11" spans="1:39" ht="15" thickBot="1" x14ac:dyDescent="0.35">
      <c r="B11" s="12" t="s">
        <v>0</v>
      </c>
      <c r="C11" s="10" t="s">
        <v>17</v>
      </c>
      <c r="D11" s="10" t="s">
        <v>22</v>
      </c>
      <c r="E11" s="10" t="s">
        <v>18</v>
      </c>
      <c r="F11" s="10" t="s">
        <v>23</v>
      </c>
      <c r="G11" s="10" t="s">
        <v>19</v>
      </c>
      <c r="H11" s="11" t="s">
        <v>27</v>
      </c>
      <c r="I11" s="25">
        <f>I10</f>
        <v>43132</v>
      </c>
      <c r="J11" s="26">
        <f>J10</f>
        <v>43133</v>
      </c>
      <c r="K11" s="26">
        <f t="shared" ref="K11:AM11" si="2">K10</f>
        <v>43134</v>
      </c>
      <c r="L11" s="26">
        <f t="shared" si="2"/>
        <v>43135</v>
      </c>
      <c r="M11" s="26">
        <f t="shared" si="2"/>
        <v>43136</v>
      </c>
      <c r="N11" s="26">
        <f t="shared" si="2"/>
        <v>43137</v>
      </c>
      <c r="O11" s="26">
        <f t="shared" si="2"/>
        <v>43138</v>
      </c>
      <c r="P11" s="26">
        <f t="shared" si="2"/>
        <v>43139</v>
      </c>
      <c r="Q11" s="26">
        <f t="shared" si="2"/>
        <v>43140</v>
      </c>
      <c r="R11" s="26">
        <f t="shared" si="2"/>
        <v>43141</v>
      </c>
      <c r="S11" s="26">
        <f t="shared" si="2"/>
        <v>43142</v>
      </c>
      <c r="T11" s="26">
        <f t="shared" si="2"/>
        <v>43143</v>
      </c>
      <c r="U11" s="26">
        <f t="shared" si="2"/>
        <v>43144</v>
      </c>
      <c r="V11" s="26">
        <f t="shared" si="2"/>
        <v>43145</v>
      </c>
      <c r="W11" s="26">
        <f t="shared" si="2"/>
        <v>43146</v>
      </c>
      <c r="X11" s="26">
        <f t="shared" si="2"/>
        <v>43147</v>
      </c>
      <c r="Y11" s="26">
        <f t="shared" si="2"/>
        <v>43148</v>
      </c>
      <c r="Z11" s="26">
        <f t="shared" si="2"/>
        <v>43149</v>
      </c>
      <c r="AA11" s="26">
        <f t="shared" si="2"/>
        <v>43150</v>
      </c>
      <c r="AB11" s="26">
        <f t="shared" si="2"/>
        <v>43151</v>
      </c>
      <c r="AC11" s="26">
        <f t="shared" si="2"/>
        <v>43152</v>
      </c>
      <c r="AD11" s="26">
        <f t="shared" si="2"/>
        <v>43153</v>
      </c>
      <c r="AE11" s="26">
        <f t="shared" si="2"/>
        <v>43154</v>
      </c>
      <c r="AF11" s="26">
        <f t="shared" si="2"/>
        <v>43155</v>
      </c>
      <c r="AG11" s="26">
        <f t="shared" si="2"/>
        <v>43156</v>
      </c>
      <c r="AH11" s="26">
        <f t="shared" si="2"/>
        <v>43157</v>
      </c>
      <c r="AI11" s="26">
        <f t="shared" si="2"/>
        <v>43158</v>
      </c>
      <c r="AJ11" s="26">
        <f t="shared" si="2"/>
        <v>43159</v>
      </c>
      <c r="AK11" s="26">
        <f t="shared" si="2"/>
        <v>43160</v>
      </c>
      <c r="AL11" s="26">
        <f t="shared" si="2"/>
        <v>43161</v>
      </c>
      <c r="AM11" s="26">
        <f t="shared" si="2"/>
        <v>43162</v>
      </c>
    </row>
    <row r="12" spans="1:39" x14ac:dyDescent="0.3">
      <c r="B12" s="13" t="str">
        <f>IF(Config!A6&lt;&gt;"",Config!A6,"")</f>
        <v>O.M</v>
      </c>
      <c r="C12" s="14">
        <f>COUNTIF(I12:AM12,"CP")</f>
        <v>0</v>
      </c>
      <c r="D12" s="14">
        <f>COUNTIF(I12:AM12,"D RTT")</f>
        <v>0</v>
      </c>
      <c r="E12" s="14">
        <f>COUNTIF(I12:AM12,"RTT")</f>
        <v>0</v>
      </c>
      <c r="F12" s="14">
        <f>COUNTIF(I12:AM12,"D RTT")</f>
        <v>0</v>
      </c>
      <c r="G12" s="14">
        <f>COUNTIF(I12:AM12,"REC")</f>
        <v>0</v>
      </c>
      <c r="H12" s="15">
        <f>COUNTIF(I12:AM12,"D REC")</f>
        <v>0</v>
      </c>
      <c r="I12" s="30" t="str">
        <f t="array" ref="I12">IFERROR(INDEX(Tableau5[],MATCH(1,(I$10&gt;=Tableau5[Date de début])*(Tableau5[Date de fin]&gt;=I$10)*(Tableau5[Nom]=$B12),0),5),"")</f>
        <v/>
      </c>
      <c r="J12" s="14" t="str">
        <f t="array" ref="J12">IFERROR(INDEX(Tableau5[],MATCH(1,(J$10&gt;=Tableau5[Date de début])*(Tableau5[Date de fin]&gt;=J$10)*(Tableau5[Nom]=$B12),0),5),"")</f>
        <v/>
      </c>
      <c r="K12" s="14" t="str">
        <f t="array" ref="K12">IFERROR(INDEX(Tableau5[],MATCH(1,(K$10&gt;=Tableau5[Date de début])*(Tableau5[Date de fin]&gt;=K$10)*(Tableau5[Nom]=$B12),0),5),"")</f>
        <v/>
      </c>
      <c r="L12" s="14" t="str">
        <f t="array" ref="L12">IFERROR(INDEX(Tableau5[],MATCH(1,(L$10&gt;=Tableau5[Date de début])*(Tableau5[Date de fin]&gt;=L$10)*(Tableau5[Nom]=$B12),0),5),"")</f>
        <v/>
      </c>
      <c r="M12" s="14" t="str">
        <f t="array" ref="M12">IFERROR(INDEX(Tableau5[],MATCH(1,(M$10&gt;=Tableau5[Date de début])*(Tableau5[Date de fin]&gt;=M$10)*(Tableau5[Nom]=$B12),0),5),"")</f>
        <v/>
      </c>
      <c r="N12" s="14" t="str">
        <f t="array" ref="N12">IFERROR(INDEX(Tableau5[],MATCH(1,(N$10&gt;=Tableau5[Date de début])*(Tableau5[Date de fin]&gt;=N$10)*(Tableau5[Nom]=$B12),0),5),"")</f>
        <v/>
      </c>
      <c r="O12" s="14" t="str">
        <f t="array" ref="O12">IFERROR(INDEX(Tableau5[],MATCH(1,(O$10&gt;=Tableau5[Date de début])*(Tableau5[Date de fin]&gt;=O$10)*(Tableau5[Nom]=$B12),0),5),"")</f>
        <v/>
      </c>
      <c r="P12" s="14" t="str">
        <f t="array" ref="P12">IFERROR(INDEX(Tableau5[],MATCH(1,(P$10&gt;=Tableau5[Date de début])*(Tableau5[Date de fin]&gt;=P$10)*(Tableau5[Nom]=$B12),0),5),"")</f>
        <v/>
      </c>
      <c r="Q12" s="14" t="str">
        <f t="array" ref="Q12">IFERROR(INDEX(Tableau5[],MATCH(1,(Q$10&gt;=Tableau5[Date de début])*(Tableau5[Date de fin]&gt;=Q$10)*(Tableau5[Nom]=$B12),0),5),"")</f>
        <v/>
      </c>
      <c r="R12" s="14" t="str">
        <f t="array" ref="R12">IFERROR(INDEX(Tableau5[],MATCH(1,(R$10&gt;=Tableau5[Date de début])*(Tableau5[Date de fin]&gt;=R$10)*(Tableau5[Nom]=$B12),0),5),"")</f>
        <v/>
      </c>
      <c r="S12" s="14" t="str">
        <f t="array" ref="S12">IFERROR(INDEX(Tableau5[],MATCH(1,(S$10&gt;=Tableau5[Date de début])*(Tableau5[Date de fin]&gt;=S$10)*(Tableau5[Nom]=$B12),0),5),"")</f>
        <v/>
      </c>
      <c r="T12" s="14" t="str">
        <f t="array" ref="T12">IFERROR(INDEX(Tableau5[],MATCH(1,(T$10&gt;=Tableau5[Date de début])*(Tableau5[Date de fin]&gt;=T$10)*(Tableau5[Nom]=$B12),0),5),"")</f>
        <v/>
      </c>
      <c r="U12" s="14" t="str">
        <f t="array" ref="U12">IFERROR(INDEX(Tableau5[],MATCH(1,(U$10&gt;=Tableau5[Date de début])*(Tableau5[Date de fin]&gt;=U$10)*(Tableau5[Nom]=$B12),0),5),"")</f>
        <v/>
      </c>
      <c r="V12" s="14" t="str">
        <f t="array" ref="V12">IFERROR(INDEX(Tableau5[],MATCH(1,(V$10&gt;=Tableau5[Date de début])*(Tableau5[Date de fin]&gt;=V$10)*(Tableau5[Nom]=$B12),0),5),"")</f>
        <v/>
      </c>
      <c r="W12" s="14" t="str">
        <f t="array" ref="W12">IFERROR(INDEX(Tableau5[],MATCH(1,(W$10&gt;=Tableau5[Date de début])*(Tableau5[Date de fin]&gt;=W$10)*(Tableau5[Nom]=$B12),0),5),"")</f>
        <v/>
      </c>
      <c r="X12" s="14" t="str">
        <f t="array" ref="X12">IFERROR(INDEX(Tableau5[],MATCH(1,(X$10&gt;=Tableau5[Date de début])*(Tableau5[Date de fin]&gt;=X$10)*(Tableau5[Nom]=$B12),0),5),"")</f>
        <v/>
      </c>
      <c r="Y12" s="14" t="str">
        <f t="array" ref="Y12">IFERROR(INDEX(Tableau5[],MATCH(1,(Y$10&gt;=Tableau5[Date de début])*(Tableau5[Date de fin]&gt;=Y$10)*(Tableau5[Nom]=$B12),0),5),"")</f>
        <v/>
      </c>
      <c r="Z12" s="14" t="str">
        <f t="array" ref="Z12">IFERROR(INDEX(Tableau5[],MATCH(1,(Z$10&gt;=Tableau5[Date de début])*(Tableau5[Date de fin]&gt;=Z$10)*(Tableau5[Nom]=$B12),0),5),"")</f>
        <v/>
      </c>
      <c r="AA12" s="14" t="str">
        <f t="array" ref="AA12">IFERROR(INDEX(Tableau5[],MATCH(1,(AA$10&gt;=Tableau5[Date de début])*(Tableau5[Date de fin]&gt;=AA$10)*(Tableau5[Nom]=$B12),0),5),"")</f>
        <v/>
      </c>
      <c r="AB12" s="14" t="str">
        <f t="array" ref="AB12">IFERROR(INDEX(Tableau5[],MATCH(1,(AB$10&gt;=Tableau5[Date de début])*(Tableau5[Date de fin]&gt;=AB$10)*(Tableau5[Nom]=$B12),0),5),"")</f>
        <v/>
      </c>
      <c r="AC12" s="14" t="str">
        <f t="array" ref="AC12">IFERROR(INDEX(Tableau5[],MATCH(1,(AC$10&gt;=Tableau5[Date de début])*(Tableau5[Date de fin]&gt;=AC$10)*(Tableau5[Nom]=$B12),0),5),"")</f>
        <v/>
      </c>
      <c r="AD12" s="14" t="str">
        <f t="array" ref="AD12">IFERROR(INDEX(Tableau5[],MATCH(1,(AD$10&gt;=Tableau5[Date de début])*(Tableau5[Date de fin]&gt;=AD$10)*(Tableau5[Nom]=$B12),0),5),"")</f>
        <v/>
      </c>
      <c r="AE12" s="14" t="str">
        <f t="array" ref="AE12">IFERROR(INDEX(Tableau5[],MATCH(1,(AE$10&gt;=Tableau5[Date de début])*(Tableau5[Date de fin]&gt;=AE$10)*(Tableau5[Nom]=$B12),0),5),"")</f>
        <v/>
      </c>
      <c r="AF12" s="14" t="str">
        <f t="array" ref="AF12">IFERROR(INDEX(Tableau5[],MATCH(1,(AF$10&gt;=Tableau5[Date de début])*(Tableau5[Date de fin]&gt;=AF$10)*(Tableau5[Nom]=$B12),0),5),"")</f>
        <v/>
      </c>
      <c r="AG12" s="14" t="str">
        <f t="array" ref="AG12">IFERROR(INDEX(Tableau5[],MATCH(1,(AG$10&gt;=Tableau5[Date de début])*(Tableau5[Date de fin]&gt;=AG$10)*(Tableau5[Nom]=$B12),0),5),"")</f>
        <v/>
      </c>
      <c r="AH12" s="14" t="str">
        <f t="array" ref="AH12">IFERROR(INDEX(Tableau5[],MATCH(1,(AH$10&gt;=Tableau5[Date de début])*(Tableau5[Date de fin]&gt;=AH$10)*(Tableau5[Nom]=$B12),0),5),"")</f>
        <v/>
      </c>
      <c r="AI12" s="14" t="str">
        <f t="array" ref="AI12">IFERROR(INDEX(Tableau5[],MATCH(1,(AI$10&gt;=Tableau5[Date de début])*(Tableau5[Date de fin]&gt;=AI$10)*(Tableau5[Nom]=$B12),0),5),"")</f>
        <v/>
      </c>
      <c r="AJ12" s="14" t="str">
        <f t="array" ref="AJ12">IFERROR(INDEX(Tableau5[],MATCH(1,(AJ$10&gt;=Tableau5[Date de début])*(Tableau5[Date de fin]&gt;=AJ$10)*(Tableau5[Nom]=$B12),0),5),"")</f>
        <v/>
      </c>
      <c r="AK12" s="14" t="str">
        <f t="array" ref="AK12">IFERROR(INDEX(Tableau5[],MATCH(1,(AK$10&gt;=Tableau5[Date de début])*(Tableau5[Date de fin]&gt;=AK$10)*(Tableau5[Nom]=$B12),0),5),"")</f>
        <v/>
      </c>
      <c r="AL12" s="14" t="str">
        <f t="array" ref="AL12">IFERROR(INDEX(Tableau5[],MATCH(1,(AL$10&gt;=Tableau5[Date de début])*(Tableau5[Date de fin]&gt;=AL$10)*(Tableau5[Nom]=$B12),0),5),"")</f>
        <v/>
      </c>
      <c r="AM12" s="15" t="str">
        <f t="array" ref="AM12">IFERROR(INDEX(Tableau5[],MATCH(1,(AM$10&gt;=Tableau5[Date de début])*(Tableau5[Date de fin]&gt;=AM$10)*(Tableau5[Nom]=$B12),0),5),"")</f>
        <v/>
      </c>
    </row>
    <row r="13" spans="1:39" x14ac:dyDescent="0.3">
      <c r="B13" s="16" t="str">
        <f>IF(Config!A7&lt;&gt;"",Config!A7,"")</f>
        <v>N.B</v>
      </c>
      <c r="C13" s="3">
        <f t="shared" ref="C13:C22" si="3">COUNTIF(I13:AM13,"CP")</f>
        <v>0</v>
      </c>
      <c r="D13" s="3">
        <f t="shared" ref="D13:D22" si="4">COUNTIF(I13:AM13,"D RTT")</f>
        <v>0</v>
      </c>
      <c r="E13" s="3">
        <f t="shared" ref="E13:E22" si="5">COUNTIF(I13:AM13,"RTT")</f>
        <v>0</v>
      </c>
      <c r="F13" s="3">
        <f t="shared" ref="F13:F22" si="6">COUNTIF(I13:AM13,"D RTT")</f>
        <v>0</v>
      </c>
      <c r="G13" s="3">
        <f t="shared" ref="G13:G22" si="7">COUNTIF(I13:AM13,"REC")</f>
        <v>0</v>
      </c>
      <c r="H13" s="6">
        <f t="shared" ref="H13:H22" si="8">COUNTIF(I13:AM13,"D REC")</f>
        <v>0</v>
      </c>
      <c r="I13" s="5" t="str">
        <f t="array" ref="I13">IFERROR(INDEX(Tableau5[],MATCH(1,(I$10&gt;=Tableau5[Date de début])*(Tableau5[Date de fin]&gt;=I$10)*(Tableau5[Nom]=$B13),0),5),"")</f>
        <v/>
      </c>
      <c r="J13" s="3" t="str">
        <f t="array" ref="J13">IFERROR(INDEX(Tableau5[],MATCH(1,(J$10&gt;=Tableau5[Date de début])*(Tableau5[Date de fin]&gt;=J$10)*(Tableau5[Nom]=$B13),0),5),"")</f>
        <v/>
      </c>
      <c r="K13" s="3" t="str">
        <f t="array" ref="K13">IFERROR(INDEX(Tableau5[],MATCH(1,(K$10&gt;=Tableau5[Date de début])*(Tableau5[Date de fin]&gt;=K$10)*(Tableau5[Nom]=$B13),0),5),"")</f>
        <v/>
      </c>
      <c r="L13" s="3" t="str">
        <f t="array" ref="L13">IFERROR(INDEX(Tableau5[],MATCH(1,(L$10&gt;=Tableau5[Date de début])*(Tableau5[Date de fin]&gt;=L$10)*(Tableau5[Nom]=$B13),0),5),"")</f>
        <v/>
      </c>
      <c r="M13" s="3" t="str">
        <f t="array" ref="M13">IFERROR(INDEX(Tableau5[],MATCH(1,(M$10&gt;=Tableau5[Date de début])*(Tableau5[Date de fin]&gt;=M$10)*(Tableau5[Nom]=$B13),0),5),"")</f>
        <v/>
      </c>
      <c r="N13" s="3" t="str">
        <f t="array" ref="N13">IFERROR(INDEX(Tableau5[],MATCH(1,(N$10&gt;=Tableau5[Date de début])*(Tableau5[Date de fin]&gt;=N$10)*(Tableau5[Nom]=$B13),0),5),"")</f>
        <v/>
      </c>
      <c r="O13" s="3" t="str">
        <f t="array" ref="O13">IFERROR(INDEX(Tableau5[],MATCH(1,(O$10&gt;=Tableau5[Date de début])*(Tableau5[Date de fin]&gt;=O$10)*(Tableau5[Nom]=$B13),0),5),"")</f>
        <v/>
      </c>
      <c r="P13" s="3" t="str">
        <f t="array" ref="P13">IFERROR(INDEX(Tableau5[],MATCH(1,(P$10&gt;=Tableau5[Date de début])*(Tableau5[Date de fin]&gt;=P$10)*(Tableau5[Nom]=$B13),0),5),"")</f>
        <v/>
      </c>
      <c r="Q13" s="3" t="str">
        <f t="array" ref="Q13">IFERROR(INDEX(Tableau5[],MATCH(1,(Q$10&gt;=Tableau5[Date de début])*(Tableau5[Date de fin]&gt;=Q$10)*(Tableau5[Nom]=$B13),0),5),"")</f>
        <v/>
      </c>
      <c r="R13" s="3" t="str">
        <f t="array" ref="R13">IFERROR(INDEX(Tableau5[],MATCH(1,(R$10&gt;=Tableau5[Date de début])*(Tableau5[Date de fin]&gt;=R$10)*(Tableau5[Nom]=$B13),0),5),"")</f>
        <v/>
      </c>
      <c r="S13" s="3" t="str">
        <f t="array" ref="S13">IFERROR(INDEX(Tableau5[],MATCH(1,(S$10&gt;=Tableau5[Date de début])*(Tableau5[Date de fin]&gt;=S$10)*(Tableau5[Nom]=$B13),0),5),"")</f>
        <v/>
      </c>
      <c r="T13" s="3" t="str">
        <f t="array" ref="T13">IFERROR(INDEX(Tableau5[],MATCH(1,(T$10&gt;=Tableau5[Date de début])*(Tableau5[Date de fin]&gt;=T$10)*(Tableau5[Nom]=$B13),0),5),"")</f>
        <v/>
      </c>
      <c r="U13" s="3" t="str">
        <f t="array" ref="U13">IFERROR(INDEX(Tableau5[],MATCH(1,(U$10&gt;=Tableau5[Date de début])*(Tableau5[Date de fin]&gt;=U$10)*(Tableau5[Nom]=$B13),0),5),"")</f>
        <v/>
      </c>
      <c r="V13" s="3" t="str">
        <f t="array" ref="V13">IFERROR(INDEX(Tableau5[],MATCH(1,(V$10&gt;=Tableau5[Date de début])*(Tableau5[Date de fin]&gt;=V$10)*(Tableau5[Nom]=$B13),0),5),"")</f>
        <v/>
      </c>
      <c r="W13" s="3" t="str">
        <f t="array" ref="W13">IFERROR(INDEX(Tableau5[],MATCH(1,(W$10&gt;=Tableau5[Date de début])*(Tableau5[Date de fin]&gt;=W$10)*(Tableau5[Nom]=$B13),0),5),"")</f>
        <v/>
      </c>
      <c r="X13" s="3" t="str">
        <f t="array" ref="X13">IFERROR(INDEX(Tableau5[],MATCH(1,(X$10&gt;=Tableau5[Date de début])*(Tableau5[Date de fin]&gt;=X$10)*(Tableau5[Nom]=$B13),0),5),"")</f>
        <v/>
      </c>
      <c r="Y13" s="3" t="str">
        <f t="array" ref="Y13">IFERROR(INDEX(Tableau5[],MATCH(1,(Y$10&gt;=Tableau5[Date de début])*(Tableau5[Date de fin]&gt;=Y$10)*(Tableau5[Nom]=$B13),0),5),"")</f>
        <v/>
      </c>
      <c r="Z13" s="3" t="str">
        <f t="array" ref="Z13">IFERROR(INDEX(Tableau5[],MATCH(1,(Z$10&gt;=Tableau5[Date de début])*(Tableau5[Date de fin]&gt;=Z$10)*(Tableau5[Nom]=$B13),0),5),"")</f>
        <v/>
      </c>
      <c r="AA13" s="3" t="str">
        <f t="array" ref="AA13">IFERROR(INDEX(Tableau5[],MATCH(1,(AA$10&gt;=Tableau5[Date de début])*(Tableau5[Date de fin]&gt;=AA$10)*(Tableau5[Nom]=$B13),0),5),"")</f>
        <v/>
      </c>
      <c r="AB13" s="3" t="str">
        <f t="array" ref="AB13">IFERROR(INDEX(Tableau5[],MATCH(1,(AB$10&gt;=Tableau5[Date de début])*(Tableau5[Date de fin]&gt;=AB$10)*(Tableau5[Nom]=$B13),0),5),"")</f>
        <v/>
      </c>
      <c r="AC13" s="3" t="str">
        <f t="array" ref="AC13">IFERROR(INDEX(Tableau5[],MATCH(1,(AC$10&gt;=Tableau5[Date de début])*(Tableau5[Date de fin]&gt;=AC$10)*(Tableau5[Nom]=$B13),0),5),"")</f>
        <v/>
      </c>
      <c r="AD13" s="3" t="str">
        <f t="array" ref="AD13">IFERROR(INDEX(Tableau5[],MATCH(1,(AD$10&gt;=Tableau5[Date de début])*(Tableau5[Date de fin]&gt;=AD$10)*(Tableau5[Nom]=$B13),0),5),"")</f>
        <v/>
      </c>
      <c r="AE13" s="3" t="str">
        <f t="array" ref="AE13">IFERROR(INDEX(Tableau5[],MATCH(1,(AE$10&gt;=Tableau5[Date de début])*(Tableau5[Date de fin]&gt;=AE$10)*(Tableau5[Nom]=$B13),0),5),"")</f>
        <v/>
      </c>
      <c r="AF13" s="3" t="str">
        <f t="array" ref="AF13">IFERROR(INDEX(Tableau5[],MATCH(1,(AF$10&gt;=Tableau5[Date de début])*(Tableau5[Date de fin]&gt;=AF$10)*(Tableau5[Nom]=$B13),0),5),"")</f>
        <v/>
      </c>
      <c r="AG13" s="3" t="str">
        <f t="array" ref="AG13">IFERROR(INDEX(Tableau5[],MATCH(1,(AG$10&gt;=Tableau5[Date de début])*(Tableau5[Date de fin]&gt;=AG$10)*(Tableau5[Nom]=$B13),0),5),"")</f>
        <v/>
      </c>
      <c r="AH13" s="3" t="str">
        <f t="array" ref="AH13">IFERROR(INDEX(Tableau5[],MATCH(1,(AH$10&gt;=Tableau5[Date de début])*(Tableau5[Date de fin]&gt;=AH$10)*(Tableau5[Nom]=$B13),0),5),"")</f>
        <v/>
      </c>
      <c r="AI13" s="3" t="str">
        <f t="array" ref="AI13">IFERROR(INDEX(Tableau5[],MATCH(1,(AI$10&gt;=Tableau5[Date de début])*(Tableau5[Date de fin]&gt;=AI$10)*(Tableau5[Nom]=$B13),0),5),"")</f>
        <v/>
      </c>
      <c r="AJ13" s="3" t="str">
        <f t="array" ref="AJ13">IFERROR(INDEX(Tableau5[],MATCH(1,(AJ$10&gt;=Tableau5[Date de début])*(Tableau5[Date de fin]&gt;=AJ$10)*(Tableau5[Nom]=$B13),0),5),"")</f>
        <v/>
      </c>
      <c r="AK13" s="3" t="str">
        <f t="array" ref="AK13">IFERROR(INDEX(Tableau5[],MATCH(1,(AK$10&gt;=Tableau5[Date de début])*(Tableau5[Date de fin]&gt;=AK$10)*(Tableau5[Nom]=$B13),0),5),"")</f>
        <v/>
      </c>
      <c r="AL13" s="3" t="str">
        <f t="array" ref="AL13">IFERROR(INDEX(Tableau5[],MATCH(1,(AL$10&gt;=Tableau5[Date de début])*(Tableau5[Date de fin]&gt;=AL$10)*(Tableau5[Nom]=$B13),0),5),"")</f>
        <v/>
      </c>
      <c r="AM13" s="6" t="str">
        <f t="array" ref="AM13">IFERROR(INDEX(Tableau5[],MATCH(1,(AM$10&gt;=Tableau5[Date de début])*(Tableau5[Date de fin]&gt;=AM$10)*(Tableau5[Nom]=$B13),0),5),"")</f>
        <v/>
      </c>
    </row>
    <row r="14" spans="1:39" x14ac:dyDescent="0.3">
      <c r="B14" s="16" t="str">
        <f>IF(Config!A8&lt;&gt;"",Config!A8,"")</f>
        <v>N.K</v>
      </c>
      <c r="C14" s="3">
        <f t="shared" si="3"/>
        <v>0</v>
      </c>
      <c r="D14" s="3">
        <f t="shared" si="4"/>
        <v>0</v>
      </c>
      <c r="E14" s="3">
        <f t="shared" si="5"/>
        <v>0</v>
      </c>
      <c r="F14" s="3">
        <f t="shared" si="6"/>
        <v>0</v>
      </c>
      <c r="G14" s="3">
        <f t="shared" si="7"/>
        <v>0</v>
      </c>
      <c r="H14" s="6">
        <f t="shared" si="8"/>
        <v>0</v>
      </c>
      <c r="I14" s="5" t="str">
        <f t="array" ref="I14">IFERROR(INDEX(Tableau5[],MATCH(1,(I$10&gt;=Tableau5[Date de début])*(Tableau5[Date de fin]&gt;=I$10)*(Tableau5[Nom]=$B14),0),5),"")</f>
        <v/>
      </c>
      <c r="J14" s="3" t="str">
        <f t="array" ref="J14">IFERROR(INDEX(Tableau5[],MATCH(1,(J$10&gt;=Tableau5[Date de début])*(Tableau5[Date de fin]&gt;=J$10)*(Tableau5[Nom]=$B14),0),5),"")</f>
        <v/>
      </c>
      <c r="K14" s="3" t="str">
        <f t="array" ref="K14">IFERROR(INDEX(Tableau5[],MATCH(1,(K$10&gt;=Tableau5[Date de début])*(Tableau5[Date de fin]&gt;=K$10)*(Tableau5[Nom]=$B14),0),5),"")</f>
        <v/>
      </c>
      <c r="L14" s="3" t="str">
        <f t="array" ref="L14">IFERROR(INDEX(Tableau5[],MATCH(1,(L$10&gt;=Tableau5[Date de début])*(Tableau5[Date de fin]&gt;=L$10)*(Tableau5[Nom]=$B14),0),5),"")</f>
        <v/>
      </c>
      <c r="M14" s="3" t="str">
        <f t="array" ref="M14">IFERROR(INDEX(Tableau5[],MATCH(1,(M$10&gt;=Tableau5[Date de début])*(Tableau5[Date de fin]&gt;=M$10)*(Tableau5[Nom]=$B14),0),5),"")</f>
        <v/>
      </c>
      <c r="N14" s="3" t="str">
        <f t="array" ref="N14">IFERROR(INDEX(Tableau5[],MATCH(1,(N$10&gt;=Tableau5[Date de début])*(Tableau5[Date de fin]&gt;=N$10)*(Tableau5[Nom]=$B14),0),5),"")</f>
        <v/>
      </c>
      <c r="O14" s="3" t="str">
        <f t="array" ref="O14">IFERROR(INDEX(Tableau5[],MATCH(1,(O$10&gt;=Tableau5[Date de début])*(Tableau5[Date de fin]&gt;=O$10)*(Tableau5[Nom]=$B14),0),5),"")</f>
        <v/>
      </c>
      <c r="P14" s="3" t="str">
        <f t="array" ref="P14">IFERROR(INDEX(Tableau5[],MATCH(1,(P$10&gt;=Tableau5[Date de début])*(Tableau5[Date de fin]&gt;=P$10)*(Tableau5[Nom]=$B14),0),5),"")</f>
        <v/>
      </c>
      <c r="Q14" s="3" t="str">
        <f t="array" ref="Q14">IFERROR(INDEX(Tableau5[],MATCH(1,(Q$10&gt;=Tableau5[Date de début])*(Tableau5[Date de fin]&gt;=Q$10)*(Tableau5[Nom]=$B14),0),5),"")</f>
        <v/>
      </c>
      <c r="R14" s="3" t="str">
        <f t="array" ref="R14">IFERROR(INDEX(Tableau5[],MATCH(1,(R$10&gt;=Tableau5[Date de début])*(Tableau5[Date de fin]&gt;=R$10)*(Tableau5[Nom]=$B14),0),5),"")</f>
        <v/>
      </c>
      <c r="S14" s="3" t="str">
        <f t="array" ref="S14">IFERROR(INDEX(Tableau5[],MATCH(1,(S$10&gt;=Tableau5[Date de début])*(Tableau5[Date de fin]&gt;=S$10)*(Tableau5[Nom]=$B14),0),5),"")</f>
        <v/>
      </c>
      <c r="T14" s="3" t="str">
        <f t="array" ref="T14">IFERROR(INDEX(Tableau5[],MATCH(1,(T$10&gt;=Tableau5[Date de début])*(Tableau5[Date de fin]&gt;=T$10)*(Tableau5[Nom]=$B14),0),5),"")</f>
        <v/>
      </c>
      <c r="U14" s="3" t="str">
        <f t="array" ref="U14">IFERROR(INDEX(Tableau5[],MATCH(1,(U$10&gt;=Tableau5[Date de début])*(Tableau5[Date de fin]&gt;=U$10)*(Tableau5[Nom]=$B14),0),5),"")</f>
        <v/>
      </c>
      <c r="V14" s="3" t="str">
        <f t="array" ref="V14">IFERROR(INDEX(Tableau5[],MATCH(1,(V$10&gt;=Tableau5[Date de début])*(Tableau5[Date de fin]&gt;=V$10)*(Tableau5[Nom]=$B14),0),5),"")</f>
        <v/>
      </c>
      <c r="W14" s="3" t="str">
        <f t="array" ref="W14">IFERROR(INDEX(Tableau5[],MATCH(1,(W$10&gt;=Tableau5[Date de début])*(Tableau5[Date de fin]&gt;=W$10)*(Tableau5[Nom]=$B14),0),5),"")</f>
        <v/>
      </c>
      <c r="X14" s="3" t="str">
        <f t="array" ref="X14">IFERROR(INDEX(Tableau5[],MATCH(1,(X$10&gt;=Tableau5[Date de début])*(Tableau5[Date de fin]&gt;=X$10)*(Tableau5[Nom]=$B14),0),5),"")</f>
        <v/>
      </c>
      <c r="Y14" s="3" t="str">
        <f t="array" ref="Y14">IFERROR(INDEX(Tableau5[],MATCH(1,(Y$10&gt;=Tableau5[Date de début])*(Tableau5[Date de fin]&gt;=Y$10)*(Tableau5[Nom]=$B14),0),5),"")</f>
        <v/>
      </c>
      <c r="Z14" s="3" t="str">
        <f t="array" ref="Z14">IFERROR(INDEX(Tableau5[],MATCH(1,(Z$10&gt;=Tableau5[Date de début])*(Tableau5[Date de fin]&gt;=Z$10)*(Tableau5[Nom]=$B14),0),5),"")</f>
        <v/>
      </c>
      <c r="AA14" s="3" t="str">
        <f t="array" ref="AA14">IFERROR(INDEX(Tableau5[],MATCH(1,(AA$10&gt;=Tableau5[Date de début])*(Tableau5[Date de fin]&gt;=AA$10)*(Tableau5[Nom]=$B14),0),5),"")</f>
        <v/>
      </c>
      <c r="AB14" s="3" t="str">
        <f t="array" ref="AB14">IFERROR(INDEX(Tableau5[],MATCH(1,(AB$10&gt;=Tableau5[Date de début])*(Tableau5[Date de fin]&gt;=AB$10)*(Tableau5[Nom]=$B14),0),5),"")</f>
        <v/>
      </c>
      <c r="AC14" s="3" t="str">
        <f t="array" ref="AC14">IFERROR(INDEX(Tableau5[],MATCH(1,(AC$10&gt;=Tableau5[Date de début])*(Tableau5[Date de fin]&gt;=AC$10)*(Tableau5[Nom]=$B14),0),5),"")</f>
        <v/>
      </c>
      <c r="AD14" s="3" t="str">
        <f t="array" ref="AD14">IFERROR(INDEX(Tableau5[],MATCH(1,(AD$10&gt;=Tableau5[Date de début])*(Tableau5[Date de fin]&gt;=AD$10)*(Tableau5[Nom]=$B14),0),5),"")</f>
        <v/>
      </c>
      <c r="AE14" s="3" t="str">
        <f t="array" ref="AE14">IFERROR(INDEX(Tableau5[],MATCH(1,(AE$10&gt;=Tableau5[Date de début])*(Tableau5[Date de fin]&gt;=AE$10)*(Tableau5[Nom]=$B14),0),5),"")</f>
        <v/>
      </c>
      <c r="AF14" s="3" t="str">
        <f t="array" ref="AF14">IFERROR(INDEX(Tableau5[],MATCH(1,(AF$10&gt;=Tableau5[Date de début])*(Tableau5[Date de fin]&gt;=AF$10)*(Tableau5[Nom]=$B14),0),5),"")</f>
        <v/>
      </c>
      <c r="AG14" s="3" t="str">
        <f t="array" ref="AG14">IFERROR(INDEX(Tableau5[],MATCH(1,(AG$10&gt;=Tableau5[Date de début])*(Tableau5[Date de fin]&gt;=AG$10)*(Tableau5[Nom]=$B14),0),5),"")</f>
        <v/>
      </c>
      <c r="AH14" s="3" t="str">
        <f t="array" ref="AH14">IFERROR(INDEX(Tableau5[],MATCH(1,(AH$10&gt;=Tableau5[Date de début])*(Tableau5[Date de fin]&gt;=AH$10)*(Tableau5[Nom]=$B14),0),5),"")</f>
        <v/>
      </c>
      <c r="AI14" s="3" t="str">
        <f t="array" ref="AI14">IFERROR(INDEX(Tableau5[],MATCH(1,(AI$10&gt;=Tableau5[Date de début])*(Tableau5[Date de fin]&gt;=AI$10)*(Tableau5[Nom]=$B14),0),5),"")</f>
        <v/>
      </c>
      <c r="AJ14" s="3" t="str">
        <f t="array" ref="AJ14">IFERROR(INDEX(Tableau5[],MATCH(1,(AJ$10&gt;=Tableau5[Date de début])*(Tableau5[Date de fin]&gt;=AJ$10)*(Tableau5[Nom]=$B14),0),5),"")</f>
        <v/>
      </c>
      <c r="AK14" s="3" t="str">
        <f t="array" ref="AK14">IFERROR(INDEX(Tableau5[],MATCH(1,(AK$10&gt;=Tableau5[Date de début])*(Tableau5[Date de fin]&gt;=AK$10)*(Tableau5[Nom]=$B14),0),5),"")</f>
        <v/>
      </c>
      <c r="AL14" s="3" t="str">
        <f t="array" ref="AL14">IFERROR(INDEX(Tableau5[],MATCH(1,(AL$10&gt;=Tableau5[Date de début])*(Tableau5[Date de fin]&gt;=AL$10)*(Tableau5[Nom]=$B14),0),5),"")</f>
        <v/>
      </c>
      <c r="AM14" s="6" t="str">
        <f t="array" ref="AM14">IFERROR(INDEX(Tableau5[],MATCH(1,(AM$10&gt;=Tableau5[Date de début])*(Tableau5[Date de fin]&gt;=AM$10)*(Tableau5[Nom]=$B14),0),5),"")</f>
        <v/>
      </c>
    </row>
    <row r="15" spans="1:39" x14ac:dyDescent="0.3">
      <c r="B15" s="16" t="str">
        <f>IF(Config!A9&lt;&gt;"",Config!A9,"")</f>
        <v>O.J</v>
      </c>
      <c r="C15" s="3">
        <f t="shared" si="3"/>
        <v>0</v>
      </c>
      <c r="D15" s="3">
        <f t="shared" si="4"/>
        <v>0</v>
      </c>
      <c r="E15" s="3">
        <f t="shared" si="5"/>
        <v>0</v>
      </c>
      <c r="F15" s="3">
        <f t="shared" si="6"/>
        <v>0</v>
      </c>
      <c r="G15" s="3">
        <f t="shared" si="7"/>
        <v>0</v>
      </c>
      <c r="H15" s="6">
        <f t="shared" si="8"/>
        <v>0</v>
      </c>
      <c r="I15" s="5" t="str">
        <f t="array" ref="I15">IFERROR(INDEX(Tableau5[],MATCH(1,(I$10&gt;=Tableau5[Date de début])*(Tableau5[Date de fin]&gt;=I$10)*(Tableau5[Nom]=$B15),0),5),"")</f>
        <v/>
      </c>
      <c r="J15" s="3" t="str">
        <f t="array" ref="J15">IFERROR(INDEX(Tableau5[],MATCH(1,(J$10&gt;=Tableau5[Date de début])*(Tableau5[Date de fin]&gt;=J$10)*(Tableau5[Nom]=$B15),0),5),"")</f>
        <v/>
      </c>
      <c r="K15" s="3" t="str">
        <f t="array" ref="K15">IFERROR(INDEX(Tableau5[],MATCH(1,(K$10&gt;=Tableau5[Date de début])*(Tableau5[Date de fin]&gt;=K$10)*(Tableau5[Nom]=$B15),0),5),"")</f>
        <v/>
      </c>
      <c r="L15" s="3" t="str">
        <f t="array" ref="L15">IFERROR(INDEX(Tableau5[],MATCH(1,(L$10&gt;=Tableau5[Date de début])*(Tableau5[Date de fin]&gt;=L$10)*(Tableau5[Nom]=$B15),0),5),"")</f>
        <v/>
      </c>
      <c r="M15" s="3" t="str">
        <f t="array" ref="M15">IFERROR(INDEX(Tableau5[],MATCH(1,(M$10&gt;=Tableau5[Date de début])*(Tableau5[Date de fin]&gt;=M$10)*(Tableau5[Nom]=$B15),0),5),"")</f>
        <v/>
      </c>
      <c r="N15" s="3" t="str">
        <f t="array" ref="N15">IFERROR(INDEX(Tableau5[],MATCH(1,(N$10&gt;=Tableau5[Date de début])*(Tableau5[Date de fin]&gt;=N$10)*(Tableau5[Nom]=$B15),0),5),"")</f>
        <v/>
      </c>
      <c r="O15" s="3" t="str">
        <f t="array" ref="O15">IFERROR(INDEX(Tableau5[],MATCH(1,(O$10&gt;=Tableau5[Date de début])*(Tableau5[Date de fin]&gt;=O$10)*(Tableau5[Nom]=$B15),0),5),"")</f>
        <v/>
      </c>
      <c r="P15" s="3" t="str">
        <f t="array" ref="P15">IFERROR(INDEX(Tableau5[],MATCH(1,(P$10&gt;=Tableau5[Date de début])*(Tableau5[Date de fin]&gt;=P$10)*(Tableau5[Nom]=$B15),0),5),"")</f>
        <v/>
      </c>
      <c r="Q15" s="3" t="str">
        <f t="array" ref="Q15">IFERROR(INDEX(Tableau5[],MATCH(1,(Q$10&gt;=Tableau5[Date de début])*(Tableau5[Date de fin]&gt;=Q$10)*(Tableau5[Nom]=$B15),0),5),"")</f>
        <v/>
      </c>
      <c r="R15" s="3" t="str">
        <f t="array" ref="R15">IFERROR(INDEX(Tableau5[],MATCH(1,(R$10&gt;=Tableau5[Date de début])*(Tableau5[Date de fin]&gt;=R$10)*(Tableau5[Nom]=$B15),0),5),"")</f>
        <v/>
      </c>
      <c r="S15" s="3" t="str">
        <f t="array" ref="S15">IFERROR(INDEX(Tableau5[],MATCH(1,(S$10&gt;=Tableau5[Date de début])*(Tableau5[Date de fin]&gt;=S$10)*(Tableau5[Nom]=$B15),0),5),"")</f>
        <v/>
      </c>
      <c r="T15" s="3" t="str">
        <f t="array" ref="T15">IFERROR(INDEX(Tableau5[],MATCH(1,(T$10&gt;=Tableau5[Date de début])*(Tableau5[Date de fin]&gt;=T$10)*(Tableau5[Nom]=$B15),0),5),"")</f>
        <v/>
      </c>
      <c r="U15" s="3" t="str">
        <f t="array" ref="U15">IFERROR(INDEX(Tableau5[],MATCH(1,(U$10&gt;=Tableau5[Date de début])*(Tableau5[Date de fin]&gt;=U$10)*(Tableau5[Nom]=$B15),0),5),"")</f>
        <v/>
      </c>
      <c r="V15" s="3" t="str">
        <f t="array" ref="V15">IFERROR(INDEX(Tableau5[],MATCH(1,(V$10&gt;=Tableau5[Date de début])*(Tableau5[Date de fin]&gt;=V$10)*(Tableau5[Nom]=$B15),0),5),"")</f>
        <v/>
      </c>
      <c r="W15" s="3" t="str">
        <f t="array" ref="W15">IFERROR(INDEX(Tableau5[],MATCH(1,(W$10&gt;=Tableau5[Date de début])*(Tableau5[Date de fin]&gt;=W$10)*(Tableau5[Nom]=$B15),0),5),"")</f>
        <v/>
      </c>
      <c r="X15" s="3" t="str">
        <f t="array" ref="X15">IFERROR(INDEX(Tableau5[],MATCH(1,(X$10&gt;=Tableau5[Date de début])*(Tableau5[Date de fin]&gt;=X$10)*(Tableau5[Nom]=$B15),0),5),"")</f>
        <v/>
      </c>
      <c r="Y15" s="3" t="str">
        <f t="array" ref="Y15">IFERROR(INDEX(Tableau5[],MATCH(1,(Y$10&gt;=Tableau5[Date de début])*(Tableau5[Date de fin]&gt;=Y$10)*(Tableau5[Nom]=$B15),0),5),"")</f>
        <v/>
      </c>
      <c r="Z15" s="3" t="str">
        <f t="array" ref="Z15">IFERROR(INDEX(Tableau5[],MATCH(1,(Z$10&gt;=Tableau5[Date de début])*(Tableau5[Date de fin]&gt;=Z$10)*(Tableau5[Nom]=$B15),0),5),"")</f>
        <v/>
      </c>
      <c r="AA15" s="3" t="str">
        <f t="array" ref="AA15">IFERROR(INDEX(Tableau5[],MATCH(1,(AA$10&gt;=Tableau5[Date de début])*(Tableau5[Date de fin]&gt;=AA$10)*(Tableau5[Nom]=$B15),0),5),"")</f>
        <v/>
      </c>
      <c r="AB15" s="3" t="str">
        <f t="array" ref="AB15">IFERROR(INDEX(Tableau5[],MATCH(1,(AB$10&gt;=Tableau5[Date de début])*(Tableau5[Date de fin]&gt;=AB$10)*(Tableau5[Nom]=$B15),0),5),"")</f>
        <v/>
      </c>
      <c r="AC15" s="3" t="str">
        <f t="array" ref="AC15">IFERROR(INDEX(Tableau5[],MATCH(1,(AC$10&gt;=Tableau5[Date de début])*(Tableau5[Date de fin]&gt;=AC$10)*(Tableau5[Nom]=$B15),0),5),"")</f>
        <v/>
      </c>
      <c r="AD15" s="3" t="str">
        <f t="array" ref="AD15">IFERROR(INDEX(Tableau5[],MATCH(1,(AD$10&gt;=Tableau5[Date de début])*(Tableau5[Date de fin]&gt;=AD$10)*(Tableau5[Nom]=$B15),0),5),"")</f>
        <v/>
      </c>
      <c r="AE15" s="3" t="str">
        <f t="array" ref="AE15">IFERROR(INDEX(Tableau5[],MATCH(1,(AE$10&gt;=Tableau5[Date de début])*(Tableau5[Date de fin]&gt;=AE$10)*(Tableau5[Nom]=$B15),0),5),"")</f>
        <v/>
      </c>
      <c r="AF15" s="3" t="str">
        <f t="array" ref="AF15">IFERROR(INDEX(Tableau5[],MATCH(1,(AF$10&gt;=Tableau5[Date de début])*(Tableau5[Date de fin]&gt;=AF$10)*(Tableau5[Nom]=$B15),0),5),"")</f>
        <v/>
      </c>
      <c r="AG15" s="3" t="str">
        <f t="array" ref="AG15">IFERROR(INDEX(Tableau5[],MATCH(1,(AG$10&gt;=Tableau5[Date de début])*(Tableau5[Date de fin]&gt;=AG$10)*(Tableau5[Nom]=$B15),0),5),"")</f>
        <v/>
      </c>
      <c r="AH15" s="3" t="str">
        <f t="array" ref="AH15">IFERROR(INDEX(Tableau5[],MATCH(1,(AH$10&gt;=Tableau5[Date de début])*(Tableau5[Date de fin]&gt;=AH$10)*(Tableau5[Nom]=$B15),0),5),"")</f>
        <v/>
      </c>
      <c r="AI15" s="3" t="str">
        <f t="array" ref="AI15">IFERROR(INDEX(Tableau5[],MATCH(1,(AI$10&gt;=Tableau5[Date de début])*(Tableau5[Date de fin]&gt;=AI$10)*(Tableau5[Nom]=$B15),0),5),"")</f>
        <v/>
      </c>
      <c r="AJ15" s="3" t="str">
        <f t="array" ref="AJ15">IFERROR(INDEX(Tableau5[],MATCH(1,(AJ$10&gt;=Tableau5[Date de début])*(Tableau5[Date de fin]&gt;=AJ$10)*(Tableau5[Nom]=$B15),0),5),"")</f>
        <v/>
      </c>
      <c r="AK15" s="3" t="str">
        <f t="array" ref="AK15">IFERROR(INDEX(Tableau5[],MATCH(1,(AK$10&gt;=Tableau5[Date de début])*(Tableau5[Date de fin]&gt;=AK$10)*(Tableau5[Nom]=$B15),0),5),"")</f>
        <v/>
      </c>
      <c r="AL15" s="3" t="str">
        <f t="array" ref="AL15">IFERROR(INDEX(Tableau5[],MATCH(1,(AL$10&gt;=Tableau5[Date de début])*(Tableau5[Date de fin]&gt;=AL$10)*(Tableau5[Nom]=$B15),0),5),"")</f>
        <v/>
      </c>
      <c r="AM15" s="6" t="str">
        <f t="array" ref="AM15">IFERROR(INDEX(Tableau5[],MATCH(1,(AM$10&gt;=Tableau5[Date de début])*(Tableau5[Date de fin]&gt;=AM$10)*(Tableau5[Nom]=$B15),0),5),"")</f>
        <v/>
      </c>
    </row>
    <row r="16" spans="1:39" x14ac:dyDescent="0.3">
      <c r="B16" s="16" t="str">
        <f>IF(Config!A10&lt;&gt;"",Config!A10,"")</f>
        <v>T.P</v>
      </c>
      <c r="C16" s="3">
        <f t="shared" si="3"/>
        <v>0</v>
      </c>
      <c r="D16" s="3">
        <f t="shared" si="4"/>
        <v>0</v>
      </c>
      <c r="E16" s="3">
        <f t="shared" si="5"/>
        <v>0</v>
      </c>
      <c r="F16" s="3">
        <f t="shared" si="6"/>
        <v>0</v>
      </c>
      <c r="G16" s="3">
        <f t="shared" si="7"/>
        <v>0</v>
      </c>
      <c r="H16" s="6">
        <f t="shared" si="8"/>
        <v>0</v>
      </c>
      <c r="I16" s="5" t="str">
        <f t="array" ref="I16">IFERROR(INDEX(Tableau5[],MATCH(1,(I$10&gt;=Tableau5[Date de début])*(Tableau5[Date de fin]&gt;=I$10)*(Tableau5[Nom]=$B16),0),5),"")</f>
        <v/>
      </c>
      <c r="J16" s="3" t="str">
        <f t="array" ref="J16">IFERROR(INDEX(Tableau5[],MATCH(1,(J$10&gt;=Tableau5[Date de début])*(Tableau5[Date de fin]&gt;=J$10)*(Tableau5[Nom]=$B16),0),5),"")</f>
        <v/>
      </c>
      <c r="K16" s="3" t="str">
        <f t="array" ref="K16">IFERROR(INDEX(Tableau5[],MATCH(1,(K$10&gt;=Tableau5[Date de début])*(Tableau5[Date de fin]&gt;=K$10)*(Tableau5[Nom]=$B16),0),5),"")</f>
        <v/>
      </c>
      <c r="L16" s="3" t="str">
        <f t="array" ref="L16">IFERROR(INDEX(Tableau5[],MATCH(1,(L$10&gt;=Tableau5[Date de début])*(Tableau5[Date de fin]&gt;=L$10)*(Tableau5[Nom]=$B16),0),5),"")</f>
        <v/>
      </c>
      <c r="M16" s="3" t="str">
        <f t="array" ref="M16">IFERROR(INDEX(Tableau5[],MATCH(1,(M$10&gt;=Tableau5[Date de début])*(Tableau5[Date de fin]&gt;=M$10)*(Tableau5[Nom]=$B16),0),5),"")</f>
        <v/>
      </c>
      <c r="N16" s="3" t="str">
        <f t="array" ref="N16">IFERROR(INDEX(Tableau5[],MATCH(1,(N$10&gt;=Tableau5[Date de début])*(Tableau5[Date de fin]&gt;=N$10)*(Tableau5[Nom]=$B16),0),5),"")</f>
        <v/>
      </c>
      <c r="O16" s="3" t="str">
        <f t="array" ref="O16">IFERROR(INDEX(Tableau5[],MATCH(1,(O$10&gt;=Tableau5[Date de début])*(Tableau5[Date de fin]&gt;=O$10)*(Tableau5[Nom]=$B16),0),5),"")</f>
        <v/>
      </c>
      <c r="P16" s="3" t="str">
        <f t="array" ref="P16">IFERROR(INDEX(Tableau5[],MATCH(1,(P$10&gt;=Tableau5[Date de début])*(Tableau5[Date de fin]&gt;=P$10)*(Tableau5[Nom]=$B16),0),5),"")</f>
        <v/>
      </c>
      <c r="Q16" s="3" t="str">
        <f t="array" ref="Q16">IFERROR(INDEX(Tableau5[],MATCH(1,(Q$10&gt;=Tableau5[Date de début])*(Tableau5[Date de fin]&gt;=Q$10)*(Tableau5[Nom]=$B16),0),5),"")</f>
        <v/>
      </c>
      <c r="R16" s="3" t="str">
        <f t="array" ref="R16">IFERROR(INDEX(Tableau5[],MATCH(1,(R$10&gt;=Tableau5[Date de début])*(Tableau5[Date de fin]&gt;=R$10)*(Tableau5[Nom]=$B16),0),5),"")</f>
        <v/>
      </c>
      <c r="S16" s="3" t="str">
        <f t="array" ref="S16">IFERROR(INDEX(Tableau5[],MATCH(1,(S$10&gt;=Tableau5[Date de début])*(Tableau5[Date de fin]&gt;=S$10)*(Tableau5[Nom]=$B16),0),5),"")</f>
        <v/>
      </c>
      <c r="T16" s="3" t="str">
        <f t="array" ref="T16">IFERROR(INDEX(Tableau5[],MATCH(1,(T$10&gt;=Tableau5[Date de début])*(Tableau5[Date de fin]&gt;=T$10)*(Tableau5[Nom]=$B16),0),5),"")</f>
        <v/>
      </c>
      <c r="U16" s="3" t="str">
        <f t="array" ref="U16">IFERROR(INDEX(Tableau5[],MATCH(1,(U$10&gt;=Tableau5[Date de début])*(Tableau5[Date de fin]&gt;=U$10)*(Tableau5[Nom]=$B16),0),5),"")</f>
        <v/>
      </c>
      <c r="V16" s="3" t="str">
        <f t="array" ref="V16">IFERROR(INDEX(Tableau5[],MATCH(1,(V$10&gt;=Tableau5[Date de début])*(Tableau5[Date de fin]&gt;=V$10)*(Tableau5[Nom]=$B16),0),5),"")</f>
        <v/>
      </c>
      <c r="W16" s="3" t="str">
        <f t="array" ref="W16">IFERROR(INDEX(Tableau5[],MATCH(1,(W$10&gt;=Tableau5[Date de début])*(Tableau5[Date de fin]&gt;=W$10)*(Tableau5[Nom]=$B16),0),5),"")</f>
        <v/>
      </c>
      <c r="X16" s="3" t="str">
        <f t="array" ref="X16">IFERROR(INDEX(Tableau5[],MATCH(1,(X$10&gt;=Tableau5[Date de début])*(Tableau5[Date de fin]&gt;=X$10)*(Tableau5[Nom]=$B16),0),5),"")</f>
        <v/>
      </c>
      <c r="Y16" s="3" t="str">
        <f t="array" ref="Y16">IFERROR(INDEX(Tableau5[],MATCH(1,(Y$10&gt;=Tableau5[Date de début])*(Tableau5[Date de fin]&gt;=Y$10)*(Tableau5[Nom]=$B16),0),5),"")</f>
        <v/>
      </c>
      <c r="Z16" s="3" t="str">
        <f t="array" ref="Z16">IFERROR(INDEX(Tableau5[],MATCH(1,(Z$10&gt;=Tableau5[Date de début])*(Tableau5[Date de fin]&gt;=Z$10)*(Tableau5[Nom]=$B16),0),5),"")</f>
        <v/>
      </c>
      <c r="AA16" s="3" t="str">
        <f t="array" ref="AA16">IFERROR(INDEX(Tableau5[],MATCH(1,(AA$10&gt;=Tableau5[Date de début])*(Tableau5[Date de fin]&gt;=AA$10)*(Tableau5[Nom]=$B16),0),5),"")</f>
        <v/>
      </c>
      <c r="AB16" s="3" t="str">
        <f t="array" ref="AB16">IFERROR(INDEX(Tableau5[],MATCH(1,(AB$10&gt;=Tableau5[Date de début])*(Tableau5[Date de fin]&gt;=AB$10)*(Tableau5[Nom]=$B16),0),5),"")</f>
        <v/>
      </c>
      <c r="AC16" s="3" t="str">
        <f t="array" ref="AC16">IFERROR(INDEX(Tableau5[],MATCH(1,(AC$10&gt;=Tableau5[Date de début])*(Tableau5[Date de fin]&gt;=AC$10)*(Tableau5[Nom]=$B16),0),5),"")</f>
        <v/>
      </c>
      <c r="AD16" s="3" t="str">
        <f t="array" ref="AD16">IFERROR(INDEX(Tableau5[],MATCH(1,(AD$10&gt;=Tableau5[Date de début])*(Tableau5[Date de fin]&gt;=AD$10)*(Tableau5[Nom]=$B16),0),5),"")</f>
        <v/>
      </c>
      <c r="AE16" s="3" t="str">
        <f t="array" ref="AE16">IFERROR(INDEX(Tableau5[],MATCH(1,(AE$10&gt;=Tableau5[Date de début])*(Tableau5[Date de fin]&gt;=AE$10)*(Tableau5[Nom]=$B16),0),5),"")</f>
        <v/>
      </c>
      <c r="AF16" s="3" t="str">
        <f t="array" ref="AF16">IFERROR(INDEX(Tableau5[],MATCH(1,(AF$10&gt;=Tableau5[Date de début])*(Tableau5[Date de fin]&gt;=AF$10)*(Tableau5[Nom]=$B16),0),5),"")</f>
        <v/>
      </c>
      <c r="AG16" s="3" t="str">
        <f t="array" ref="AG16">IFERROR(INDEX(Tableau5[],MATCH(1,(AG$10&gt;=Tableau5[Date de début])*(Tableau5[Date de fin]&gt;=AG$10)*(Tableau5[Nom]=$B16),0),5),"")</f>
        <v/>
      </c>
      <c r="AH16" s="3" t="str">
        <f t="array" ref="AH16">IFERROR(INDEX(Tableau5[],MATCH(1,(AH$10&gt;=Tableau5[Date de début])*(Tableau5[Date de fin]&gt;=AH$10)*(Tableau5[Nom]=$B16),0),5),"")</f>
        <v/>
      </c>
      <c r="AI16" s="3" t="str">
        <f t="array" ref="AI16">IFERROR(INDEX(Tableau5[],MATCH(1,(AI$10&gt;=Tableau5[Date de début])*(Tableau5[Date de fin]&gt;=AI$10)*(Tableau5[Nom]=$B16),0),5),"")</f>
        <v/>
      </c>
      <c r="AJ16" s="3" t="str">
        <f t="array" ref="AJ16">IFERROR(INDEX(Tableau5[],MATCH(1,(AJ$10&gt;=Tableau5[Date de début])*(Tableau5[Date de fin]&gt;=AJ$10)*(Tableau5[Nom]=$B16),0),5),"")</f>
        <v/>
      </c>
      <c r="AK16" s="3" t="str">
        <f t="array" ref="AK16">IFERROR(INDEX(Tableau5[],MATCH(1,(AK$10&gt;=Tableau5[Date de début])*(Tableau5[Date de fin]&gt;=AK$10)*(Tableau5[Nom]=$B16),0),5),"")</f>
        <v/>
      </c>
      <c r="AL16" s="3" t="str">
        <f t="array" ref="AL16">IFERROR(INDEX(Tableau5[],MATCH(1,(AL$10&gt;=Tableau5[Date de début])*(Tableau5[Date de fin]&gt;=AL$10)*(Tableau5[Nom]=$B16),0),5),"")</f>
        <v/>
      </c>
      <c r="AM16" s="6" t="str">
        <f t="array" ref="AM16">IFERROR(INDEX(Tableau5[],MATCH(1,(AM$10&gt;=Tableau5[Date de début])*(Tableau5[Date de fin]&gt;=AM$10)*(Tableau5[Nom]=$B16),0),5),"")</f>
        <v/>
      </c>
    </row>
    <row r="17" spans="2:39" x14ac:dyDescent="0.3">
      <c r="B17" s="16" t="str">
        <f>IF(Config!A11&lt;&gt;"",Config!A11,"")</f>
        <v>S.R</v>
      </c>
      <c r="C17" s="3">
        <f t="shared" si="3"/>
        <v>0</v>
      </c>
      <c r="D17" s="3">
        <f t="shared" si="4"/>
        <v>0</v>
      </c>
      <c r="E17" s="3">
        <f t="shared" si="5"/>
        <v>0</v>
      </c>
      <c r="F17" s="3">
        <f t="shared" si="6"/>
        <v>0</v>
      </c>
      <c r="G17" s="3">
        <f t="shared" si="7"/>
        <v>0</v>
      </c>
      <c r="H17" s="6">
        <f t="shared" si="8"/>
        <v>0</v>
      </c>
      <c r="I17" s="5" t="str">
        <f t="array" ref="I17">IFERROR(INDEX(Tableau5[],MATCH(1,(I$10&gt;=Tableau5[Date de début])*(Tableau5[Date de fin]&gt;=I$10)*(Tableau5[Nom]=$B17),0),5),"")</f>
        <v/>
      </c>
      <c r="J17" s="3" t="str">
        <f t="array" ref="J17">IFERROR(INDEX(Tableau5[],MATCH(1,(J$10&gt;=Tableau5[Date de début])*(Tableau5[Date de fin]&gt;=J$10)*(Tableau5[Nom]=$B17),0),5),"")</f>
        <v/>
      </c>
      <c r="K17" s="3" t="str">
        <f t="array" ref="K17">IFERROR(INDEX(Tableau5[],MATCH(1,(K$10&gt;=Tableau5[Date de début])*(Tableau5[Date de fin]&gt;=K$10)*(Tableau5[Nom]=$B17),0),5),"")</f>
        <v/>
      </c>
      <c r="L17" s="3" t="str">
        <f t="array" ref="L17">IFERROR(INDEX(Tableau5[],MATCH(1,(L$10&gt;=Tableau5[Date de début])*(Tableau5[Date de fin]&gt;=L$10)*(Tableau5[Nom]=$B17),0),5),"")</f>
        <v/>
      </c>
      <c r="M17" s="3" t="str">
        <f t="array" ref="M17">IFERROR(INDEX(Tableau5[],MATCH(1,(M$10&gt;=Tableau5[Date de début])*(Tableau5[Date de fin]&gt;=M$10)*(Tableau5[Nom]=$B17),0),5),"")</f>
        <v/>
      </c>
      <c r="N17" s="3" t="str">
        <f t="array" ref="N17">IFERROR(INDEX(Tableau5[],MATCH(1,(N$10&gt;=Tableau5[Date de début])*(Tableau5[Date de fin]&gt;=N$10)*(Tableau5[Nom]=$B17),0),5),"")</f>
        <v/>
      </c>
      <c r="O17" s="3" t="str">
        <f t="array" ref="O17">IFERROR(INDEX(Tableau5[],MATCH(1,(O$10&gt;=Tableau5[Date de début])*(Tableau5[Date de fin]&gt;=O$10)*(Tableau5[Nom]=$B17),0),5),"")</f>
        <v/>
      </c>
      <c r="P17" s="3" t="str">
        <f t="array" ref="P17">IFERROR(INDEX(Tableau5[],MATCH(1,(P$10&gt;=Tableau5[Date de début])*(Tableau5[Date de fin]&gt;=P$10)*(Tableau5[Nom]=$B17),0),5),"")</f>
        <v/>
      </c>
      <c r="Q17" s="3" t="str">
        <f t="array" ref="Q17">IFERROR(INDEX(Tableau5[],MATCH(1,(Q$10&gt;=Tableau5[Date de début])*(Tableau5[Date de fin]&gt;=Q$10)*(Tableau5[Nom]=$B17),0),5),"")</f>
        <v/>
      </c>
      <c r="R17" s="3" t="str">
        <f t="array" ref="R17">IFERROR(INDEX(Tableau5[],MATCH(1,(R$10&gt;=Tableau5[Date de début])*(Tableau5[Date de fin]&gt;=R$10)*(Tableau5[Nom]=$B17),0),5),"")</f>
        <v/>
      </c>
      <c r="S17" s="3" t="str">
        <f t="array" ref="S17">IFERROR(INDEX(Tableau5[],MATCH(1,(S$10&gt;=Tableau5[Date de début])*(Tableau5[Date de fin]&gt;=S$10)*(Tableau5[Nom]=$B17),0),5),"")</f>
        <v/>
      </c>
      <c r="T17" s="3" t="str">
        <f t="array" ref="T17">IFERROR(INDEX(Tableau5[],MATCH(1,(T$10&gt;=Tableau5[Date de début])*(Tableau5[Date de fin]&gt;=T$10)*(Tableau5[Nom]=$B17),0),5),"")</f>
        <v/>
      </c>
      <c r="U17" s="3" t="str">
        <f t="array" ref="U17">IFERROR(INDEX(Tableau5[],MATCH(1,(U$10&gt;=Tableau5[Date de début])*(Tableau5[Date de fin]&gt;=U$10)*(Tableau5[Nom]=$B17),0),5),"")</f>
        <v/>
      </c>
      <c r="V17" s="3" t="str">
        <f t="array" ref="V17">IFERROR(INDEX(Tableau5[],MATCH(1,(V$10&gt;=Tableau5[Date de début])*(Tableau5[Date de fin]&gt;=V$10)*(Tableau5[Nom]=$B17),0),5),"")</f>
        <v/>
      </c>
      <c r="W17" s="3" t="str">
        <f t="array" ref="W17">IFERROR(INDEX(Tableau5[],MATCH(1,(W$10&gt;=Tableau5[Date de début])*(Tableau5[Date de fin]&gt;=W$10)*(Tableau5[Nom]=$B17),0),5),"")</f>
        <v/>
      </c>
      <c r="X17" s="3" t="str">
        <f t="array" ref="X17">IFERROR(INDEX(Tableau5[],MATCH(1,(X$10&gt;=Tableau5[Date de début])*(Tableau5[Date de fin]&gt;=X$10)*(Tableau5[Nom]=$B17),0),5),"")</f>
        <v/>
      </c>
      <c r="Y17" s="3" t="str">
        <f t="array" ref="Y17">IFERROR(INDEX(Tableau5[],MATCH(1,(Y$10&gt;=Tableau5[Date de début])*(Tableau5[Date de fin]&gt;=Y$10)*(Tableau5[Nom]=$B17),0),5),"")</f>
        <v/>
      </c>
      <c r="Z17" s="3" t="str">
        <f t="array" ref="Z17">IFERROR(INDEX(Tableau5[],MATCH(1,(Z$10&gt;=Tableau5[Date de début])*(Tableau5[Date de fin]&gt;=Z$10)*(Tableau5[Nom]=$B17),0),5),"")</f>
        <v/>
      </c>
      <c r="AA17" s="3" t="str">
        <f t="array" ref="AA17">IFERROR(INDEX(Tableau5[],MATCH(1,(AA$10&gt;=Tableau5[Date de début])*(Tableau5[Date de fin]&gt;=AA$10)*(Tableau5[Nom]=$B17),0),5),"")</f>
        <v/>
      </c>
      <c r="AB17" s="3" t="str">
        <f t="array" ref="AB17">IFERROR(INDEX(Tableau5[],MATCH(1,(AB$10&gt;=Tableau5[Date de début])*(Tableau5[Date de fin]&gt;=AB$10)*(Tableau5[Nom]=$B17),0),5),"")</f>
        <v/>
      </c>
      <c r="AC17" s="3" t="str">
        <f t="array" ref="AC17">IFERROR(INDEX(Tableau5[],MATCH(1,(AC$10&gt;=Tableau5[Date de début])*(Tableau5[Date de fin]&gt;=AC$10)*(Tableau5[Nom]=$B17),0),5),"")</f>
        <v/>
      </c>
      <c r="AD17" s="3" t="str">
        <f t="array" ref="AD17">IFERROR(INDEX(Tableau5[],MATCH(1,(AD$10&gt;=Tableau5[Date de début])*(Tableau5[Date de fin]&gt;=AD$10)*(Tableau5[Nom]=$B17),0),5),"")</f>
        <v/>
      </c>
      <c r="AE17" s="3" t="str">
        <f t="array" ref="AE17">IFERROR(INDEX(Tableau5[],MATCH(1,(AE$10&gt;=Tableau5[Date de début])*(Tableau5[Date de fin]&gt;=AE$10)*(Tableau5[Nom]=$B17),0),5),"")</f>
        <v/>
      </c>
      <c r="AF17" s="3" t="str">
        <f t="array" ref="AF17">IFERROR(INDEX(Tableau5[],MATCH(1,(AF$10&gt;=Tableau5[Date de début])*(Tableau5[Date de fin]&gt;=AF$10)*(Tableau5[Nom]=$B17),0),5),"")</f>
        <v/>
      </c>
      <c r="AG17" s="3" t="str">
        <f t="array" ref="AG17">IFERROR(INDEX(Tableau5[],MATCH(1,(AG$10&gt;=Tableau5[Date de début])*(Tableau5[Date de fin]&gt;=AG$10)*(Tableau5[Nom]=$B17),0),5),"")</f>
        <v/>
      </c>
      <c r="AH17" s="3" t="str">
        <f t="array" ref="AH17">IFERROR(INDEX(Tableau5[],MATCH(1,(AH$10&gt;=Tableau5[Date de début])*(Tableau5[Date de fin]&gt;=AH$10)*(Tableau5[Nom]=$B17),0),5),"")</f>
        <v/>
      </c>
      <c r="AI17" s="3" t="str">
        <f t="array" ref="AI17">IFERROR(INDEX(Tableau5[],MATCH(1,(AI$10&gt;=Tableau5[Date de début])*(Tableau5[Date de fin]&gt;=AI$10)*(Tableau5[Nom]=$B17),0),5),"")</f>
        <v/>
      </c>
      <c r="AJ17" s="3" t="str">
        <f t="array" ref="AJ17">IFERROR(INDEX(Tableau5[],MATCH(1,(AJ$10&gt;=Tableau5[Date de début])*(Tableau5[Date de fin]&gt;=AJ$10)*(Tableau5[Nom]=$B17),0),5),"")</f>
        <v/>
      </c>
      <c r="AK17" s="3" t="str">
        <f t="array" ref="AK17">IFERROR(INDEX(Tableau5[],MATCH(1,(AK$10&gt;=Tableau5[Date de début])*(Tableau5[Date de fin]&gt;=AK$10)*(Tableau5[Nom]=$B17),0),5),"")</f>
        <v/>
      </c>
      <c r="AL17" s="3" t="str">
        <f t="array" ref="AL17">IFERROR(INDEX(Tableau5[],MATCH(1,(AL$10&gt;=Tableau5[Date de début])*(Tableau5[Date de fin]&gt;=AL$10)*(Tableau5[Nom]=$B17),0),5),"")</f>
        <v/>
      </c>
      <c r="AM17" s="6" t="str">
        <f t="array" ref="AM17">IFERROR(INDEX(Tableau5[],MATCH(1,(AM$10&gt;=Tableau5[Date de début])*(Tableau5[Date de fin]&gt;=AM$10)*(Tableau5[Nom]=$B17),0),5),"")</f>
        <v/>
      </c>
    </row>
    <row r="18" spans="2:39" x14ac:dyDescent="0.3">
      <c r="B18" s="16" t="str">
        <f>IF(Config!A12&lt;&gt;"",Config!A12,"")</f>
        <v>F.T</v>
      </c>
      <c r="C18" s="3">
        <f t="shared" si="3"/>
        <v>0</v>
      </c>
      <c r="D18" s="3">
        <f t="shared" si="4"/>
        <v>0</v>
      </c>
      <c r="E18" s="3">
        <f t="shared" si="5"/>
        <v>0</v>
      </c>
      <c r="F18" s="3">
        <f t="shared" si="6"/>
        <v>0</v>
      </c>
      <c r="G18" s="3">
        <f t="shared" si="7"/>
        <v>0</v>
      </c>
      <c r="H18" s="6">
        <f t="shared" si="8"/>
        <v>0</v>
      </c>
      <c r="I18" s="5" t="str">
        <f t="array" ref="I18">IFERROR(INDEX(Tableau5[],MATCH(1,(I$10&gt;=Tableau5[Date de début])*(Tableau5[Date de fin]&gt;=I$10)*(Tableau5[Nom]=$B18),0),5),"")</f>
        <v/>
      </c>
      <c r="J18" s="3" t="str">
        <f t="array" ref="J18">IFERROR(INDEX(Tableau5[],MATCH(1,(J$10&gt;=Tableau5[Date de début])*(Tableau5[Date de fin]&gt;=J$10)*(Tableau5[Nom]=$B18),0),5),"")</f>
        <v/>
      </c>
      <c r="K18" s="3" t="str">
        <f t="array" ref="K18">IFERROR(INDEX(Tableau5[],MATCH(1,(K$10&gt;=Tableau5[Date de début])*(Tableau5[Date de fin]&gt;=K$10)*(Tableau5[Nom]=$B18),0),5),"")</f>
        <v/>
      </c>
      <c r="L18" s="3" t="str">
        <f t="array" ref="L18">IFERROR(INDEX(Tableau5[],MATCH(1,(L$10&gt;=Tableau5[Date de début])*(Tableau5[Date de fin]&gt;=L$10)*(Tableau5[Nom]=$B18),0),5),"")</f>
        <v/>
      </c>
      <c r="M18" s="3" t="str">
        <f t="array" ref="M18">IFERROR(INDEX(Tableau5[],MATCH(1,(M$10&gt;=Tableau5[Date de début])*(Tableau5[Date de fin]&gt;=M$10)*(Tableau5[Nom]=$B18),0),5),"")</f>
        <v/>
      </c>
      <c r="N18" s="3" t="str">
        <f t="array" ref="N18">IFERROR(INDEX(Tableau5[],MATCH(1,(N$10&gt;=Tableau5[Date de début])*(Tableau5[Date de fin]&gt;=N$10)*(Tableau5[Nom]=$B18),0),5),"")</f>
        <v/>
      </c>
      <c r="O18" s="3" t="str">
        <f t="array" ref="O18">IFERROR(INDEX(Tableau5[],MATCH(1,(O$10&gt;=Tableau5[Date de début])*(Tableau5[Date de fin]&gt;=O$10)*(Tableau5[Nom]=$B18),0),5),"")</f>
        <v/>
      </c>
      <c r="P18" s="3" t="str">
        <f t="array" ref="P18">IFERROR(INDEX(Tableau5[],MATCH(1,(P$10&gt;=Tableau5[Date de début])*(Tableau5[Date de fin]&gt;=P$10)*(Tableau5[Nom]=$B18),0),5),"")</f>
        <v/>
      </c>
      <c r="Q18" s="3" t="str">
        <f t="array" ref="Q18">IFERROR(INDEX(Tableau5[],MATCH(1,(Q$10&gt;=Tableau5[Date de début])*(Tableau5[Date de fin]&gt;=Q$10)*(Tableau5[Nom]=$B18),0),5),"")</f>
        <v/>
      </c>
      <c r="R18" s="3" t="str">
        <f t="array" ref="R18">IFERROR(INDEX(Tableau5[],MATCH(1,(R$10&gt;=Tableau5[Date de début])*(Tableau5[Date de fin]&gt;=R$10)*(Tableau5[Nom]=$B18),0),5),"")</f>
        <v/>
      </c>
      <c r="S18" s="3" t="str">
        <f t="array" ref="S18">IFERROR(INDEX(Tableau5[],MATCH(1,(S$10&gt;=Tableau5[Date de début])*(Tableau5[Date de fin]&gt;=S$10)*(Tableau5[Nom]=$B18),0),5),"")</f>
        <v/>
      </c>
      <c r="T18" s="3" t="str">
        <f t="array" ref="T18">IFERROR(INDEX(Tableau5[],MATCH(1,(T$10&gt;=Tableau5[Date de début])*(Tableau5[Date de fin]&gt;=T$10)*(Tableau5[Nom]=$B18),0),5),"")</f>
        <v/>
      </c>
      <c r="U18" s="3" t="str">
        <f t="array" ref="U18">IFERROR(INDEX(Tableau5[],MATCH(1,(U$10&gt;=Tableau5[Date de début])*(Tableau5[Date de fin]&gt;=U$10)*(Tableau5[Nom]=$B18),0),5),"")</f>
        <v/>
      </c>
      <c r="V18" s="3" t="str">
        <f t="array" ref="V18">IFERROR(INDEX(Tableau5[],MATCH(1,(V$10&gt;=Tableau5[Date de début])*(Tableau5[Date de fin]&gt;=V$10)*(Tableau5[Nom]=$B18),0),5),"")</f>
        <v/>
      </c>
      <c r="W18" s="3" t="str">
        <f t="array" ref="W18">IFERROR(INDEX(Tableau5[],MATCH(1,(W$10&gt;=Tableau5[Date de début])*(Tableau5[Date de fin]&gt;=W$10)*(Tableau5[Nom]=$B18),0),5),"")</f>
        <v/>
      </c>
      <c r="X18" s="3" t="str">
        <f t="array" ref="X18">IFERROR(INDEX(Tableau5[],MATCH(1,(X$10&gt;=Tableau5[Date de début])*(Tableau5[Date de fin]&gt;=X$10)*(Tableau5[Nom]=$B18),0),5),"")</f>
        <v/>
      </c>
      <c r="Y18" s="3" t="str">
        <f t="array" ref="Y18">IFERROR(INDEX(Tableau5[],MATCH(1,(Y$10&gt;=Tableau5[Date de début])*(Tableau5[Date de fin]&gt;=Y$10)*(Tableau5[Nom]=$B18),0),5),"")</f>
        <v/>
      </c>
      <c r="Z18" s="3" t="str">
        <f t="array" ref="Z18">IFERROR(INDEX(Tableau5[],MATCH(1,(Z$10&gt;=Tableau5[Date de début])*(Tableau5[Date de fin]&gt;=Z$10)*(Tableau5[Nom]=$B18),0),5),"")</f>
        <v/>
      </c>
      <c r="AA18" s="3" t="str">
        <f t="array" ref="AA18">IFERROR(INDEX(Tableau5[],MATCH(1,(AA$10&gt;=Tableau5[Date de début])*(Tableau5[Date de fin]&gt;=AA$10)*(Tableau5[Nom]=$B18),0),5),"")</f>
        <v/>
      </c>
      <c r="AB18" s="3" t="str">
        <f t="array" ref="AB18">IFERROR(INDEX(Tableau5[],MATCH(1,(AB$10&gt;=Tableau5[Date de début])*(Tableau5[Date de fin]&gt;=AB$10)*(Tableau5[Nom]=$B18),0),5),"")</f>
        <v/>
      </c>
      <c r="AC18" s="3" t="str">
        <f t="array" ref="AC18">IFERROR(INDEX(Tableau5[],MATCH(1,(AC$10&gt;=Tableau5[Date de début])*(Tableau5[Date de fin]&gt;=AC$10)*(Tableau5[Nom]=$B18),0),5),"")</f>
        <v/>
      </c>
      <c r="AD18" s="3" t="str">
        <f t="array" ref="AD18">IFERROR(INDEX(Tableau5[],MATCH(1,(AD$10&gt;=Tableau5[Date de début])*(Tableau5[Date de fin]&gt;=AD$10)*(Tableau5[Nom]=$B18),0),5),"")</f>
        <v/>
      </c>
      <c r="AE18" s="3" t="str">
        <f t="array" ref="AE18">IFERROR(INDEX(Tableau5[],MATCH(1,(AE$10&gt;=Tableau5[Date de début])*(Tableau5[Date de fin]&gt;=AE$10)*(Tableau5[Nom]=$B18),0),5),"")</f>
        <v/>
      </c>
      <c r="AF18" s="3" t="str">
        <f t="array" ref="AF18">IFERROR(INDEX(Tableau5[],MATCH(1,(AF$10&gt;=Tableau5[Date de début])*(Tableau5[Date de fin]&gt;=AF$10)*(Tableau5[Nom]=$B18),0),5),"")</f>
        <v/>
      </c>
      <c r="AG18" s="3" t="str">
        <f t="array" ref="AG18">IFERROR(INDEX(Tableau5[],MATCH(1,(AG$10&gt;=Tableau5[Date de début])*(Tableau5[Date de fin]&gt;=AG$10)*(Tableau5[Nom]=$B18),0),5),"")</f>
        <v/>
      </c>
      <c r="AH18" s="3" t="str">
        <f t="array" ref="AH18">IFERROR(INDEX(Tableau5[],MATCH(1,(AH$10&gt;=Tableau5[Date de début])*(Tableau5[Date de fin]&gt;=AH$10)*(Tableau5[Nom]=$B18),0),5),"")</f>
        <v/>
      </c>
      <c r="AI18" s="3" t="str">
        <f t="array" ref="AI18">IFERROR(INDEX(Tableau5[],MATCH(1,(AI$10&gt;=Tableau5[Date de début])*(Tableau5[Date de fin]&gt;=AI$10)*(Tableau5[Nom]=$B18),0),5),"")</f>
        <v/>
      </c>
      <c r="AJ18" s="3" t="str">
        <f t="array" ref="AJ18">IFERROR(INDEX(Tableau5[],MATCH(1,(AJ$10&gt;=Tableau5[Date de début])*(Tableau5[Date de fin]&gt;=AJ$10)*(Tableau5[Nom]=$B18),0),5),"")</f>
        <v/>
      </c>
      <c r="AK18" s="3" t="str">
        <f t="array" ref="AK18">IFERROR(INDEX(Tableau5[],MATCH(1,(AK$10&gt;=Tableau5[Date de début])*(Tableau5[Date de fin]&gt;=AK$10)*(Tableau5[Nom]=$B18),0),5),"")</f>
        <v/>
      </c>
      <c r="AL18" s="3" t="str">
        <f t="array" ref="AL18">IFERROR(INDEX(Tableau5[],MATCH(1,(AL$10&gt;=Tableau5[Date de début])*(Tableau5[Date de fin]&gt;=AL$10)*(Tableau5[Nom]=$B18),0),5),"")</f>
        <v/>
      </c>
      <c r="AM18" s="6" t="str">
        <f t="array" ref="AM18">IFERROR(INDEX(Tableau5[],MATCH(1,(AM$10&gt;=Tableau5[Date de début])*(Tableau5[Date de fin]&gt;=AM$10)*(Tableau5[Nom]=$B18),0),5),"")</f>
        <v/>
      </c>
    </row>
    <row r="19" spans="2:39" x14ac:dyDescent="0.3">
      <c r="B19" s="16" t="str">
        <f>IF(Config!A13&lt;&gt;"",Config!A13,"")</f>
        <v>C.B</v>
      </c>
      <c r="C19" s="3">
        <f t="shared" si="3"/>
        <v>0</v>
      </c>
      <c r="D19" s="3">
        <f t="shared" si="4"/>
        <v>0</v>
      </c>
      <c r="E19" s="3">
        <f t="shared" si="5"/>
        <v>0</v>
      </c>
      <c r="F19" s="3">
        <f t="shared" si="6"/>
        <v>0</v>
      </c>
      <c r="G19" s="3">
        <f t="shared" si="7"/>
        <v>0</v>
      </c>
      <c r="H19" s="6">
        <f t="shared" si="8"/>
        <v>0</v>
      </c>
      <c r="I19" s="5" t="str">
        <f t="array" ref="I19">IFERROR(INDEX(Tableau5[],MATCH(1,(I$10&gt;=Tableau5[Date de début])*(Tableau5[Date de fin]&gt;=I$10)*(Tableau5[Nom]=$B19),0),5),"")</f>
        <v/>
      </c>
      <c r="J19" s="3" t="str">
        <f t="array" ref="J19">IFERROR(INDEX(Tableau5[],MATCH(1,(J$10&gt;=Tableau5[Date de début])*(Tableau5[Date de fin]&gt;=J$10)*(Tableau5[Nom]=$B19),0),5),"")</f>
        <v/>
      </c>
      <c r="K19" s="3" t="str">
        <f t="array" ref="K19">IFERROR(INDEX(Tableau5[],MATCH(1,(K$10&gt;=Tableau5[Date de début])*(Tableau5[Date de fin]&gt;=K$10)*(Tableau5[Nom]=$B19),0),5),"")</f>
        <v/>
      </c>
      <c r="L19" s="3" t="str">
        <f t="array" ref="L19">IFERROR(INDEX(Tableau5[],MATCH(1,(L$10&gt;=Tableau5[Date de début])*(Tableau5[Date de fin]&gt;=L$10)*(Tableau5[Nom]=$B19),0),5),"")</f>
        <v/>
      </c>
      <c r="M19" s="3" t="str">
        <f t="array" ref="M19">IFERROR(INDEX(Tableau5[],MATCH(1,(M$10&gt;=Tableau5[Date de début])*(Tableau5[Date de fin]&gt;=M$10)*(Tableau5[Nom]=$B19),0),5),"")</f>
        <v/>
      </c>
      <c r="N19" s="3" t="str">
        <f t="array" ref="N19">IFERROR(INDEX(Tableau5[],MATCH(1,(N$10&gt;=Tableau5[Date de début])*(Tableau5[Date de fin]&gt;=N$10)*(Tableau5[Nom]=$B19),0),5),"")</f>
        <v/>
      </c>
      <c r="O19" s="3" t="str">
        <f t="array" ref="O19">IFERROR(INDEX(Tableau5[],MATCH(1,(O$10&gt;=Tableau5[Date de début])*(Tableau5[Date de fin]&gt;=O$10)*(Tableau5[Nom]=$B19),0),5),"")</f>
        <v/>
      </c>
      <c r="P19" s="3" t="str">
        <f t="array" ref="P19">IFERROR(INDEX(Tableau5[],MATCH(1,(P$10&gt;=Tableau5[Date de début])*(Tableau5[Date de fin]&gt;=P$10)*(Tableau5[Nom]=$B19),0),5),"")</f>
        <v/>
      </c>
      <c r="Q19" s="3" t="str">
        <f t="array" ref="Q19">IFERROR(INDEX(Tableau5[],MATCH(1,(Q$10&gt;=Tableau5[Date de début])*(Tableau5[Date de fin]&gt;=Q$10)*(Tableau5[Nom]=$B19),0),5),"")</f>
        <v/>
      </c>
      <c r="R19" s="3" t="str">
        <f t="array" ref="R19">IFERROR(INDEX(Tableau5[],MATCH(1,(R$10&gt;=Tableau5[Date de début])*(Tableau5[Date de fin]&gt;=R$10)*(Tableau5[Nom]=$B19),0),5),"")</f>
        <v/>
      </c>
      <c r="S19" s="3" t="str">
        <f t="array" ref="S19">IFERROR(INDEX(Tableau5[],MATCH(1,(S$10&gt;=Tableau5[Date de début])*(Tableau5[Date de fin]&gt;=S$10)*(Tableau5[Nom]=$B19),0),5),"")</f>
        <v/>
      </c>
      <c r="T19" s="3" t="str">
        <f t="array" ref="T19">IFERROR(INDEX(Tableau5[],MATCH(1,(T$10&gt;=Tableau5[Date de début])*(Tableau5[Date de fin]&gt;=T$10)*(Tableau5[Nom]=$B19),0),5),"")</f>
        <v/>
      </c>
      <c r="U19" s="3" t="str">
        <f t="array" ref="U19">IFERROR(INDEX(Tableau5[],MATCH(1,(U$10&gt;=Tableau5[Date de début])*(Tableau5[Date de fin]&gt;=U$10)*(Tableau5[Nom]=$B19),0),5),"")</f>
        <v/>
      </c>
      <c r="V19" s="3" t="str">
        <f t="array" ref="V19">IFERROR(INDEX(Tableau5[],MATCH(1,(V$10&gt;=Tableau5[Date de début])*(Tableau5[Date de fin]&gt;=V$10)*(Tableau5[Nom]=$B19),0),5),"")</f>
        <v/>
      </c>
      <c r="W19" s="3" t="str">
        <f t="array" ref="W19">IFERROR(INDEX(Tableau5[],MATCH(1,(W$10&gt;=Tableau5[Date de début])*(Tableau5[Date de fin]&gt;=W$10)*(Tableau5[Nom]=$B19),0),5),"")</f>
        <v/>
      </c>
      <c r="X19" s="3" t="str">
        <f t="array" ref="X19">IFERROR(INDEX(Tableau5[],MATCH(1,(X$10&gt;=Tableau5[Date de début])*(Tableau5[Date de fin]&gt;=X$10)*(Tableau5[Nom]=$B19),0),5),"")</f>
        <v/>
      </c>
      <c r="Y19" s="3" t="str">
        <f t="array" ref="Y19">IFERROR(INDEX(Tableau5[],MATCH(1,(Y$10&gt;=Tableau5[Date de début])*(Tableau5[Date de fin]&gt;=Y$10)*(Tableau5[Nom]=$B19),0),5),"")</f>
        <v/>
      </c>
      <c r="Z19" s="3" t="str">
        <f t="array" ref="Z19">IFERROR(INDEX(Tableau5[],MATCH(1,(Z$10&gt;=Tableau5[Date de début])*(Tableau5[Date de fin]&gt;=Z$10)*(Tableau5[Nom]=$B19),0),5),"")</f>
        <v/>
      </c>
      <c r="AA19" s="3" t="str">
        <f t="array" ref="AA19">IFERROR(INDEX(Tableau5[],MATCH(1,(AA$10&gt;=Tableau5[Date de début])*(Tableau5[Date de fin]&gt;=AA$10)*(Tableau5[Nom]=$B19),0),5),"")</f>
        <v/>
      </c>
      <c r="AB19" s="3" t="str">
        <f t="array" ref="AB19">IFERROR(INDEX(Tableau5[],MATCH(1,(AB$10&gt;=Tableau5[Date de début])*(Tableau5[Date de fin]&gt;=AB$10)*(Tableau5[Nom]=$B19),0),5),"")</f>
        <v/>
      </c>
      <c r="AC19" s="3" t="str">
        <f t="array" ref="AC19">IFERROR(INDEX(Tableau5[],MATCH(1,(AC$10&gt;=Tableau5[Date de début])*(Tableau5[Date de fin]&gt;=AC$10)*(Tableau5[Nom]=$B19),0),5),"")</f>
        <v/>
      </c>
      <c r="AD19" s="3" t="str">
        <f t="array" ref="AD19">IFERROR(INDEX(Tableau5[],MATCH(1,(AD$10&gt;=Tableau5[Date de début])*(Tableau5[Date de fin]&gt;=AD$10)*(Tableau5[Nom]=$B19),0),5),"")</f>
        <v/>
      </c>
      <c r="AE19" s="3" t="str">
        <f t="array" ref="AE19">IFERROR(INDEX(Tableau5[],MATCH(1,(AE$10&gt;=Tableau5[Date de début])*(Tableau5[Date de fin]&gt;=AE$10)*(Tableau5[Nom]=$B19),0),5),"")</f>
        <v/>
      </c>
      <c r="AF19" s="3" t="str">
        <f t="array" ref="AF19">IFERROR(INDEX(Tableau5[],MATCH(1,(AF$10&gt;=Tableau5[Date de début])*(Tableau5[Date de fin]&gt;=AF$10)*(Tableau5[Nom]=$B19),0),5),"")</f>
        <v/>
      </c>
      <c r="AG19" s="3" t="str">
        <f t="array" ref="AG19">IFERROR(INDEX(Tableau5[],MATCH(1,(AG$10&gt;=Tableau5[Date de début])*(Tableau5[Date de fin]&gt;=AG$10)*(Tableau5[Nom]=$B19),0),5),"")</f>
        <v/>
      </c>
      <c r="AH19" s="3" t="str">
        <f t="array" ref="AH19">IFERROR(INDEX(Tableau5[],MATCH(1,(AH$10&gt;=Tableau5[Date de début])*(Tableau5[Date de fin]&gt;=AH$10)*(Tableau5[Nom]=$B19),0),5),"")</f>
        <v/>
      </c>
      <c r="AI19" s="3" t="str">
        <f t="array" ref="AI19">IFERROR(INDEX(Tableau5[],MATCH(1,(AI$10&gt;=Tableau5[Date de début])*(Tableau5[Date de fin]&gt;=AI$10)*(Tableau5[Nom]=$B19),0),5),"")</f>
        <v/>
      </c>
      <c r="AJ19" s="3" t="str">
        <f t="array" ref="AJ19">IFERROR(INDEX(Tableau5[],MATCH(1,(AJ$10&gt;=Tableau5[Date de début])*(Tableau5[Date de fin]&gt;=AJ$10)*(Tableau5[Nom]=$B19),0),5),"")</f>
        <v/>
      </c>
      <c r="AK19" s="3" t="str">
        <f t="array" ref="AK19">IFERROR(INDEX(Tableau5[],MATCH(1,(AK$10&gt;=Tableau5[Date de début])*(Tableau5[Date de fin]&gt;=AK$10)*(Tableau5[Nom]=$B19),0),5),"")</f>
        <v/>
      </c>
      <c r="AL19" s="3" t="str">
        <f t="array" ref="AL19">IFERROR(INDEX(Tableau5[],MATCH(1,(AL$10&gt;=Tableau5[Date de début])*(Tableau5[Date de fin]&gt;=AL$10)*(Tableau5[Nom]=$B19),0),5),"")</f>
        <v/>
      </c>
      <c r="AM19" s="6" t="str">
        <f t="array" ref="AM19">IFERROR(INDEX(Tableau5[],MATCH(1,(AM$10&gt;=Tableau5[Date de début])*(Tableau5[Date de fin]&gt;=AM$10)*(Tableau5[Nom]=$B19),0),5),"")</f>
        <v/>
      </c>
    </row>
    <row r="20" spans="2:39" x14ac:dyDescent="0.3">
      <c r="B20" s="16" t="str">
        <f>IF(Config!A14&lt;&gt;"",Config!A14,"")</f>
        <v>D.G</v>
      </c>
      <c r="C20" s="3">
        <f t="shared" si="3"/>
        <v>0</v>
      </c>
      <c r="D20" s="3">
        <f t="shared" si="4"/>
        <v>0</v>
      </c>
      <c r="E20" s="3">
        <f t="shared" si="5"/>
        <v>0</v>
      </c>
      <c r="F20" s="3">
        <f t="shared" si="6"/>
        <v>0</v>
      </c>
      <c r="G20" s="3">
        <f t="shared" si="7"/>
        <v>0</v>
      </c>
      <c r="H20" s="6">
        <f t="shared" si="8"/>
        <v>0</v>
      </c>
      <c r="I20" s="5" t="str">
        <f t="array" ref="I20">IFERROR(INDEX(Tableau5[],MATCH(1,(I$10&gt;=Tableau5[Date de début])*(Tableau5[Date de fin]&gt;=I$10)*(Tableau5[Nom]=$B20),0),5),"")</f>
        <v/>
      </c>
      <c r="J20" s="3" t="str">
        <f t="array" ref="J20">IFERROR(INDEX(Tableau5[],MATCH(1,(J$10&gt;=Tableau5[Date de début])*(Tableau5[Date de fin]&gt;=J$10)*(Tableau5[Nom]=$B20),0),5),"")</f>
        <v/>
      </c>
      <c r="K20" s="3" t="str">
        <f t="array" ref="K20">IFERROR(INDEX(Tableau5[],MATCH(1,(K$10&gt;=Tableau5[Date de début])*(Tableau5[Date de fin]&gt;=K$10)*(Tableau5[Nom]=$B20),0),5),"")</f>
        <v/>
      </c>
      <c r="L20" s="3" t="str">
        <f t="array" ref="L20">IFERROR(INDEX(Tableau5[],MATCH(1,(L$10&gt;=Tableau5[Date de début])*(Tableau5[Date de fin]&gt;=L$10)*(Tableau5[Nom]=$B20),0),5),"")</f>
        <v/>
      </c>
      <c r="M20" s="3" t="str">
        <f t="array" ref="M20">IFERROR(INDEX(Tableau5[],MATCH(1,(M$10&gt;=Tableau5[Date de début])*(Tableau5[Date de fin]&gt;=M$10)*(Tableau5[Nom]=$B20),0),5),"")</f>
        <v/>
      </c>
      <c r="N20" s="3" t="str">
        <f t="array" ref="N20">IFERROR(INDEX(Tableau5[],MATCH(1,(N$10&gt;=Tableau5[Date de début])*(Tableau5[Date de fin]&gt;=N$10)*(Tableau5[Nom]=$B20),0),5),"")</f>
        <v/>
      </c>
      <c r="O20" s="3" t="str">
        <f t="array" ref="O20">IFERROR(INDEX(Tableau5[],MATCH(1,(O$10&gt;=Tableau5[Date de début])*(Tableau5[Date de fin]&gt;=O$10)*(Tableau5[Nom]=$B20),0),5),"")</f>
        <v/>
      </c>
      <c r="P20" s="3" t="str">
        <f t="array" ref="P20">IFERROR(INDEX(Tableau5[],MATCH(1,(P$10&gt;=Tableau5[Date de début])*(Tableau5[Date de fin]&gt;=P$10)*(Tableau5[Nom]=$B20),0),5),"")</f>
        <v/>
      </c>
      <c r="Q20" s="3" t="str">
        <f t="array" ref="Q20">IFERROR(INDEX(Tableau5[],MATCH(1,(Q$10&gt;=Tableau5[Date de début])*(Tableau5[Date de fin]&gt;=Q$10)*(Tableau5[Nom]=$B20),0),5),"")</f>
        <v/>
      </c>
      <c r="R20" s="3" t="str">
        <f t="array" ref="R20">IFERROR(INDEX(Tableau5[],MATCH(1,(R$10&gt;=Tableau5[Date de début])*(Tableau5[Date de fin]&gt;=R$10)*(Tableau5[Nom]=$B20),0),5),"")</f>
        <v/>
      </c>
      <c r="S20" s="3" t="str">
        <f t="array" ref="S20">IFERROR(INDEX(Tableau5[],MATCH(1,(S$10&gt;=Tableau5[Date de début])*(Tableau5[Date de fin]&gt;=S$10)*(Tableau5[Nom]=$B20),0),5),"")</f>
        <v/>
      </c>
      <c r="T20" s="3" t="str">
        <f t="array" ref="T20">IFERROR(INDEX(Tableau5[],MATCH(1,(T$10&gt;=Tableau5[Date de début])*(Tableau5[Date de fin]&gt;=T$10)*(Tableau5[Nom]=$B20),0),5),"")</f>
        <v/>
      </c>
      <c r="U20" s="3" t="str">
        <f t="array" ref="U20">IFERROR(INDEX(Tableau5[],MATCH(1,(U$10&gt;=Tableau5[Date de début])*(Tableau5[Date de fin]&gt;=U$10)*(Tableau5[Nom]=$B20),0),5),"")</f>
        <v/>
      </c>
      <c r="V20" s="3" t="str">
        <f t="array" ref="V20">IFERROR(INDEX(Tableau5[],MATCH(1,(V$10&gt;=Tableau5[Date de début])*(Tableau5[Date de fin]&gt;=V$10)*(Tableau5[Nom]=$B20),0),5),"")</f>
        <v/>
      </c>
      <c r="W20" s="3" t="str">
        <f t="array" ref="W20">IFERROR(INDEX(Tableau5[],MATCH(1,(W$10&gt;=Tableau5[Date de début])*(Tableau5[Date de fin]&gt;=W$10)*(Tableau5[Nom]=$B20),0),5),"")</f>
        <v/>
      </c>
      <c r="X20" s="3" t="str">
        <f t="array" ref="X20">IFERROR(INDEX(Tableau5[],MATCH(1,(X$10&gt;=Tableau5[Date de début])*(Tableau5[Date de fin]&gt;=X$10)*(Tableau5[Nom]=$B20),0),5),"")</f>
        <v/>
      </c>
      <c r="Y20" s="3" t="str">
        <f t="array" ref="Y20">IFERROR(INDEX(Tableau5[],MATCH(1,(Y$10&gt;=Tableau5[Date de début])*(Tableau5[Date de fin]&gt;=Y$10)*(Tableau5[Nom]=$B20),0),5),"")</f>
        <v/>
      </c>
      <c r="Z20" s="3" t="str">
        <f t="array" ref="Z20">IFERROR(INDEX(Tableau5[],MATCH(1,(Z$10&gt;=Tableau5[Date de début])*(Tableau5[Date de fin]&gt;=Z$10)*(Tableau5[Nom]=$B20),0),5),"")</f>
        <v/>
      </c>
      <c r="AA20" s="3" t="str">
        <f t="array" ref="AA20">IFERROR(INDEX(Tableau5[],MATCH(1,(AA$10&gt;=Tableau5[Date de début])*(Tableau5[Date de fin]&gt;=AA$10)*(Tableau5[Nom]=$B20),0),5),"")</f>
        <v/>
      </c>
      <c r="AB20" s="3" t="str">
        <f t="array" ref="AB20">IFERROR(INDEX(Tableau5[],MATCH(1,(AB$10&gt;=Tableau5[Date de début])*(Tableau5[Date de fin]&gt;=AB$10)*(Tableau5[Nom]=$B20),0),5),"")</f>
        <v/>
      </c>
      <c r="AC20" s="3" t="str">
        <f t="array" ref="AC20">IFERROR(INDEX(Tableau5[],MATCH(1,(AC$10&gt;=Tableau5[Date de début])*(Tableau5[Date de fin]&gt;=AC$10)*(Tableau5[Nom]=$B20),0),5),"")</f>
        <v/>
      </c>
      <c r="AD20" s="3" t="str">
        <f t="array" ref="AD20">IFERROR(INDEX(Tableau5[],MATCH(1,(AD$10&gt;=Tableau5[Date de début])*(Tableau5[Date de fin]&gt;=AD$10)*(Tableau5[Nom]=$B20),0),5),"")</f>
        <v/>
      </c>
      <c r="AE20" s="3" t="str">
        <f t="array" ref="AE20">IFERROR(INDEX(Tableau5[],MATCH(1,(AE$10&gt;=Tableau5[Date de début])*(Tableau5[Date de fin]&gt;=AE$10)*(Tableau5[Nom]=$B20),0),5),"")</f>
        <v/>
      </c>
      <c r="AF20" s="3" t="str">
        <f t="array" ref="AF20">IFERROR(INDEX(Tableau5[],MATCH(1,(AF$10&gt;=Tableau5[Date de début])*(Tableau5[Date de fin]&gt;=AF$10)*(Tableau5[Nom]=$B20),0),5),"")</f>
        <v/>
      </c>
      <c r="AG20" s="3" t="str">
        <f t="array" ref="AG20">IFERROR(INDEX(Tableau5[],MATCH(1,(AG$10&gt;=Tableau5[Date de début])*(Tableau5[Date de fin]&gt;=AG$10)*(Tableau5[Nom]=$B20),0),5),"")</f>
        <v/>
      </c>
      <c r="AH20" s="3" t="str">
        <f t="array" ref="AH20">IFERROR(INDEX(Tableau5[],MATCH(1,(AH$10&gt;=Tableau5[Date de début])*(Tableau5[Date de fin]&gt;=AH$10)*(Tableau5[Nom]=$B20),0),5),"")</f>
        <v/>
      </c>
      <c r="AI20" s="3" t="str">
        <f t="array" ref="AI20">IFERROR(INDEX(Tableau5[],MATCH(1,(AI$10&gt;=Tableau5[Date de début])*(Tableau5[Date de fin]&gt;=AI$10)*(Tableau5[Nom]=$B20),0),5),"")</f>
        <v/>
      </c>
      <c r="AJ20" s="3" t="str">
        <f t="array" ref="AJ20">IFERROR(INDEX(Tableau5[],MATCH(1,(AJ$10&gt;=Tableau5[Date de début])*(Tableau5[Date de fin]&gt;=AJ$10)*(Tableau5[Nom]=$B20),0),5),"")</f>
        <v/>
      </c>
      <c r="AK20" s="3" t="str">
        <f t="array" ref="AK20">IFERROR(INDEX(Tableau5[],MATCH(1,(AK$10&gt;=Tableau5[Date de début])*(Tableau5[Date de fin]&gt;=AK$10)*(Tableau5[Nom]=$B20),0),5),"")</f>
        <v/>
      </c>
      <c r="AL20" s="3" t="str">
        <f t="array" ref="AL20">IFERROR(INDEX(Tableau5[],MATCH(1,(AL$10&gt;=Tableau5[Date de début])*(Tableau5[Date de fin]&gt;=AL$10)*(Tableau5[Nom]=$B20),0),5),"")</f>
        <v/>
      </c>
      <c r="AM20" s="6" t="str">
        <f t="array" ref="AM20">IFERROR(INDEX(Tableau5[],MATCH(1,(AM$10&gt;=Tableau5[Date de début])*(Tableau5[Date de fin]&gt;=AM$10)*(Tableau5[Nom]=$B20),0),5),"")</f>
        <v/>
      </c>
    </row>
    <row r="21" spans="2:39" x14ac:dyDescent="0.3">
      <c r="B21" s="16" t="str">
        <f>IF(Config!A15&lt;&gt;"",Config!A15,"")</f>
        <v>P.W</v>
      </c>
      <c r="C21" s="3">
        <f t="shared" si="3"/>
        <v>0</v>
      </c>
      <c r="D21" s="3">
        <f t="shared" si="4"/>
        <v>0</v>
      </c>
      <c r="E21" s="3">
        <f t="shared" si="5"/>
        <v>0</v>
      </c>
      <c r="F21" s="3">
        <f t="shared" si="6"/>
        <v>0</v>
      </c>
      <c r="G21" s="3">
        <f t="shared" si="7"/>
        <v>0</v>
      </c>
      <c r="H21" s="6">
        <f t="shared" si="8"/>
        <v>0</v>
      </c>
      <c r="I21" s="5" t="str">
        <f t="array" ref="I21">IFERROR(INDEX(Tableau5[],MATCH(1,(I$10&gt;=Tableau5[Date de début])*(Tableau5[Date de fin]&gt;=I$10)*(Tableau5[Nom]=$B21),0),5),"")</f>
        <v/>
      </c>
      <c r="J21" s="3" t="str">
        <f t="array" ref="J21">IFERROR(INDEX(Tableau5[],MATCH(1,(J$10&gt;=Tableau5[Date de début])*(Tableau5[Date de fin]&gt;=J$10)*(Tableau5[Nom]=$B21),0),5),"")</f>
        <v/>
      </c>
      <c r="K21" s="3" t="str">
        <f t="array" ref="K21">IFERROR(INDEX(Tableau5[],MATCH(1,(K$10&gt;=Tableau5[Date de début])*(Tableau5[Date de fin]&gt;=K$10)*(Tableau5[Nom]=$B21),0),5),"")</f>
        <v/>
      </c>
      <c r="L21" s="3" t="str">
        <f t="array" ref="L21">IFERROR(INDEX(Tableau5[],MATCH(1,(L$10&gt;=Tableau5[Date de début])*(Tableau5[Date de fin]&gt;=L$10)*(Tableau5[Nom]=$B21),0),5),"")</f>
        <v/>
      </c>
      <c r="M21" s="3" t="str">
        <f t="array" ref="M21">IFERROR(INDEX(Tableau5[],MATCH(1,(M$10&gt;=Tableau5[Date de début])*(Tableau5[Date de fin]&gt;=M$10)*(Tableau5[Nom]=$B21),0),5),"")</f>
        <v/>
      </c>
      <c r="N21" s="3" t="str">
        <f t="array" ref="N21">IFERROR(INDEX(Tableau5[],MATCH(1,(N$10&gt;=Tableau5[Date de début])*(Tableau5[Date de fin]&gt;=N$10)*(Tableau5[Nom]=$B21),0),5),"")</f>
        <v/>
      </c>
      <c r="O21" s="3" t="str">
        <f t="array" ref="O21">IFERROR(INDEX(Tableau5[],MATCH(1,(O$10&gt;=Tableau5[Date de début])*(Tableau5[Date de fin]&gt;=O$10)*(Tableau5[Nom]=$B21),0),5),"")</f>
        <v/>
      </c>
      <c r="P21" s="3" t="str">
        <f t="array" ref="P21">IFERROR(INDEX(Tableau5[],MATCH(1,(P$10&gt;=Tableau5[Date de début])*(Tableau5[Date de fin]&gt;=P$10)*(Tableau5[Nom]=$B21),0),5),"")</f>
        <v/>
      </c>
      <c r="Q21" s="3" t="str">
        <f t="array" ref="Q21">IFERROR(INDEX(Tableau5[],MATCH(1,(Q$10&gt;=Tableau5[Date de début])*(Tableau5[Date de fin]&gt;=Q$10)*(Tableau5[Nom]=$B21),0),5),"")</f>
        <v/>
      </c>
      <c r="R21" s="3" t="str">
        <f t="array" ref="R21">IFERROR(INDEX(Tableau5[],MATCH(1,(R$10&gt;=Tableau5[Date de début])*(Tableau5[Date de fin]&gt;=R$10)*(Tableau5[Nom]=$B21),0),5),"")</f>
        <v/>
      </c>
      <c r="S21" s="3" t="str">
        <f t="array" ref="S21">IFERROR(INDEX(Tableau5[],MATCH(1,(S$10&gt;=Tableau5[Date de début])*(Tableau5[Date de fin]&gt;=S$10)*(Tableau5[Nom]=$B21),0),5),"")</f>
        <v/>
      </c>
      <c r="T21" s="3" t="str">
        <f t="array" ref="T21">IFERROR(INDEX(Tableau5[],MATCH(1,(T$10&gt;=Tableau5[Date de début])*(Tableau5[Date de fin]&gt;=T$10)*(Tableau5[Nom]=$B21),0),5),"")</f>
        <v/>
      </c>
      <c r="U21" s="3" t="str">
        <f t="array" ref="U21">IFERROR(INDEX(Tableau5[],MATCH(1,(U$10&gt;=Tableau5[Date de début])*(Tableau5[Date de fin]&gt;=U$10)*(Tableau5[Nom]=$B21),0),5),"")</f>
        <v/>
      </c>
      <c r="V21" s="3" t="str">
        <f t="array" ref="V21">IFERROR(INDEX(Tableau5[],MATCH(1,(V$10&gt;=Tableau5[Date de début])*(Tableau5[Date de fin]&gt;=V$10)*(Tableau5[Nom]=$B21),0),5),"")</f>
        <v/>
      </c>
      <c r="W21" s="3" t="str">
        <f t="array" ref="W21">IFERROR(INDEX(Tableau5[],MATCH(1,(W$10&gt;=Tableau5[Date de début])*(Tableau5[Date de fin]&gt;=W$10)*(Tableau5[Nom]=$B21),0),5),"")</f>
        <v/>
      </c>
      <c r="X21" s="3" t="str">
        <f t="array" ref="X21">IFERROR(INDEX(Tableau5[],MATCH(1,(X$10&gt;=Tableau5[Date de début])*(Tableau5[Date de fin]&gt;=X$10)*(Tableau5[Nom]=$B21),0),5),"")</f>
        <v/>
      </c>
      <c r="Y21" s="3" t="str">
        <f t="array" ref="Y21">IFERROR(INDEX(Tableau5[],MATCH(1,(Y$10&gt;=Tableau5[Date de début])*(Tableau5[Date de fin]&gt;=Y$10)*(Tableau5[Nom]=$B21),0),5),"")</f>
        <v/>
      </c>
      <c r="Z21" s="3" t="str">
        <f t="array" ref="Z21">IFERROR(INDEX(Tableau5[],MATCH(1,(Z$10&gt;=Tableau5[Date de début])*(Tableau5[Date de fin]&gt;=Z$10)*(Tableau5[Nom]=$B21),0),5),"")</f>
        <v/>
      </c>
      <c r="AA21" s="3" t="str">
        <f t="array" ref="AA21">IFERROR(INDEX(Tableau5[],MATCH(1,(AA$10&gt;=Tableau5[Date de début])*(Tableau5[Date de fin]&gt;=AA$10)*(Tableau5[Nom]=$B21),0),5),"")</f>
        <v/>
      </c>
      <c r="AB21" s="3" t="str">
        <f t="array" ref="AB21">IFERROR(INDEX(Tableau5[],MATCH(1,(AB$10&gt;=Tableau5[Date de début])*(Tableau5[Date de fin]&gt;=AB$10)*(Tableau5[Nom]=$B21),0),5),"")</f>
        <v/>
      </c>
      <c r="AC21" s="3" t="str">
        <f t="array" ref="AC21">IFERROR(INDEX(Tableau5[],MATCH(1,(AC$10&gt;=Tableau5[Date de début])*(Tableau5[Date de fin]&gt;=AC$10)*(Tableau5[Nom]=$B21),0),5),"")</f>
        <v/>
      </c>
      <c r="AD21" s="3" t="str">
        <f t="array" ref="AD21">IFERROR(INDEX(Tableau5[],MATCH(1,(AD$10&gt;=Tableau5[Date de début])*(Tableau5[Date de fin]&gt;=AD$10)*(Tableau5[Nom]=$B21),0),5),"")</f>
        <v/>
      </c>
      <c r="AE21" s="3" t="str">
        <f t="array" ref="AE21">IFERROR(INDEX(Tableau5[],MATCH(1,(AE$10&gt;=Tableau5[Date de début])*(Tableau5[Date de fin]&gt;=AE$10)*(Tableau5[Nom]=$B21),0),5),"")</f>
        <v/>
      </c>
      <c r="AF21" s="3" t="str">
        <f t="array" ref="AF21">IFERROR(INDEX(Tableau5[],MATCH(1,(AF$10&gt;=Tableau5[Date de début])*(Tableau5[Date de fin]&gt;=AF$10)*(Tableau5[Nom]=$B21),0),5),"")</f>
        <v/>
      </c>
      <c r="AG21" s="3" t="str">
        <f t="array" ref="AG21">IFERROR(INDEX(Tableau5[],MATCH(1,(AG$10&gt;=Tableau5[Date de début])*(Tableau5[Date de fin]&gt;=AG$10)*(Tableau5[Nom]=$B21),0),5),"")</f>
        <v/>
      </c>
      <c r="AH21" s="3" t="str">
        <f t="array" ref="AH21">IFERROR(INDEX(Tableau5[],MATCH(1,(AH$10&gt;=Tableau5[Date de début])*(Tableau5[Date de fin]&gt;=AH$10)*(Tableau5[Nom]=$B21),0),5),"")</f>
        <v/>
      </c>
      <c r="AI21" s="3" t="str">
        <f t="array" ref="AI21">IFERROR(INDEX(Tableau5[],MATCH(1,(AI$10&gt;=Tableau5[Date de début])*(Tableau5[Date de fin]&gt;=AI$10)*(Tableau5[Nom]=$B21),0),5),"")</f>
        <v/>
      </c>
      <c r="AJ21" s="3" t="str">
        <f t="array" ref="AJ21">IFERROR(INDEX(Tableau5[],MATCH(1,(AJ$10&gt;=Tableau5[Date de début])*(Tableau5[Date de fin]&gt;=AJ$10)*(Tableau5[Nom]=$B21),0),5),"")</f>
        <v/>
      </c>
      <c r="AK21" s="3" t="str">
        <f t="array" ref="AK21">IFERROR(INDEX(Tableau5[],MATCH(1,(AK$10&gt;=Tableau5[Date de début])*(Tableau5[Date de fin]&gt;=AK$10)*(Tableau5[Nom]=$B21),0),5),"")</f>
        <v/>
      </c>
      <c r="AL21" s="3" t="str">
        <f t="array" ref="AL21">IFERROR(INDEX(Tableau5[],MATCH(1,(AL$10&gt;=Tableau5[Date de début])*(Tableau5[Date de fin]&gt;=AL$10)*(Tableau5[Nom]=$B21),0),5),"")</f>
        <v/>
      </c>
      <c r="AM21" s="6" t="str">
        <f t="array" ref="AM21">IFERROR(INDEX(Tableau5[],MATCH(1,(AM$10&gt;=Tableau5[Date de début])*(Tableau5[Date de fin]&gt;=AM$10)*(Tableau5[Nom]=$B21),0),5),"")</f>
        <v/>
      </c>
    </row>
    <row r="22" spans="2:39" ht="15" thickBot="1" x14ac:dyDescent="0.35">
      <c r="B22" s="17" t="str">
        <f>IF(Config!A16&lt;&gt;"",Config!A16,"")</f>
        <v>Q.D</v>
      </c>
      <c r="C22" s="8">
        <f t="shared" si="3"/>
        <v>0</v>
      </c>
      <c r="D22" s="8">
        <f t="shared" si="4"/>
        <v>0</v>
      </c>
      <c r="E22" s="8">
        <f t="shared" si="5"/>
        <v>0</v>
      </c>
      <c r="F22" s="8">
        <f t="shared" si="6"/>
        <v>0</v>
      </c>
      <c r="G22" s="8">
        <f t="shared" si="7"/>
        <v>0</v>
      </c>
      <c r="H22" s="9">
        <f t="shared" si="8"/>
        <v>0</v>
      </c>
      <c r="I22" s="7" t="str">
        <f t="array" ref="I22">IFERROR(INDEX(Tableau5[],MATCH(1,(I$10&gt;=Tableau5[Date de début])*(Tableau5[Date de fin]&gt;=I$10)*(Tableau5[Nom]=$B22),0),5),"")</f>
        <v/>
      </c>
      <c r="J22" s="8" t="str">
        <f t="array" ref="J22">IFERROR(INDEX(Tableau5[],MATCH(1,(J$10&gt;=Tableau5[Date de début])*(Tableau5[Date de fin]&gt;=J$10)*(Tableau5[Nom]=$B22),0),5),"")</f>
        <v/>
      </c>
      <c r="K22" s="8" t="str">
        <f t="array" ref="K22">IFERROR(INDEX(Tableau5[],MATCH(1,(K$10&gt;=Tableau5[Date de début])*(Tableau5[Date de fin]&gt;=K$10)*(Tableau5[Nom]=$B22),0),5),"")</f>
        <v/>
      </c>
      <c r="L22" s="8" t="str">
        <f t="array" ref="L22">IFERROR(INDEX(Tableau5[],MATCH(1,(L$10&gt;=Tableau5[Date de début])*(Tableau5[Date de fin]&gt;=L$10)*(Tableau5[Nom]=$B22),0),5),"")</f>
        <v/>
      </c>
      <c r="M22" s="8" t="str">
        <f t="array" ref="M22">IFERROR(INDEX(Tableau5[],MATCH(1,(M$10&gt;=Tableau5[Date de début])*(Tableau5[Date de fin]&gt;=M$10)*(Tableau5[Nom]=$B22),0),5),"")</f>
        <v/>
      </c>
      <c r="N22" s="8" t="str">
        <f t="array" ref="N22">IFERROR(INDEX(Tableau5[],MATCH(1,(N$10&gt;=Tableau5[Date de début])*(Tableau5[Date de fin]&gt;=N$10)*(Tableau5[Nom]=$B22),0),5),"")</f>
        <v/>
      </c>
      <c r="O22" s="8" t="str">
        <f t="array" ref="O22">IFERROR(INDEX(Tableau5[],MATCH(1,(O$10&gt;=Tableau5[Date de début])*(Tableau5[Date de fin]&gt;=O$10)*(Tableau5[Nom]=$B22),0),5),"")</f>
        <v/>
      </c>
      <c r="P22" s="8" t="str">
        <f t="array" ref="P22">IFERROR(INDEX(Tableau5[],MATCH(1,(P$10&gt;=Tableau5[Date de début])*(Tableau5[Date de fin]&gt;=P$10)*(Tableau5[Nom]=$B22),0),5),"")</f>
        <v/>
      </c>
      <c r="Q22" s="8" t="str">
        <f t="array" ref="Q22">IFERROR(INDEX(Tableau5[],MATCH(1,(Q$10&gt;=Tableau5[Date de début])*(Tableau5[Date de fin]&gt;=Q$10)*(Tableau5[Nom]=$B22),0),5),"")</f>
        <v/>
      </c>
      <c r="R22" s="8" t="str">
        <f t="array" ref="R22">IFERROR(INDEX(Tableau5[],MATCH(1,(R$10&gt;=Tableau5[Date de début])*(Tableau5[Date de fin]&gt;=R$10)*(Tableau5[Nom]=$B22),0),5),"")</f>
        <v/>
      </c>
      <c r="S22" s="8" t="str">
        <f t="array" ref="S22">IFERROR(INDEX(Tableau5[],MATCH(1,(S$10&gt;=Tableau5[Date de début])*(Tableau5[Date de fin]&gt;=S$10)*(Tableau5[Nom]=$B22),0),5),"")</f>
        <v/>
      </c>
      <c r="T22" s="8" t="str">
        <f t="array" ref="T22">IFERROR(INDEX(Tableau5[],MATCH(1,(T$10&gt;=Tableau5[Date de début])*(Tableau5[Date de fin]&gt;=T$10)*(Tableau5[Nom]=$B22),0),5),"")</f>
        <v/>
      </c>
      <c r="U22" s="8" t="str">
        <f t="array" ref="U22">IFERROR(INDEX(Tableau5[],MATCH(1,(U$10&gt;=Tableau5[Date de début])*(Tableau5[Date de fin]&gt;=U$10)*(Tableau5[Nom]=$B22),0),5),"")</f>
        <v/>
      </c>
      <c r="V22" s="8" t="str">
        <f t="array" ref="V22">IFERROR(INDEX(Tableau5[],MATCH(1,(V$10&gt;=Tableau5[Date de début])*(Tableau5[Date de fin]&gt;=V$10)*(Tableau5[Nom]=$B22),0),5),"")</f>
        <v/>
      </c>
      <c r="W22" s="8" t="str">
        <f t="array" ref="W22">IFERROR(INDEX(Tableau5[],MATCH(1,(W$10&gt;=Tableau5[Date de début])*(Tableau5[Date de fin]&gt;=W$10)*(Tableau5[Nom]=$B22),0),5),"")</f>
        <v/>
      </c>
      <c r="X22" s="8" t="str">
        <f t="array" ref="X22">IFERROR(INDEX(Tableau5[],MATCH(1,(X$10&gt;=Tableau5[Date de début])*(Tableau5[Date de fin]&gt;=X$10)*(Tableau5[Nom]=$B22),0),5),"")</f>
        <v/>
      </c>
      <c r="Y22" s="8" t="str">
        <f t="array" ref="Y22">IFERROR(INDEX(Tableau5[],MATCH(1,(Y$10&gt;=Tableau5[Date de début])*(Tableau5[Date de fin]&gt;=Y$10)*(Tableau5[Nom]=$B22),0),5),"")</f>
        <v/>
      </c>
      <c r="Z22" s="8" t="str">
        <f t="array" ref="Z22">IFERROR(INDEX(Tableau5[],MATCH(1,(Z$10&gt;=Tableau5[Date de début])*(Tableau5[Date de fin]&gt;=Z$10)*(Tableau5[Nom]=$B22),0),5),"")</f>
        <v/>
      </c>
      <c r="AA22" s="8" t="str">
        <f t="array" ref="AA22">IFERROR(INDEX(Tableau5[],MATCH(1,(AA$10&gt;=Tableau5[Date de début])*(Tableau5[Date de fin]&gt;=AA$10)*(Tableau5[Nom]=$B22),0),5),"")</f>
        <v/>
      </c>
      <c r="AB22" s="8" t="str">
        <f t="array" ref="AB22">IFERROR(INDEX(Tableau5[],MATCH(1,(AB$10&gt;=Tableau5[Date de début])*(Tableau5[Date de fin]&gt;=AB$10)*(Tableau5[Nom]=$B22),0),5),"")</f>
        <v/>
      </c>
      <c r="AC22" s="8" t="str">
        <f t="array" ref="AC22">IFERROR(INDEX(Tableau5[],MATCH(1,(AC$10&gt;=Tableau5[Date de début])*(Tableau5[Date de fin]&gt;=AC$10)*(Tableau5[Nom]=$B22),0),5),"")</f>
        <v/>
      </c>
      <c r="AD22" s="8" t="str">
        <f t="array" ref="AD22">IFERROR(INDEX(Tableau5[],MATCH(1,(AD$10&gt;=Tableau5[Date de début])*(Tableau5[Date de fin]&gt;=AD$10)*(Tableau5[Nom]=$B22),0),5),"")</f>
        <v/>
      </c>
      <c r="AE22" s="8" t="str">
        <f t="array" ref="AE22">IFERROR(INDEX(Tableau5[],MATCH(1,(AE$10&gt;=Tableau5[Date de début])*(Tableau5[Date de fin]&gt;=AE$10)*(Tableau5[Nom]=$B22),0),5),"")</f>
        <v/>
      </c>
      <c r="AF22" s="8" t="str">
        <f t="array" ref="AF22">IFERROR(INDEX(Tableau5[],MATCH(1,(AF$10&gt;=Tableau5[Date de début])*(Tableau5[Date de fin]&gt;=AF$10)*(Tableau5[Nom]=$B22),0),5),"")</f>
        <v/>
      </c>
      <c r="AG22" s="8" t="str">
        <f t="array" ref="AG22">IFERROR(INDEX(Tableau5[],MATCH(1,(AG$10&gt;=Tableau5[Date de début])*(Tableau5[Date de fin]&gt;=AG$10)*(Tableau5[Nom]=$B22),0),5),"")</f>
        <v/>
      </c>
      <c r="AH22" s="8" t="str">
        <f t="array" ref="AH22">IFERROR(INDEX(Tableau5[],MATCH(1,(AH$10&gt;=Tableau5[Date de début])*(Tableau5[Date de fin]&gt;=AH$10)*(Tableau5[Nom]=$B22),0),5),"")</f>
        <v/>
      </c>
      <c r="AI22" s="8" t="str">
        <f t="array" ref="AI22">IFERROR(INDEX(Tableau5[],MATCH(1,(AI$10&gt;=Tableau5[Date de début])*(Tableau5[Date de fin]&gt;=AI$10)*(Tableau5[Nom]=$B22),0),5),"")</f>
        <v/>
      </c>
      <c r="AJ22" s="8" t="str">
        <f t="array" ref="AJ22">IFERROR(INDEX(Tableau5[],MATCH(1,(AJ$10&gt;=Tableau5[Date de début])*(Tableau5[Date de fin]&gt;=AJ$10)*(Tableau5[Nom]=$B22),0),5),"")</f>
        <v/>
      </c>
      <c r="AK22" s="8" t="str">
        <f t="array" ref="AK22">IFERROR(INDEX(Tableau5[],MATCH(1,(AK$10&gt;=Tableau5[Date de début])*(Tableau5[Date de fin]&gt;=AK$10)*(Tableau5[Nom]=$B22),0),5),"")</f>
        <v/>
      </c>
      <c r="AL22" s="8" t="str">
        <f t="array" ref="AL22">IFERROR(INDEX(Tableau5[],MATCH(1,(AL$10&gt;=Tableau5[Date de début])*(Tableau5[Date de fin]&gt;=AL$10)*(Tableau5[Nom]=$B22),0),5),"")</f>
        <v/>
      </c>
      <c r="AM22" s="9" t="str">
        <f t="array" ref="AM22">IFERROR(INDEX(Tableau5[],MATCH(1,(AM$10&gt;=Tableau5[Date de début])*(Tableau5[Date de fin]&gt;=AM$10)*(Tableau5[Nom]=$B22),0),5),"")</f>
        <v/>
      </c>
    </row>
    <row r="23" spans="2:39" x14ac:dyDescent="0.3">
      <c r="C23" s="4"/>
      <c r="D23" s="4"/>
      <c r="E23" s="4"/>
      <c r="F23" s="4"/>
      <c r="G23" s="4"/>
      <c r="H23" s="4"/>
    </row>
    <row r="28" spans="2:39" x14ac:dyDescent="0.3">
      <c r="S28" t="s">
        <v>21</v>
      </c>
    </row>
    <row r="33" spans="11:26" x14ac:dyDescent="0.3">
      <c r="T33" s="28"/>
      <c r="U33" s="28"/>
      <c r="V33" s="28"/>
      <c r="W33" s="28"/>
      <c r="X33" s="28"/>
      <c r="Y33" s="28"/>
      <c r="Z33" s="28"/>
    </row>
    <row r="34" spans="11:26" x14ac:dyDescent="0.3">
      <c r="K34" s="29"/>
      <c r="L34" s="29"/>
      <c r="M34" s="29"/>
      <c r="N34" s="29"/>
      <c r="O34" s="29"/>
      <c r="P34" s="29"/>
      <c r="Q34" s="29"/>
      <c r="R34" s="29"/>
      <c r="S34" s="29"/>
      <c r="T34" s="29"/>
      <c r="U34" s="29"/>
    </row>
  </sheetData>
  <mergeCells count="2">
    <mergeCell ref="B5:AM7"/>
    <mergeCell ref="T33:Z33"/>
  </mergeCells>
  <conditionalFormatting sqref="I11:AM22">
    <cfRule type="expression" dxfId="7" priority="8">
      <formula>OR(WEEKDAY(I$10,1)=1,WEEKDAY(I$10,1)=7)</formula>
    </cfRule>
  </conditionalFormatting>
  <conditionalFormatting sqref="I12:AM22">
    <cfRule type="cellIs" dxfId="5" priority="1" operator="equal">
      <formula>"D REC"</formula>
    </cfRule>
    <cfRule type="cellIs" dxfId="4" priority="2" operator="equal">
      <formula>"REC"</formula>
    </cfRule>
    <cfRule type="cellIs" dxfId="3" priority="3" operator="equal">
      <formula>"D RTT"</formula>
    </cfRule>
    <cfRule type="cellIs" dxfId="2" priority="4" operator="equal">
      <formula>"RTT"</formula>
    </cfRule>
    <cfRule type="cellIs" dxfId="0" priority="5" operator="equal">
      <formula>"D CP"</formula>
    </cfRule>
    <cfRule type="cellIs" dxfId="1" priority="6" operator="equal">
      <formula>"CP"</formula>
    </cfRule>
  </conditionalFormatting>
  <pageMargins left="0.7" right="0.7" top="0.75" bottom="0.75" header="0.3" footer="0.3"/>
  <pageSetup paperSize="9"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Compteur 2">
              <controlPr defaultSize="0" autoPict="0">
                <anchor moveWithCells="1" sizeWithCells="1">
                  <from>
                    <xdr:col>39</xdr:col>
                    <xdr:colOff>342900</xdr:colOff>
                    <xdr:row>4</xdr:row>
                    <xdr:rowOff>7620</xdr:rowOff>
                  </from>
                  <to>
                    <xdr:col>39</xdr:col>
                    <xdr:colOff>693420</xdr:colOff>
                    <xdr:row>8</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expression" priority="7" id="{3CECE1BC-F0DF-4FC3-8FA8-E6DBAA30443B}">
            <xm:f>COUNTIF(Config!$G$7:$G$17,I$10)&gt;0</xm:f>
            <x14:dxf>
              <fill>
                <patternFill>
                  <bgColor rgb="FFFF0000"/>
                </patternFill>
              </fill>
            </x14:dxf>
          </x14:cfRule>
          <xm:sqref>I11:AM22</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Config</vt:lpstr>
      <vt:lpstr>Planning</vt:lpstr>
      <vt:lpstr>Mois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KF</dc:creator>
  <cp:lastModifiedBy>Kicka Nathalie (ZNE - secretariat)</cp:lastModifiedBy>
  <dcterms:created xsi:type="dcterms:W3CDTF">2017-12-23T09:04:55Z</dcterms:created>
  <dcterms:modified xsi:type="dcterms:W3CDTF">2018-01-09T12:32:30Z</dcterms:modified>
</cp:coreProperties>
</file>