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435" windowWidth="13875" windowHeight="7710"/>
  </bookViews>
  <sheets>
    <sheet name="CAMPAGNE" sheetId="1" r:id="rId1"/>
  </sheets>
  <externalReferences>
    <externalReference r:id="rId2"/>
    <externalReference r:id="rId3"/>
  </externalReferences>
  <definedNames>
    <definedName name="PAI">#REF!</definedName>
    <definedName name="PAIN" localSheetId="0">[2]Feuil!#REF!</definedName>
    <definedName name="PAIN">[2]Feuil!#REF!</definedName>
    <definedName name="PAIN_2000">#REF!</definedName>
    <definedName name="PAIN1">#REF!</definedName>
    <definedName name="PAIN10">#REF!</definedName>
    <definedName name="PAIN11">#REF!</definedName>
    <definedName name="PAIN2">#REF!</definedName>
    <definedName name="PAIN2000">#REF!</definedName>
    <definedName name="PAIN3">#REF!</definedName>
    <definedName name="PAIN4">#REF!</definedName>
    <definedName name="PAIN4OO">#REF!</definedName>
    <definedName name="PAIN5">#REF!</definedName>
    <definedName name="PAIN6">#REF!</definedName>
    <definedName name="PAIN7">#REF!</definedName>
    <definedName name="PAIN8">#REF!</definedName>
    <definedName name="PAIN9">#REF!</definedName>
    <definedName name="PAINPOLKA">#REF!</definedName>
    <definedName name="REVIENT_P1">#REF!</definedName>
    <definedName name="XXXX" localSheetId="0">[2]Feuil!#REF!</definedName>
    <definedName name="XXXX">[2]Feuil!#REF!</definedName>
    <definedName name="_xlnm.Print_Area" localSheetId="0">CAMPAGNE!$A$1:$V$141</definedName>
  </definedNames>
  <calcPr calcId="145621"/>
</workbook>
</file>

<file path=xl/calcChain.xml><?xml version="1.0" encoding="utf-8"?>
<calcChain xmlns="http://schemas.openxmlformats.org/spreadsheetml/2006/main">
  <c r="S136" i="1" l="1"/>
  <c r="H136" i="1"/>
  <c r="J136" i="1" s="1"/>
  <c r="R131" i="1"/>
  <c r="Q131" i="1"/>
  <c r="P131" i="1"/>
  <c r="O131" i="1"/>
  <c r="N131" i="1"/>
  <c r="M131" i="1"/>
  <c r="L131" i="1"/>
  <c r="K131" i="1"/>
  <c r="S118" i="1"/>
  <c r="H118" i="1" s="1"/>
  <c r="R110" i="1"/>
  <c r="Q110" i="1"/>
  <c r="P110" i="1"/>
  <c r="O110" i="1"/>
  <c r="N110" i="1"/>
  <c r="M110" i="1"/>
  <c r="L110" i="1"/>
  <c r="K110" i="1"/>
  <c r="S98" i="1"/>
  <c r="H98" i="1" s="1"/>
  <c r="R90" i="1"/>
  <c r="Q90" i="1"/>
  <c r="P90" i="1"/>
  <c r="O90" i="1"/>
  <c r="N90" i="1"/>
  <c r="M90" i="1"/>
  <c r="L90" i="1"/>
  <c r="K90" i="1"/>
  <c r="S76" i="1"/>
  <c r="H76" i="1" s="1"/>
  <c r="R69" i="1"/>
  <c r="Q69" i="1"/>
  <c r="P69" i="1"/>
  <c r="O69" i="1"/>
  <c r="N69" i="1"/>
  <c r="M69" i="1"/>
  <c r="L69" i="1"/>
  <c r="K69" i="1"/>
  <c r="S56" i="1"/>
  <c r="H56" i="1"/>
  <c r="J56" i="1" s="1"/>
  <c r="R49" i="1"/>
  <c r="Q49" i="1"/>
  <c r="P49" i="1"/>
  <c r="O49" i="1"/>
  <c r="N49" i="1"/>
  <c r="M49" i="1"/>
  <c r="L49" i="1"/>
  <c r="K49" i="1"/>
  <c r="S38" i="1"/>
  <c r="H38" i="1" s="1"/>
  <c r="R30" i="1"/>
  <c r="Q30" i="1"/>
  <c r="P30" i="1"/>
  <c r="O30" i="1"/>
  <c r="N30" i="1"/>
  <c r="M30" i="1"/>
  <c r="L30" i="1"/>
  <c r="K30" i="1"/>
  <c r="S13" i="1"/>
  <c r="H13" i="1" s="1"/>
  <c r="J13" i="1"/>
  <c r="R7" i="1"/>
  <c r="Q7" i="1"/>
  <c r="P7" i="1"/>
  <c r="O7" i="1"/>
  <c r="N7" i="1"/>
  <c r="M7" i="1"/>
  <c r="L7" i="1"/>
  <c r="K7" i="1"/>
  <c r="I7" i="1" s="1"/>
  <c r="B3" i="1"/>
  <c r="J38" i="1" l="1"/>
  <c r="I38" i="1" s="1"/>
  <c r="I30" i="1" s="1"/>
  <c r="J98" i="1"/>
  <c r="I98" i="1" s="1"/>
  <c r="I90" i="1" s="1"/>
  <c r="J118" i="1"/>
  <c r="I118" i="1" s="1"/>
  <c r="I110" i="1" s="1"/>
  <c r="C7" i="1"/>
  <c r="C8" i="1" s="1"/>
  <c r="E6" i="1"/>
  <c r="G7" i="1"/>
  <c r="G8" i="1" s="1"/>
  <c r="B7" i="1"/>
  <c r="B8" i="1" s="1"/>
  <c r="D6" i="1"/>
  <c r="F6" i="1"/>
  <c r="G6" i="1"/>
  <c r="D7" i="1"/>
  <c r="D8" i="1" s="1"/>
  <c r="E7" i="1"/>
  <c r="E8" i="1" s="1"/>
  <c r="C6" i="1"/>
  <c r="B6" i="1"/>
  <c r="J76" i="1"/>
  <c r="I76" i="1" s="1"/>
  <c r="I69" i="1" s="1"/>
  <c r="I131" i="1"/>
  <c r="I56" i="1"/>
  <c r="I49" i="1" s="1"/>
  <c r="I136" i="1"/>
  <c r="E69" i="1" l="1"/>
  <c r="E70" i="1" s="1"/>
  <c r="C69" i="1"/>
  <c r="C70" i="1" s="1"/>
  <c r="B69" i="1"/>
  <c r="B70" i="1" s="1"/>
  <c r="D69" i="1"/>
  <c r="D70" i="1" s="1"/>
  <c r="G69" i="1"/>
  <c r="G70" i="1" s="1"/>
  <c r="D110" i="1"/>
  <c r="D111" i="1" s="1"/>
  <c r="C110" i="1"/>
  <c r="C111" i="1" s="1"/>
  <c r="G110" i="1"/>
  <c r="G111" i="1" s="1"/>
  <c r="B110" i="1"/>
  <c r="B111" i="1" s="1"/>
  <c r="E110" i="1"/>
  <c r="E111" i="1" s="1"/>
  <c r="D90" i="1"/>
  <c r="D91" i="1" s="1"/>
  <c r="C90" i="1"/>
  <c r="C91" i="1" s="1"/>
  <c r="E90" i="1"/>
  <c r="E91" i="1" s="1"/>
  <c r="G90" i="1"/>
  <c r="G91" i="1" s="1"/>
  <c r="B90" i="1"/>
  <c r="B91" i="1" s="1"/>
  <c r="C30" i="1"/>
  <c r="C31" i="1" s="1"/>
  <c r="B30" i="1"/>
  <c r="B31" i="1" s="1"/>
  <c r="E30" i="1"/>
  <c r="E31" i="1" s="1"/>
  <c r="D30" i="1"/>
  <c r="D31" i="1" s="1"/>
  <c r="G30" i="1"/>
  <c r="G31" i="1" s="1"/>
  <c r="D131" i="1"/>
  <c r="D132" i="1" s="1"/>
  <c r="C131" i="1"/>
  <c r="C132" i="1" s="1"/>
  <c r="G131" i="1"/>
  <c r="G132" i="1" s="1"/>
  <c r="B131" i="1"/>
  <c r="B132" i="1" s="1"/>
  <c r="E131" i="1"/>
  <c r="E132" i="1" s="1"/>
  <c r="G49" i="1"/>
  <c r="G50" i="1" s="1"/>
  <c r="B49" i="1"/>
  <c r="B50" i="1" s="1"/>
  <c r="C49" i="1"/>
  <c r="C50" i="1" s="1"/>
  <c r="E49" i="1"/>
  <c r="E50" i="1" s="1"/>
  <c r="D49" i="1"/>
  <c r="D50" i="1" s="1"/>
  <c r="E113" i="1" l="1"/>
  <c r="E33" i="1"/>
  <c r="B71" i="1"/>
  <c r="E93" i="1"/>
  <c r="C72" i="1"/>
  <c r="G71" i="1"/>
  <c r="E51" i="1"/>
  <c r="B32" i="1"/>
  <c r="C10" i="1"/>
  <c r="B10" i="1"/>
  <c r="C9" i="1"/>
  <c r="D52" i="1"/>
  <c r="B33" i="1"/>
  <c r="D93" i="1"/>
  <c r="D51" i="1"/>
  <c r="G33" i="1"/>
  <c r="C32" i="1"/>
  <c r="D32" i="1"/>
  <c r="G72" i="1"/>
  <c r="B9" i="1"/>
  <c r="C51" i="1"/>
  <c r="C71" i="1"/>
  <c r="B113" i="1"/>
  <c r="E72" i="1"/>
  <c r="D9" i="1"/>
  <c r="C52" i="1"/>
  <c r="G93" i="1"/>
  <c r="G10" i="1"/>
  <c r="G9" i="1"/>
  <c r="D71" i="1"/>
  <c r="G32" i="1"/>
  <c r="D10" i="1"/>
  <c r="E9" i="1"/>
  <c r="E52" i="1"/>
  <c r="C113" i="1"/>
  <c r="C93" i="1"/>
  <c r="B52" i="1"/>
  <c r="C33" i="1"/>
  <c r="G52" i="1"/>
  <c r="D113" i="1"/>
  <c r="B51" i="1"/>
  <c r="G51" i="1"/>
  <c r="E10" i="1"/>
  <c r="E32" i="1"/>
  <c r="B72" i="1"/>
  <c r="D33" i="1"/>
  <c r="G113" i="1"/>
  <c r="E71" i="1"/>
  <c r="D72" i="1"/>
  <c r="B93" i="1"/>
</calcChain>
</file>

<file path=xl/sharedStrings.xml><?xml version="1.0" encoding="utf-8"?>
<sst xmlns="http://schemas.openxmlformats.org/spreadsheetml/2006/main" count="161" uniqueCount="28">
  <si>
    <t>PAIN DE CAMPAGNE</t>
  </si>
  <si>
    <t>LUNDI</t>
  </si>
  <si>
    <t xml:space="preserve">PAIN CAMPAGNE </t>
  </si>
  <si>
    <t>BAGUETTE CAMPAGNE</t>
  </si>
  <si>
    <t>BATARD CAMPAGNE</t>
  </si>
  <si>
    <t>TOURTE CAMPAGNE</t>
  </si>
  <si>
    <t>GROS PAIN DE CAMPAGNE</t>
  </si>
  <si>
    <t>PAIN EPI</t>
  </si>
  <si>
    <t>BAGUETTE EPI</t>
  </si>
  <si>
    <t>COURONNE</t>
  </si>
  <si>
    <t>PAIN AUX NOIX</t>
  </si>
  <si>
    <t>PETRIN</t>
  </si>
  <si>
    <t>POIDS</t>
  </si>
  <si>
    <t>TOTAL</t>
  </si>
  <si>
    <t>FARINE</t>
  </si>
  <si>
    <t xml:space="preserve">EAU </t>
  </si>
  <si>
    <t>SEL</t>
  </si>
  <si>
    <t>LEVURE</t>
  </si>
  <si>
    <t>LEVAIN</t>
  </si>
  <si>
    <t>AMELIORANT</t>
  </si>
  <si>
    <t>PATE</t>
  </si>
  <si>
    <t>NOIX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</si>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</sst>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_(&quot;€&quot;* #,##0.00_);_(&quot;€&quot;* \(#,##0.00\);_(&quot;€&quot;* &quot;-&quot;??_);_(@_)"/>
  </numFmts>
  <fonts count="7" x14ac:knownFonts="1">
    <font>
      <sz val="10"/>
      <name val="Arial"/>
    </font>
    <font>
      <sz val="18"/>
      <name val="Arial"/>
      <family val="2"/>
    </font>
    <font>
      <sz val="24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56"/>
      </left>
      <right style="medium">
        <color indexed="56"/>
      </right>
      <top style="medium">
        <color indexed="56"/>
      </top>
      <bottom style="medium">
        <color indexed="56"/>
      </bottom>
      <diagonal/>
    </border>
  </borders>
  <cellStyleXfs count="3">
    <xf numFmtId="0" fontId="0" fillId="0" borderId="0"/>
    <xf numFmtId="0" fontId="4" fillId="0" borderId="17" applyBorder="0">
      <alignment horizontal="right"/>
    </xf>
    <xf numFmtId="165" fontId="5" fillId="0" borderId="0" applyFont="0" applyFill="0" applyBorder="0" applyAlignment="0" applyProtection="0"/>
  </cellStyleXfs>
  <cellXfs count="68">
    <xf numFmtId="0" fontId="0" fillId="0" borderId="0" xfId="0"/>
    <xf numFmtId="0" fontId="1" fillId="2" borderId="1" xfId="0" quotePrefix="1" applyFont="1" applyFill="1" applyBorder="1" applyAlignment="1" applyProtection="1">
      <alignment horizontal="center" vertical="center"/>
      <protection hidden="1"/>
    </xf>
    <xf numFmtId="0" fontId="1" fillId="2" borderId="2" xfId="0" quotePrefix="1" applyFont="1" applyFill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vertical="top"/>
      <protection hidden="1"/>
    </xf>
    <xf numFmtId="0" fontId="0" fillId="0" borderId="4" xfId="0" applyBorder="1" applyProtection="1">
      <protection hidden="1"/>
    </xf>
    <xf numFmtId="15" fontId="0" fillId="0" borderId="4" xfId="0" applyNumberFormat="1" applyBorder="1" applyAlignment="1" applyProtection="1">
      <alignment vertical="top"/>
      <protection hidden="1"/>
    </xf>
    <xf numFmtId="14" fontId="2" fillId="0" borderId="4" xfId="0" applyNumberFormat="1" applyFont="1" applyBorder="1" applyAlignment="1" applyProtection="1">
      <alignment horizontal="center" vertical="top"/>
      <protection hidden="1"/>
    </xf>
    <xf numFmtId="0" fontId="0" fillId="0" borderId="4" xfId="0" applyBorder="1" applyAlignment="1" applyProtection="1">
      <alignment vertical="top"/>
      <protection hidden="1"/>
    </xf>
    <xf numFmtId="0" fontId="0" fillId="0" borderId="4" xfId="0" applyBorder="1" applyAlignment="1" applyProtection="1">
      <alignment vertical="center"/>
      <protection hidden="1"/>
    </xf>
    <xf numFmtId="2" fontId="0" fillId="0" borderId="3" xfId="0" applyNumberFormat="1" applyBorder="1" applyAlignment="1" applyProtection="1">
      <alignment horizontal="center" vertical="center" textRotation="255"/>
      <protection hidden="1"/>
    </xf>
    <xf numFmtId="2" fontId="0" fillId="0" borderId="3" xfId="0" applyNumberFormat="1" applyBorder="1" applyAlignment="1" applyProtection="1">
      <alignment horizontal="center" vertical="top" textRotation="255"/>
      <protection hidden="1"/>
    </xf>
    <xf numFmtId="2" fontId="0" fillId="0" borderId="5" xfId="0" applyNumberFormat="1" applyBorder="1" applyAlignment="1" applyProtection="1">
      <alignment horizontal="center" vertical="top" textRotation="255"/>
      <protection hidden="1"/>
    </xf>
    <xf numFmtId="0" fontId="3" fillId="2" borderId="6" xfId="0" quotePrefix="1" applyFont="1" applyFill="1" applyBorder="1" applyAlignment="1" applyProtection="1">
      <alignment horizontal="left"/>
      <protection hidden="1"/>
    </xf>
    <xf numFmtId="164" fontId="3" fillId="2" borderId="6" xfId="0" quotePrefix="1" applyNumberFormat="1" applyFont="1" applyFill="1" applyBorder="1" applyAlignment="1" applyProtection="1">
      <alignment horizontal="left"/>
      <protection hidden="1"/>
    </xf>
    <xf numFmtId="164" fontId="3" fillId="2" borderId="6" xfId="0" applyNumberFormat="1" applyFont="1" applyFill="1" applyBorder="1" applyProtection="1">
      <protection hidden="1"/>
    </xf>
    <xf numFmtId="164" fontId="3" fillId="2" borderId="6" xfId="0" applyNumberFormat="1" applyFont="1" applyFill="1" applyBorder="1" applyAlignment="1" applyProtection="1">
      <alignment horizontal="center" vertical="center"/>
      <protection hidden="1"/>
    </xf>
    <xf numFmtId="164" fontId="3" fillId="2" borderId="6" xfId="0" applyNumberFormat="1" applyFont="1" applyFill="1" applyBorder="1" applyAlignment="1" applyProtection="1">
      <alignment horizontal="left" vertical="top"/>
      <protection hidden="1"/>
    </xf>
    <xf numFmtId="164" fontId="3" fillId="2" borderId="7" xfId="0" applyNumberFormat="1" applyFont="1" applyFill="1" applyBorder="1" applyProtection="1">
      <protection hidden="1"/>
    </xf>
    <xf numFmtId="0" fontId="3" fillId="2" borderId="7" xfId="0" applyFont="1" applyFill="1" applyBorder="1" applyProtection="1">
      <protection hidden="1"/>
    </xf>
    <xf numFmtId="0" fontId="0" fillId="2" borderId="6" xfId="0" applyFill="1" applyBorder="1" applyProtection="1">
      <protection hidden="1"/>
    </xf>
    <xf numFmtId="0" fontId="0" fillId="2" borderId="6" xfId="0" applyFill="1" applyBorder="1" applyAlignment="1" applyProtection="1">
      <alignment textRotation="255"/>
      <protection hidden="1"/>
    </xf>
    <xf numFmtId="0" fontId="0" fillId="2" borderId="7" xfId="0" applyFill="1" applyBorder="1" applyProtection="1">
      <protection hidden="1"/>
    </xf>
    <xf numFmtId="0" fontId="3" fillId="0" borderId="7" xfId="0" applyFont="1" applyFill="1" applyBorder="1" applyProtection="1">
      <protection hidden="1"/>
    </xf>
    <xf numFmtId="0" fontId="3" fillId="0" borderId="6" xfId="0" applyFont="1" applyFill="1" applyBorder="1" applyProtection="1"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Border="1" applyAlignment="1" applyProtection="1">
      <alignment textRotation="255"/>
      <protection hidden="1"/>
    </xf>
    <xf numFmtId="0" fontId="0" fillId="0" borderId="8" xfId="0" applyFill="1" applyBorder="1" applyProtection="1">
      <protection hidden="1"/>
    </xf>
    <xf numFmtId="0" fontId="0" fillId="0" borderId="0" xfId="0" applyFill="1"/>
    <xf numFmtId="0" fontId="3" fillId="0" borderId="9" xfId="0" applyFont="1" applyBorder="1" applyAlignment="1" applyProtection="1">
      <alignment horizontal="center"/>
      <protection hidden="1"/>
    </xf>
    <xf numFmtId="1" fontId="0" fillId="0" borderId="9" xfId="0" applyNumberFormat="1" applyBorder="1" applyAlignment="1" applyProtection="1">
      <alignment horizontal="center"/>
      <protection hidden="1"/>
    </xf>
    <xf numFmtId="164" fontId="0" fillId="0" borderId="9" xfId="0" applyNumberFormat="1" applyBorder="1" applyAlignment="1" applyProtection="1">
      <alignment horizontal="center"/>
      <protection hidden="1"/>
    </xf>
    <xf numFmtId="164" fontId="0" fillId="0" borderId="10" xfId="0" applyNumberFormat="1" applyBorder="1" applyAlignment="1" applyProtection="1">
      <alignment horizontal="center"/>
      <protection hidden="1"/>
    </xf>
    <xf numFmtId="2" fontId="0" fillId="0" borderId="9" xfId="0" applyNumberFormat="1" applyBorder="1" applyAlignment="1" applyProtection="1">
      <alignment horizontal="center"/>
      <protection hidden="1"/>
    </xf>
    <xf numFmtId="2" fontId="3" fillId="0" borderId="11" xfId="0" applyNumberFormat="1" applyFont="1" applyBorder="1" applyAlignment="1" applyProtection="1">
      <alignment horizontal="center"/>
      <protection hidden="1"/>
    </xf>
    <xf numFmtId="1" fontId="3" fillId="0" borderId="7" xfId="0" applyNumberFormat="1" applyFont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horizontal="center"/>
      <protection hidden="1"/>
    </xf>
    <xf numFmtId="0" fontId="0" fillId="0" borderId="12" xfId="0" applyBorder="1" applyProtection="1">
      <protection locked="0"/>
    </xf>
    <xf numFmtId="1" fontId="0" fillId="0" borderId="12" xfId="0" applyNumberFormat="1" applyBorder="1" applyProtection="1">
      <protection locked="0"/>
    </xf>
    <xf numFmtId="0" fontId="0" fillId="0" borderId="13" xfId="0" applyBorder="1" applyProtection="1">
      <protection locked="0"/>
    </xf>
    <xf numFmtId="0" fontId="3" fillId="2" borderId="10" xfId="0" applyFont="1" applyFill="1" applyBorder="1" applyAlignment="1" applyProtection="1">
      <alignment horizontal="center"/>
      <protection hidden="1"/>
    </xf>
    <xf numFmtId="1" fontId="0" fillId="2" borderId="10" xfId="0" applyNumberFormat="1" applyFill="1" applyBorder="1" applyAlignment="1" applyProtection="1">
      <alignment horizontal="center"/>
      <protection hidden="1"/>
    </xf>
    <xf numFmtId="164" fontId="0" fillId="2" borderId="10" xfId="0" applyNumberFormat="1" applyFill="1" applyBorder="1" applyAlignment="1" applyProtection="1">
      <alignment horizontal="center"/>
      <protection hidden="1"/>
    </xf>
    <xf numFmtId="2" fontId="0" fillId="2" borderId="10" xfId="0" applyNumberFormat="1" applyFill="1" applyBorder="1" applyAlignment="1" applyProtection="1">
      <alignment horizontal="center"/>
      <protection hidden="1"/>
    </xf>
    <xf numFmtId="2" fontId="3" fillId="2" borderId="11" xfId="0" applyNumberFormat="1" applyFont="1" applyFill="1" applyBorder="1" applyAlignment="1" applyProtection="1">
      <alignment horizontal="center"/>
      <protection hidden="1"/>
    </xf>
    <xf numFmtId="0" fontId="3" fillId="2" borderId="11" xfId="0" applyFont="1" applyFill="1" applyBorder="1" applyAlignment="1" applyProtection="1">
      <alignment horizontal="center"/>
      <protection hidden="1"/>
    </xf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3" fillId="0" borderId="10" xfId="0" applyFont="1" applyBorder="1" applyAlignment="1" applyProtection="1">
      <alignment horizontal="center"/>
      <protection hidden="1"/>
    </xf>
    <xf numFmtId="1" fontId="0" fillId="0" borderId="10" xfId="0" applyNumberFormat="1" applyBorder="1" applyAlignment="1" applyProtection="1">
      <alignment horizontal="center"/>
      <protection hidden="1"/>
    </xf>
    <xf numFmtId="2" fontId="0" fillId="0" borderId="10" xfId="0" applyNumberFormat="1" applyBorder="1" applyAlignment="1" applyProtection="1">
      <alignment horizontal="center"/>
      <protection hidden="1"/>
    </xf>
    <xf numFmtId="1" fontId="3" fillId="0" borderId="10" xfId="0" applyNumberFormat="1" applyFont="1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/>
      <protection hidden="1"/>
    </xf>
    <xf numFmtId="0" fontId="0" fillId="2" borderId="10" xfId="0" applyFill="1" applyBorder="1" applyAlignment="1" applyProtection="1">
      <alignment horizontal="center"/>
      <protection hidden="1"/>
    </xf>
    <xf numFmtId="2" fontId="3" fillId="2" borderId="6" xfId="0" applyNumberFormat="1" applyFont="1" applyFill="1" applyBorder="1" applyAlignment="1" applyProtection="1">
      <alignment horizontal="center"/>
      <protection hidden="1"/>
    </xf>
    <xf numFmtId="0" fontId="3" fillId="2" borderId="6" xfId="0" applyFont="1" applyFill="1" applyBorder="1" applyAlignment="1" applyProtection="1">
      <alignment horizontal="center"/>
      <protection hidden="1"/>
    </xf>
    <xf numFmtId="164" fontId="3" fillId="0" borderId="14" xfId="0" applyNumberFormat="1" applyFont="1" applyBorder="1" applyAlignment="1" applyProtection="1">
      <alignment horizontal="center" vertical="center"/>
      <protection hidden="1"/>
    </xf>
    <xf numFmtId="0" fontId="0" fillId="0" borderId="15" xfId="0" applyBorder="1" applyProtection="1">
      <protection locked="0"/>
    </xf>
    <xf numFmtId="164" fontId="3" fillId="0" borderId="16" xfId="0" applyNumberFormat="1" applyFont="1" applyBorder="1" applyAlignment="1" applyProtection="1">
      <alignment horizontal="center" vertical="center"/>
      <protection hidden="1"/>
    </xf>
    <xf numFmtId="0" fontId="3" fillId="0" borderId="16" xfId="0" applyFont="1" applyBorder="1" applyAlignment="1" applyProtection="1">
      <alignment horizontal="center" vertical="center"/>
      <protection hidden="1"/>
    </xf>
    <xf numFmtId="0" fontId="0" fillId="2" borderId="15" xfId="0" applyFill="1" applyBorder="1" applyProtection="1">
      <protection locked="0"/>
    </xf>
    <xf numFmtId="0" fontId="0" fillId="0" borderId="12" xfId="0" applyFill="1" applyBorder="1" applyProtection="1">
      <protection locked="0"/>
    </xf>
    <xf numFmtId="2" fontId="0" fillId="0" borderId="3" xfId="0" applyNumberFormat="1" applyBorder="1" applyAlignment="1" applyProtection="1">
      <alignment horizontal="left" vertical="center" textRotation="255"/>
      <protection hidden="1"/>
    </xf>
    <xf numFmtId="1" fontId="3" fillId="2" borderId="11" xfId="0" applyNumberFormat="1" applyFont="1" applyFill="1" applyBorder="1" applyAlignment="1" applyProtection="1">
      <alignment horizontal="center"/>
      <protection hidden="1"/>
    </xf>
    <xf numFmtId="0" fontId="3" fillId="0" borderId="7" xfId="0" applyFont="1" applyBorder="1" applyAlignment="1" applyProtection="1">
      <alignment horizontal="center" vertical="center"/>
      <protection hidden="1"/>
    </xf>
    <xf numFmtId="0" fontId="3" fillId="0" borderId="10" xfId="0" applyFont="1" applyBorder="1" applyAlignment="1" applyProtection="1">
      <alignment horizontal="center" vertical="center"/>
      <protection hidden="1"/>
    </xf>
    <xf numFmtId="0" fontId="6" fillId="2" borderId="1" xfId="0" quotePrefix="1" applyFont="1" applyFill="1" applyBorder="1" applyAlignment="1" applyProtection="1">
      <alignment horizontal="center" vertical="center"/>
      <protection hidden="1"/>
    </xf>
    <xf numFmtId="0" fontId="6" fillId="2" borderId="2" xfId="0" quotePrefix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wrapText="1"/>
    </xf>
  </cellXfs>
  <cellStyles count="3">
    <cellStyle name="ETIQUETTE" xfId="1"/>
    <cellStyle name="Euro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ureautique\$documents$\Chef%20Produits%20Frais\vcoment\EB%20FORMATION\CADENCIER%20PR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FORMATEUR\RAPPORT\FICHE%20TECHNIQUE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DENCIER"/>
      <sheetName val="PRODUCTION BLANC"/>
      <sheetName val="CAMPAGNE"/>
      <sheetName val="TRADITION"/>
      <sheetName val="V"/>
      <sheetName val="VIENNOISERIE"/>
      <sheetName val="Feuil2"/>
      <sheetName val="Feuil1"/>
    </sheetNames>
    <sheetDataSet>
      <sheetData sheetId="0">
        <row r="11">
          <cell r="B11">
            <v>20</v>
          </cell>
          <cell r="C11">
            <v>20</v>
          </cell>
          <cell r="D11">
            <v>20</v>
          </cell>
          <cell r="E11">
            <v>20</v>
          </cell>
          <cell r="F11">
            <v>20</v>
          </cell>
          <cell r="G11">
            <v>20</v>
          </cell>
        </row>
        <row r="12">
          <cell r="B12">
            <v>40</v>
          </cell>
          <cell r="C12">
            <v>30</v>
          </cell>
          <cell r="D12">
            <v>30</v>
          </cell>
          <cell r="E12">
            <v>30</v>
          </cell>
          <cell r="F12">
            <v>50</v>
          </cell>
          <cell r="G12">
            <v>50</v>
          </cell>
        </row>
        <row r="14">
          <cell r="B14">
            <v>120</v>
          </cell>
          <cell r="C14">
            <v>80</v>
          </cell>
          <cell r="D14">
            <v>80</v>
          </cell>
          <cell r="E14">
            <v>80</v>
          </cell>
          <cell r="F14">
            <v>120</v>
          </cell>
          <cell r="G14">
            <v>140</v>
          </cell>
        </row>
        <row r="15">
          <cell r="B15">
            <v>30</v>
          </cell>
          <cell r="C15">
            <v>20</v>
          </cell>
          <cell r="D15">
            <v>20</v>
          </cell>
          <cell r="E15">
            <v>20</v>
          </cell>
          <cell r="F15">
            <v>30</v>
          </cell>
          <cell r="G15">
            <v>30</v>
          </cell>
        </row>
        <row r="17">
          <cell r="B17">
            <v>10</v>
          </cell>
          <cell r="C17">
            <v>10</v>
          </cell>
          <cell r="D17">
            <v>10</v>
          </cell>
          <cell r="E17">
            <v>10</v>
          </cell>
          <cell r="F17">
            <v>10</v>
          </cell>
          <cell r="G17">
            <v>10</v>
          </cell>
        </row>
        <row r="18">
          <cell r="B18">
            <v>10</v>
          </cell>
          <cell r="C18">
            <v>10</v>
          </cell>
          <cell r="D18">
            <v>10</v>
          </cell>
          <cell r="E18">
            <v>10</v>
          </cell>
          <cell r="F18">
            <v>10</v>
          </cell>
          <cell r="G18">
            <v>10</v>
          </cell>
        </row>
        <row r="19">
          <cell r="B19">
            <v>10</v>
          </cell>
          <cell r="C19">
            <v>10</v>
          </cell>
          <cell r="D19">
            <v>10</v>
          </cell>
          <cell r="E19">
            <v>10</v>
          </cell>
          <cell r="F19">
            <v>10</v>
          </cell>
          <cell r="G19">
            <v>10</v>
          </cell>
        </row>
        <row r="20">
          <cell r="B20">
            <v>220</v>
          </cell>
          <cell r="C20">
            <v>180</v>
          </cell>
          <cell r="D20">
            <v>180</v>
          </cell>
          <cell r="E20">
            <v>180</v>
          </cell>
          <cell r="F20">
            <v>220</v>
          </cell>
          <cell r="G20">
            <v>220</v>
          </cell>
        </row>
        <row r="23">
          <cell r="B23">
            <v>30</v>
          </cell>
          <cell r="C23">
            <v>20</v>
          </cell>
          <cell r="D23">
            <v>20</v>
          </cell>
          <cell r="E23">
            <v>20</v>
          </cell>
          <cell r="F23">
            <v>30</v>
          </cell>
          <cell r="G23">
            <v>30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TECHPATIS FAM"/>
      <sheetName val="FICHE TECHPAIN"/>
      <sheetName val="FICHE TECHVIEN"/>
      <sheetName val="FICHE TECHBASE"/>
      <sheetName val="NOUVELLE FICHE TECHNIQUE"/>
      <sheetName val="FICHE TECHPATIS DUO"/>
      <sheetName val="FICHE TECHPATIS IND"/>
      <sheetName val="FICHE TECHPATIS FAM2"/>
      <sheetName val="FICHE TECHPATIS TARTE"/>
      <sheetName val="FICHE TECHPATIS BUCHE"/>
      <sheetName val="Feuil"/>
      <sheetName val="FICHE ENTREMET"/>
      <sheetName val="FICHE MILLEFEUILLES"/>
      <sheetName val="RECETTE FABRICA BOUL"/>
      <sheetName val="RECETTE FABRICA PAT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A141"/>
  <sheetViews>
    <sheetView tabSelected="1" topLeftCell="H1" zoomScale="90" zoomScaleNormal="90" workbookViewId="0">
      <selection activeCell="Z3" sqref="Z3"/>
    </sheetView>
  </sheetViews>
  <sheetFormatPr baseColWidth="10" defaultRowHeight="12.75" x14ac:dyDescent="0.2"/>
  <cols>
    <col min="1" max="1" width="8.5703125" customWidth="1"/>
    <col min="2" max="2" width="9" customWidth="1"/>
    <col min="3" max="4" width="7.85546875" customWidth="1"/>
    <col min="5" max="5" width="8.7109375" customWidth="1"/>
    <col min="6" max="6" width="7.85546875" hidden="1" customWidth="1"/>
    <col min="7" max="7" width="6" customWidth="1"/>
    <col min="8" max="8" width="8.42578125" customWidth="1"/>
    <col min="9" max="9" width="11.42578125" customWidth="1"/>
    <col min="10" max="10" width="8.7109375" customWidth="1"/>
    <col min="11" max="20" width="5.42578125" customWidth="1"/>
    <col min="21" max="23" width="4.42578125" customWidth="1"/>
  </cols>
  <sheetData>
    <row r="2" spans="1:22" ht="21.75" customHeight="1" thickBot="1" x14ac:dyDescent="0.25">
      <c r="A2" s="65" t="s">
        <v>0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6"/>
    </row>
    <row r="3" spans="1:22" ht="217.5" customHeight="1" thickBot="1" x14ac:dyDescent="0.25">
      <c r="A3" s="3"/>
      <c r="B3" s="4">
        <f>SUM(B4:G4)</f>
        <v>1.6789999999999998</v>
      </c>
      <c r="C3" s="5"/>
      <c r="D3" s="6" t="s">
        <v>1</v>
      </c>
      <c r="E3" s="7"/>
      <c r="F3" s="7"/>
      <c r="G3" s="7"/>
      <c r="H3" s="8"/>
      <c r="I3" s="8"/>
      <c r="J3" s="8"/>
      <c r="K3" s="9" t="s">
        <v>2</v>
      </c>
      <c r="L3" s="10" t="s">
        <v>3</v>
      </c>
      <c r="M3" s="9" t="s">
        <v>4</v>
      </c>
      <c r="N3" s="9" t="s">
        <v>5</v>
      </c>
      <c r="O3" s="10" t="s">
        <v>6</v>
      </c>
      <c r="P3" s="9" t="s">
        <v>7</v>
      </c>
      <c r="Q3" s="9" t="s">
        <v>8</v>
      </c>
      <c r="R3" s="9" t="s">
        <v>9</v>
      </c>
      <c r="S3" s="9" t="s">
        <v>10</v>
      </c>
      <c r="T3" s="10"/>
      <c r="U3" s="10"/>
      <c r="V3" s="11"/>
    </row>
    <row r="4" spans="1:22" x14ac:dyDescent="0.2">
      <c r="A4" s="12" t="s">
        <v>11</v>
      </c>
      <c r="B4" s="12">
        <v>1</v>
      </c>
      <c r="C4" s="12">
        <v>0.65</v>
      </c>
      <c r="D4" s="12">
        <v>1.4999999999999999E-2</v>
      </c>
      <c r="E4" s="12">
        <v>1.2E-2</v>
      </c>
      <c r="F4" s="12">
        <v>0</v>
      </c>
      <c r="G4" s="12">
        <v>2E-3</v>
      </c>
      <c r="H4" s="12" t="s">
        <v>12</v>
      </c>
      <c r="I4" s="12" t="s">
        <v>13</v>
      </c>
      <c r="J4" s="13">
        <v>0.1</v>
      </c>
      <c r="K4" s="14">
        <v>0.61</v>
      </c>
      <c r="L4" s="14">
        <v>0.34</v>
      </c>
      <c r="M4" s="14">
        <v>0.4</v>
      </c>
      <c r="N4" s="15">
        <v>1.27</v>
      </c>
      <c r="O4" s="14">
        <v>1.45</v>
      </c>
      <c r="P4" s="14">
        <v>0.4</v>
      </c>
      <c r="Q4" s="14">
        <v>0.35</v>
      </c>
      <c r="R4" s="14">
        <v>0.4</v>
      </c>
      <c r="S4" s="16">
        <v>0.36</v>
      </c>
      <c r="T4" s="14"/>
      <c r="U4" s="14">
        <v>0</v>
      </c>
      <c r="V4" s="17">
        <v>0</v>
      </c>
    </row>
    <row r="5" spans="1:22" x14ac:dyDescent="0.2">
      <c r="A5" s="18">
        <v>0</v>
      </c>
      <c r="B5" s="18" t="s">
        <v>14</v>
      </c>
      <c r="C5" s="18" t="s">
        <v>15</v>
      </c>
      <c r="D5" s="18" t="s">
        <v>16</v>
      </c>
      <c r="E5" s="18" t="s">
        <v>17</v>
      </c>
      <c r="F5" s="18" t="s">
        <v>18</v>
      </c>
      <c r="G5" s="18" t="s">
        <v>19</v>
      </c>
      <c r="H5" s="18" t="s">
        <v>20</v>
      </c>
      <c r="I5" s="18" t="s">
        <v>20</v>
      </c>
      <c r="J5" s="18" t="s">
        <v>21</v>
      </c>
      <c r="K5" s="19"/>
      <c r="L5" s="19"/>
      <c r="M5" s="19"/>
      <c r="N5" s="20"/>
      <c r="O5" s="19"/>
      <c r="P5" s="19"/>
      <c r="Q5" s="19"/>
      <c r="R5" s="19"/>
      <c r="S5" s="19"/>
      <c r="T5" s="19"/>
      <c r="U5" s="19"/>
      <c r="V5" s="21"/>
    </row>
    <row r="6" spans="1:22" s="27" customFormat="1" ht="13.5" thickBot="1" x14ac:dyDescent="0.25">
      <c r="A6" s="22"/>
      <c r="B6" s="22">
        <f>($I$7/$B$3)*B4</f>
        <v>156.10482430017871</v>
      </c>
      <c r="C6" s="22">
        <f t="shared" ref="C6:G6" si="0">($I$7/$B$3)*C4</f>
        <v>101.46813579511617</v>
      </c>
      <c r="D6" s="22">
        <f t="shared" si="0"/>
        <v>2.3415723645026807</v>
      </c>
      <c r="E6" s="22">
        <f t="shared" si="0"/>
        <v>1.8732578916021445</v>
      </c>
      <c r="F6" s="22">
        <f t="shared" si="0"/>
        <v>0</v>
      </c>
      <c r="G6" s="22">
        <f t="shared" si="0"/>
        <v>0.31220964860035744</v>
      </c>
      <c r="H6" s="23"/>
      <c r="I6" s="22"/>
      <c r="J6" s="23"/>
      <c r="K6" s="24"/>
      <c r="L6" s="24"/>
      <c r="M6" s="24"/>
      <c r="N6" s="25"/>
      <c r="O6" s="24"/>
      <c r="P6" s="24"/>
      <c r="Q6" s="24"/>
      <c r="R6" s="24"/>
      <c r="S6" s="24"/>
      <c r="T6" s="24"/>
      <c r="U6" s="24"/>
      <c r="V6" s="26"/>
    </row>
    <row r="7" spans="1:22" x14ac:dyDescent="0.2">
      <c r="A7" s="28">
        <v>1</v>
      </c>
      <c r="B7" s="29">
        <f>(I7/B3)*B4</f>
        <v>156.10482430017871</v>
      </c>
      <c r="C7" s="29">
        <f>I7*C4/2</f>
        <v>85.182500000000005</v>
      </c>
      <c r="D7" s="30">
        <f>I7*D4/2</f>
        <v>1.9657500000000001</v>
      </c>
      <c r="E7" s="31">
        <f>I7*E4/2</f>
        <v>1.5726000000000002</v>
      </c>
      <c r="F7" s="32"/>
      <c r="G7" s="30">
        <f>I7*G4/2</f>
        <v>0.26210000000000006</v>
      </c>
      <c r="H7" s="33"/>
      <c r="I7" s="34">
        <f>+(K7*K4)+(L7*L4)+(M7*M4)+(N7*N4)+(O7*O4)+(P7*P4)+(Q7*Q4)+(R7*R4)+(S7*S4)+(T7*T4)+I13</f>
        <v>262.10000000000002</v>
      </c>
      <c r="J7" s="35"/>
      <c r="K7" s="36">
        <f>+[1]CADENCIER!$B$14</f>
        <v>120</v>
      </c>
      <c r="L7" s="36">
        <f>+[1]CADENCIER!$B$20</f>
        <v>220</v>
      </c>
      <c r="M7" s="37">
        <f>+[1]CADENCIER!$B$15</f>
        <v>30</v>
      </c>
      <c r="N7" s="36">
        <f>+[1]CADENCIER!$B$12</f>
        <v>40</v>
      </c>
      <c r="O7" s="36">
        <f>+[1]CADENCIER!$B$11</f>
        <v>20</v>
      </c>
      <c r="P7" s="37">
        <f>+[1]CADENCIER!$B$18</f>
        <v>10</v>
      </c>
      <c r="Q7" s="37">
        <f>+[1]CADENCIER!$B$19</f>
        <v>10</v>
      </c>
      <c r="R7" s="36">
        <f>+[1]CADENCIER!$B$17</f>
        <v>10</v>
      </c>
      <c r="S7" s="36">
        <v>30</v>
      </c>
      <c r="T7" s="36"/>
      <c r="U7" s="36"/>
      <c r="V7" s="38"/>
    </row>
    <row r="8" spans="1:22" x14ac:dyDescent="0.2">
      <c r="A8" s="39">
        <v>2</v>
      </c>
      <c r="B8" s="40">
        <f t="shared" ref="B8:E8" si="1">B7</f>
        <v>156.10482430017871</v>
      </c>
      <c r="C8" s="40">
        <f t="shared" si="1"/>
        <v>85.182500000000005</v>
      </c>
      <c r="D8" s="41">
        <f t="shared" si="1"/>
        <v>1.9657500000000001</v>
      </c>
      <c r="E8" s="41">
        <f t="shared" si="1"/>
        <v>1.5726000000000002</v>
      </c>
      <c r="F8" s="42"/>
      <c r="G8" s="41">
        <f>G7</f>
        <v>0.26210000000000006</v>
      </c>
      <c r="H8" s="43"/>
      <c r="I8" s="34"/>
      <c r="J8" s="44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6"/>
    </row>
    <row r="9" spans="1:22" x14ac:dyDescent="0.2">
      <c r="A9" s="47">
        <v>3</v>
      </c>
      <c r="B9" s="48">
        <f t="shared" ref="B9:E10" ca="1" si="2">B9</f>
        <v>0</v>
      </c>
      <c r="C9" s="48">
        <f t="shared" ca="1" si="2"/>
        <v>0</v>
      </c>
      <c r="D9" s="31">
        <f t="shared" ca="1" si="2"/>
        <v>0</v>
      </c>
      <c r="E9" s="31">
        <f t="shared" ca="1" si="2"/>
        <v>0</v>
      </c>
      <c r="F9" s="49"/>
      <c r="G9" s="31">
        <f ca="1">G9</f>
        <v>0</v>
      </c>
      <c r="H9" s="33"/>
      <c r="I9" s="50"/>
      <c r="J9" s="35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8"/>
    </row>
    <row r="10" spans="1:22" x14ac:dyDescent="0.2">
      <c r="A10" s="39">
        <v>4</v>
      </c>
      <c r="B10" s="48">
        <f t="shared" ca="1" si="2"/>
        <v>0</v>
      </c>
      <c r="C10" s="48">
        <f t="shared" ca="1" si="2"/>
        <v>0</v>
      </c>
      <c r="D10" s="31">
        <f t="shared" ca="1" si="2"/>
        <v>0</v>
      </c>
      <c r="E10" s="31">
        <f t="shared" ca="1" si="2"/>
        <v>0</v>
      </c>
      <c r="F10" s="49"/>
      <c r="G10" s="31">
        <f ca="1">G10</f>
        <v>0</v>
      </c>
      <c r="H10" s="43"/>
      <c r="I10" s="44"/>
      <c r="J10" s="44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6"/>
    </row>
    <row r="11" spans="1:22" x14ac:dyDescent="0.2">
      <c r="A11" s="51"/>
      <c r="B11" s="49"/>
      <c r="C11" s="49"/>
      <c r="D11" s="49"/>
      <c r="E11" s="49"/>
      <c r="F11" s="49"/>
      <c r="G11" s="49"/>
      <c r="H11" s="33"/>
      <c r="I11" s="35"/>
      <c r="J11" s="35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8"/>
    </row>
    <row r="12" spans="1:22" ht="13.5" thickBot="1" x14ac:dyDescent="0.25">
      <c r="A12" s="52"/>
      <c r="B12" s="42"/>
      <c r="C12" s="42"/>
      <c r="D12" s="42"/>
      <c r="E12" s="42"/>
      <c r="F12" s="42"/>
      <c r="G12" s="42"/>
      <c r="H12" s="53"/>
      <c r="I12" s="54"/>
      <c r="J12" s="54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6"/>
    </row>
    <row r="13" spans="1:22" x14ac:dyDescent="0.2">
      <c r="A13" s="51"/>
      <c r="B13" s="49"/>
      <c r="C13" s="49"/>
      <c r="D13" s="49"/>
      <c r="E13" s="49"/>
      <c r="F13" s="49"/>
      <c r="G13" s="49"/>
      <c r="H13" s="55">
        <f>$S13*$S4</f>
        <v>10.799999999999999</v>
      </c>
      <c r="I13" s="55"/>
      <c r="J13" s="55">
        <f>S7*0.04</f>
        <v>1.2</v>
      </c>
      <c r="K13" s="56"/>
      <c r="L13" s="36"/>
      <c r="M13" s="36"/>
      <c r="N13" s="36"/>
      <c r="O13" s="36"/>
      <c r="P13" s="36"/>
      <c r="Q13" s="36"/>
      <c r="R13" s="36"/>
      <c r="S13" s="36">
        <f>+[1]CADENCIER!$B$23</f>
        <v>30</v>
      </c>
      <c r="T13" s="36"/>
      <c r="U13" s="36"/>
      <c r="V13" s="38"/>
    </row>
    <row r="14" spans="1:22" ht="13.5" thickBot="1" x14ac:dyDescent="0.25">
      <c r="A14" s="52"/>
      <c r="B14" s="42"/>
      <c r="C14" s="42"/>
      <c r="D14" s="42"/>
      <c r="E14" s="42"/>
      <c r="F14" s="42"/>
      <c r="G14" s="42"/>
      <c r="H14" s="57"/>
      <c r="I14" s="58"/>
      <c r="J14" s="57"/>
      <c r="K14" s="59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6"/>
    </row>
    <row r="15" spans="1:22" x14ac:dyDescent="0.2">
      <c r="A15" s="51"/>
      <c r="B15" s="49"/>
      <c r="C15" s="49"/>
      <c r="D15" s="49"/>
      <c r="E15" s="49"/>
      <c r="F15" s="49"/>
      <c r="G15" s="49"/>
      <c r="H15" s="33"/>
      <c r="I15" s="35"/>
      <c r="J15" s="35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8"/>
    </row>
    <row r="16" spans="1:22" x14ac:dyDescent="0.2">
      <c r="A16" s="52"/>
      <c r="B16" s="42"/>
      <c r="C16" s="42"/>
      <c r="D16" s="42"/>
      <c r="E16" s="42"/>
      <c r="F16" s="42"/>
      <c r="G16" s="42"/>
      <c r="H16" s="43"/>
      <c r="I16" s="44"/>
      <c r="J16" s="44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6"/>
    </row>
    <row r="17" spans="1:27" x14ac:dyDescent="0.2">
      <c r="A17" s="51"/>
      <c r="B17" s="49"/>
      <c r="C17" s="49"/>
      <c r="D17" s="49"/>
      <c r="E17" s="49"/>
      <c r="F17" s="49"/>
      <c r="G17" s="49"/>
      <c r="H17" s="33"/>
      <c r="I17" s="35"/>
      <c r="J17" s="35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8"/>
      <c r="W17" s="67"/>
    </row>
    <row r="18" spans="1:27" x14ac:dyDescent="0.2">
      <c r="A18" s="52"/>
      <c r="B18" s="42"/>
      <c r="C18" s="42"/>
      <c r="D18" s="42"/>
      <c r="E18" s="42"/>
      <c r="F18" s="42"/>
      <c r="G18" s="42"/>
      <c r="H18" s="43"/>
      <c r="I18" s="44"/>
      <c r="J18" s="44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6"/>
    </row>
    <row r="19" spans="1:27" x14ac:dyDescent="0.2">
      <c r="A19" s="51"/>
      <c r="B19" s="49"/>
      <c r="C19" s="49"/>
      <c r="D19" s="49"/>
      <c r="E19" s="49"/>
      <c r="F19" s="49"/>
      <c r="G19" s="49"/>
      <c r="H19" s="33"/>
      <c r="I19" s="35"/>
      <c r="J19" s="35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8"/>
    </row>
    <row r="20" spans="1:27" x14ac:dyDescent="0.2">
      <c r="A20" s="52"/>
      <c r="B20" s="42"/>
      <c r="C20" s="42"/>
      <c r="D20" s="42"/>
      <c r="E20" s="42"/>
      <c r="F20" s="42"/>
      <c r="G20" s="42"/>
      <c r="H20" s="43"/>
      <c r="I20" s="44"/>
      <c r="J20" s="44"/>
      <c r="K20" s="45"/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6"/>
    </row>
    <row r="21" spans="1:27" ht="19.5" customHeight="1" x14ac:dyDescent="0.2">
      <c r="A21" s="51"/>
      <c r="B21" s="49"/>
      <c r="C21" s="49"/>
      <c r="D21" s="49"/>
      <c r="E21" s="49"/>
      <c r="F21" s="49"/>
      <c r="G21" s="49"/>
      <c r="H21" s="33"/>
      <c r="I21" s="35"/>
      <c r="J21" s="35"/>
      <c r="K21" s="60"/>
      <c r="L21" s="60"/>
      <c r="M21" s="60"/>
      <c r="N21" s="60"/>
      <c r="O21" s="36"/>
      <c r="P21" s="36"/>
      <c r="Q21" s="36"/>
      <c r="R21" s="36"/>
      <c r="S21" s="36"/>
      <c r="T21" s="36"/>
      <c r="U21" s="36"/>
      <c r="V21" s="38"/>
    </row>
    <row r="26" spans="1:27" ht="24" thickBot="1" x14ac:dyDescent="0.25">
      <c r="A26" s="1" t="s">
        <v>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"/>
    </row>
    <row r="27" spans="1:27" ht="270" thickBot="1" x14ac:dyDescent="0.25">
      <c r="A27" s="3"/>
      <c r="B27" s="4"/>
      <c r="C27" s="5"/>
      <c r="D27" s="6" t="s">
        <v>22</v>
      </c>
      <c r="E27" s="7"/>
      <c r="F27" s="7"/>
      <c r="G27" s="7"/>
      <c r="H27" s="8"/>
      <c r="I27" s="8"/>
      <c r="J27" s="8"/>
      <c r="K27" s="61" t="s">
        <v>2</v>
      </c>
      <c r="L27" s="61" t="s">
        <v>3</v>
      </c>
      <c r="M27" s="61" t="s">
        <v>4</v>
      </c>
      <c r="N27" s="61" t="s">
        <v>5</v>
      </c>
      <c r="O27" s="61" t="s">
        <v>6</v>
      </c>
      <c r="P27" s="61" t="s">
        <v>7</v>
      </c>
      <c r="Q27" s="61" t="s">
        <v>8</v>
      </c>
      <c r="R27" s="61" t="s">
        <v>9</v>
      </c>
      <c r="S27" s="61" t="s">
        <v>10</v>
      </c>
      <c r="T27" s="10"/>
      <c r="U27" s="10"/>
      <c r="V27" s="11"/>
    </row>
    <row r="28" spans="1:27" x14ac:dyDescent="0.2">
      <c r="A28" s="12" t="s">
        <v>11</v>
      </c>
      <c r="B28" s="12">
        <v>1</v>
      </c>
      <c r="C28" s="12">
        <v>0.65</v>
      </c>
      <c r="D28" s="12">
        <v>1.4999999999999999E-2</v>
      </c>
      <c r="E28" s="12">
        <v>1.2E-2</v>
      </c>
      <c r="F28" s="12">
        <v>0</v>
      </c>
      <c r="G28" s="12">
        <v>2E-3</v>
      </c>
      <c r="H28" s="12" t="s">
        <v>12</v>
      </c>
      <c r="I28" s="12" t="s">
        <v>13</v>
      </c>
      <c r="J28" s="13">
        <v>0.1</v>
      </c>
      <c r="K28" s="14">
        <v>0.61</v>
      </c>
      <c r="L28" s="14">
        <v>0.34</v>
      </c>
      <c r="M28" s="14">
        <v>0.4</v>
      </c>
      <c r="N28" s="15">
        <v>1.27</v>
      </c>
      <c r="O28" s="14">
        <v>1.45</v>
      </c>
      <c r="P28" s="14">
        <v>0.4</v>
      </c>
      <c r="Q28" s="14">
        <v>0.35</v>
      </c>
      <c r="R28" s="14">
        <v>0.4</v>
      </c>
      <c r="S28" s="16">
        <v>0.4</v>
      </c>
      <c r="T28" s="14"/>
      <c r="U28" s="14"/>
      <c r="V28" s="17"/>
    </row>
    <row r="29" spans="1:27" ht="13.5" thickBot="1" x14ac:dyDescent="0.25">
      <c r="A29" s="18">
        <v>0</v>
      </c>
      <c r="B29" s="18" t="s">
        <v>14</v>
      </c>
      <c r="C29" s="18" t="s">
        <v>15</v>
      </c>
      <c r="D29" s="18" t="s">
        <v>16</v>
      </c>
      <c r="E29" s="18" t="s">
        <v>17</v>
      </c>
      <c r="F29" s="18" t="s">
        <v>18</v>
      </c>
      <c r="G29" s="18" t="s">
        <v>19</v>
      </c>
      <c r="H29" s="18" t="s">
        <v>20</v>
      </c>
      <c r="I29" s="18" t="s">
        <v>20</v>
      </c>
      <c r="J29" s="18" t="s">
        <v>21</v>
      </c>
      <c r="K29" s="19"/>
      <c r="L29" s="19"/>
      <c r="M29" s="19"/>
      <c r="N29" s="20"/>
      <c r="O29" s="19"/>
      <c r="P29" s="19"/>
      <c r="Q29" s="19"/>
      <c r="R29" s="19"/>
      <c r="S29" s="19"/>
      <c r="T29" s="19"/>
      <c r="U29" s="19"/>
      <c r="V29" s="21"/>
    </row>
    <row r="30" spans="1:27" x14ac:dyDescent="0.2">
      <c r="A30" s="28">
        <v>1</v>
      </c>
      <c r="B30" s="29">
        <f>I30*B28/2</f>
        <v>101.89999999999999</v>
      </c>
      <c r="C30" s="29">
        <f>I30*C28/2</f>
        <v>66.234999999999999</v>
      </c>
      <c r="D30" s="30">
        <f>I30*D28/2</f>
        <v>1.5284999999999997</v>
      </c>
      <c r="E30" s="31">
        <f>I30*E28/2</f>
        <v>1.2227999999999999</v>
      </c>
      <c r="F30" s="32"/>
      <c r="G30" s="30">
        <f>I30*G28/2</f>
        <v>0.20379999999999998</v>
      </c>
      <c r="H30" s="33"/>
      <c r="I30" s="34">
        <f>+(K30*K28)+(L30*L28)+(M30*M28)+(N30*N28)+(O30*O28)+(P30*P28)+(Q30*Q28)+(R30*R28)+(S30*S28)+(T30*T28)+I38</f>
        <v>203.79999999999998</v>
      </c>
      <c r="J30" s="35"/>
      <c r="K30" s="36">
        <f>+[1]CADENCIER!$C$14</f>
        <v>80</v>
      </c>
      <c r="L30" s="36">
        <f>+[1]CADENCIER!$C$20</f>
        <v>180</v>
      </c>
      <c r="M30" s="37">
        <f>+[1]CADENCIER!$C$15</f>
        <v>20</v>
      </c>
      <c r="N30" s="36">
        <f>+[1]CADENCIER!$C$12</f>
        <v>30</v>
      </c>
      <c r="O30" s="36">
        <f>+[1]CADENCIER!$C$11</f>
        <v>20</v>
      </c>
      <c r="P30" s="37">
        <f>+[1]CADENCIER!$C$18</f>
        <v>10</v>
      </c>
      <c r="Q30" s="37">
        <f>+[1]CADENCIER!$C$19</f>
        <v>10</v>
      </c>
      <c r="R30" s="36">
        <f>+[1]CADENCIER!$C$17</f>
        <v>10</v>
      </c>
      <c r="S30" s="36"/>
      <c r="T30" s="36"/>
      <c r="U30" s="36"/>
      <c r="V30" s="38"/>
    </row>
    <row r="31" spans="1:27" x14ac:dyDescent="0.2">
      <c r="A31" s="39">
        <v>2</v>
      </c>
      <c r="B31" s="40">
        <f>B30</f>
        <v>101.89999999999999</v>
      </c>
      <c r="C31" s="40">
        <f>C30</f>
        <v>66.234999999999999</v>
      </c>
      <c r="D31" s="41">
        <f>D30</f>
        <v>1.5284999999999997</v>
      </c>
      <c r="E31" s="41">
        <f>E30</f>
        <v>1.2227999999999999</v>
      </c>
      <c r="F31" s="42"/>
      <c r="G31" s="41">
        <f>G30</f>
        <v>0.20379999999999998</v>
      </c>
      <c r="H31" s="43"/>
      <c r="I31" s="34"/>
      <c r="J31" s="44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6"/>
    </row>
    <row r="32" spans="1:27" x14ac:dyDescent="0.2">
      <c r="A32" s="47">
        <v>3</v>
      </c>
      <c r="B32" s="48">
        <f t="shared" ref="B32:E33" ca="1" si="3">B32</f>
        <v>0</v>
      </c>
      <c r="C32" s="48">
        <f t="shared" ca="1" si="3"/>
        <v>0</v>
      </c>
      <c r="D32" s="31">
        <f t="shared" ca="1" si="3"/>
        <v>0</v>
      </c>
      <c r="E32" s="31">
        <f t="shared" ca="1" si="3"/>
        <v>0</v>
      </c>
      <c r="F32" s="49"/>
      <c r="G32" s="31">
        <f ca="1">G32</f>
        <v>0</v>
      </c>
      <c r="H32" s="33"/>
      <c r="I32" s="50"/>
      <c r="J32" s="35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8"/>
    </row>
    <row r="33" spans="1:27" x14ac:dyDescent="0.2">
      <c r="A33" s="39">
        <v>4</v>
      </c>
      <c r="B33" s="48">
        <f t="shared" ca="1" si="3"/>
        <v>0</v>
      </c>
      <c r="C33" s="48">
        <f t="shared" ca="1" si="3"/>
        <v>0</v>
      </c>
      <c r="D33" s="31">
        <f t="shared" ca="1" si="3"/>
        <v>0</v>
      </c>
      <c r="E33" s="31">
        <f t="shared" ca="1" si="3"/>
        <v>0</v>
      </c>
      <c r="F33" s="49"/>
      <c r="G33" s="31">
        <f ca="1">G33</f>
        <v>0</v>
      </c>
      <c r="H33" s="43"/>
      <c r="I33" s="44"/>
      <c r="J33" s="44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6"/>
    </row>
    <row r="34" spans="1:27" x14ac:dyDescent="0.2">
      <c r="A34" s="51"/>
      <c r="B34" s="49"/>
      <c r="C34" s="49"/>
      <c r="D34" s="49"/>
      <c r="E34" s="49"/>
      <c r="F34" s="49"/>
      <c r="G34" s="49"/>
      <c r="H34" s="33"/>
      <c r="I34" s="35"/>
      <c r="J34" s="35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8"/>
    </row>
    <row r="35" spans="1:27" x14ac:dyDescent="0.2">
      <c r="A35" s="52"/>
      <c r="B35" s="42"/>
      <c r="C35" s="42"/>
      <c r="D35" s="42"/>
      <c r="E35" s="42"/>
      <c r="F35" s="42"/>
      <c r="G35" s="42"/>
      <c r="H35" s="43"/>
      <c r="I35" s="44"/>
      <c r="J35" s="44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6"/>
    </row>
    <row r="36" spans="1:27" x14ac:dyDescent="0.2">
      <c r="A36" s="51"/>
      <c r="B36" s="49"/>
      <c r="C36" s="49"/>
      <c r="D36" s="49"/>
      <c r="E36" s="49"/>
      <c r="F36" s="49"/>
      <c r="G36" s="49"/>
      <c r="H36" s="33"/>
      <c r="I36" s="35"/>
      <c r="J36" s="35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8"/>
    </row>
    <row r="37" spans="1:27" ht="13.5" thickBot="1" x14ac:dyDescent="0.25">
      <c r="A37" s="52"/>
      <c r="B37" s="42"/>
      <c r="C37" s="42"/>
      <c r="D37" s="42"/>
      <c r="E37" s="42"/>
      <c r="F37" s="42"/>
      <c r="G37" s="42"/>
      <c r="H37" s="43"/>
      <c r="I37" s="44"/>
      <c r="J37" s="44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6"/>
    </row>
    <row r="38" spans="1:27" x14ac:dyDescent="0.2">
      <c r="A38" s="51"/>
      <c r="B38" s="49"/>
      <c r="C38" s="49"/>
      <c r="D38" s="49"/>
      <c r="E38" s="49"/>
      <c r="F38" s="49"/>
      <c r="G38" s="49"/>
      <c r="H38" s="55">
        <f>$S38*$S28</f>
        <v>8</v>
      </c>
      <c r="I38" s="55">
        <f>$H38-$J38</f>
        <v>7.2</v>
      </c>
      <c r="J38" s="55">
        <f>$H38*$J28</f>
        <v>0.8</v>
      </c>
      <c r="K38" s="36"/>
      <c r="L38" s="36"/>
      <c r="M38" s="36"/>
      <c r="N38" s="36"/>
      <c r="O38" s="36"/>
      <c r="P38" s="36"/>
      <c r="Q38" s="36"/>
      <c r="R38" s="36"/>
      <c r="S38" s="36">
        <f>+[1]CADENCIER!$C$23</f>
        <v>20</v>
      </c>
      <c r="T38" s="36"/>
      <c r="U38" s="36"/>
      <c r="V38" s="38"/>
    </row>
    <row r="39" spans="1:27" ht="13.5" thickBot="1" x14ac:dyDescent="0.25">
      <c r="A39" s="52"/>
      <c r="B39" s="42"/>
      <c r="C39" s="42"/>
      <c r="D39" s="42"/>
      <c r="E39" s="42"/>
      <c r="F39" s="42"/>
      <c r="G39" s="42"/>
      <c r="H39" s="57"/>
      <c r="I39" s="58"/>
      <c r="J39" s="57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6"/>
    </row>
    <row r="40" spans="1:27" x14ac:dyDescent="0.2">
      <c r="A40" s="51"/>
      <c r="B40" s="49"/>
      <c r="C40" s="49"/>
      <c r="D40" s="49"/>
      <c r="E40" s="49"/>
      <c r="F40" s="49"/>
      <c r="G40" s="49"/>
      <c r="H40" s="33"/>
      <c r="I40" s="35"/>
      <c r="J40" s="35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8"/>
    </row>
    <row r="41" spans="1:27" x14ac:dyDescent="0.2">
      <c r="A41" s="52"/>
      <c r="B41" s="42"/>
      <c r="C41" s="42"/>
      <c r="D41" s="42"/>
      <c r="E41" s="42"/>
      <c r="F41" s="42"/>
      <c r="G41" s="42"/>
      <c r="H41" s="43"/>
      <c r="I41" s="44"/>
      <c r="J41" s="44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6"/>
    </row>
    <row r="42" spans="1:27" x14ac:dyDescent="0.2">
      <c r="A42" s="51"/>
      <c r="B42" s="49"/>
      <c r="C42" s="49"/>
      <c r="D42" s="49"/>
      <c r="E42" s="49"/>
      <c r="F42" s="49"/>
      <c r="G42" s="49"/>
      <c r="H42" s="33"/>
      <c r="I42" s="35"/>
      <c r="J42" s="35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8"/>
    </row>
    <row r="43" spans="1:27" x14ac:dyDescent="0.2">
      <c r="A43" s="52"/>
      <c r="B43" s="42"/>
      <c r="C43" s="42"/>
      <c r="D43" s="42"/>
      <c r="E43" s="42"/>
      <c r="F43" s="42"/>
      <c r="G43" s="42"/>
      <c r="H43" s="43"/>
      <c r="I43" s="44"/>
      <c r="J43" s="44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6"/>
    </row>
    <row r="44" spans="1:27" ht="21.75" customHeight="1" x14ac:dyDescent="0.2"/>
    <row r="45" spans="1:27" ht="24" thickBot="1" x14ac:dyDescent="0.25">
      <c r="A45" s="1" t="s">
        <v>0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2"/>
    </row>
    <row r="46" spans="1:27" ht="270" thickBot="1" x14ac:dyDescent="0.25">
      <c r="A46" s="3"/>
      <c r="B46" s="4"/>
      <c r="C46" s="5"/>
      <c r="D46" s="6" t="s">
        <v>23</v>
      </c>
      <c r="E46" s="7"/>
      <c r="F46" s="7"/>
      <c r="G46" s="7"/>
      <c r="H46" s="8"/>
      <c r="I46" s="8"/>
      <c r="J46" s="8"/>
      <c r="K46" s="10" t="s">
        <v>2</v>
      </c>
      <c r="L46" s="10" t="s">
        <v>3</v>
      </c>
      <c r="M46" s="10" t="s">
        <v>4</v>
      </c>
      <c r="N46" s="10" t="s">
        <v>5</v>
      </c>
      <c r="O46" s="10" t="s">
        <v>6</v>
      </c>
      <c r="P46" s="10" t="s">
        <v>7</v>
      </c>
      <c r="Q46" s="10" t="s">
        <v>8</v>
      </c>
      <c r="R46" s="10" t="s">
        <v>9</v>
      </c>
      <c r="S46" s="10" t="s">
        <v>10</v>
      </c>
      <c r="T46" s="10"/>
      <c r="U46" s="10"/>
      <c r="V46" s="11"/>
    </row>
    <row r="47" spans="1:27" x14ac:dyDescent="0.2">
      <c r="A47" s="12" t="s">
        <v>11</v>
      </c>
      <c r="B47" s="12">
        <v>1</v>
      </c>
      <c r="C47" s="12">
        <v>0.65</v>
      </c>
      <c r="D47" s="12">
        <v>1.4999999999999999E-2</v>
      </c>
      <c r="E47" s="12">
        <v>1.2E-2</v>
      </c>
      <c r="F47" s="12">
        <v>0</v>
      </c>
      <c r="G47" s="12">
        <v>2E-3</v>
      </c>
      <c r="H47" s="12" t="s">
        <v>12</v>
      </c>
      <c r="I47" s="12" t="s">
        <v>13</v>
      </c>
      <c r="J47" s="13">
        <v>0.1</v>
      </c>
      <c r="K47" s="14">
        <v>0.61</v>
      </c>
      <c r="L47" s="14">
        <v>0.34</v>
      </c>
      <c r="M47" s="14">
        <v>0.4</v>
      </c>
      <c r="N47" s="15">
        <v>1.27</v>
      </c>
      <c r="O47" s="14">
        <v>1.45</v>
      </c>
      <c r="P47" s="14">
        <v>0.4</v>
      </c>
      <c r="Q47" s="14">
        <v>0.35</v>
      </c>
      <c r="R47" s="14">
        <v>0.4</v>
      </c>
      <c r="S47" s="16">
        <v>0.4</v>
      </c>
      <c r="T47" s="14"/>
      <c r="U47" s="14"/>
      <c r="V47" s="17"/>
    </row>
    <row r="48" spans="1:27" ht="13.5" thickBot="1" x14ac:dyDescent="0.25">
      <c r="A48" s="18">
        <v>0</v>
      </c>
      <c r="B48" s="18" t="s">
        <v>14</v>
      </c>
      <c r="C48" s="18" t="s">
        <v>15</v>
      </c>
      <c r="D48" s="18" t="s">
        <v>16</v>
      </c>
      <c r="E48" s="18" t="s">
        <v>17</v>
      </c>
      <c r="F48" s="18" t="s">
        <v>18</v>
      </c>
      <c r="G48" s="18" t="s">
        <v>19</v>
      </c>
      <c r="H48" s="18" t="s">
        <v>20</v>
      </c>
      <c r="I48" s="18" t="s">
        <v>20</v>
      </c>
      <c r="J48" s="18" t="s">
        <v>21</v>
      </c>
      <c r="K48" s="19"/>
      <c r="L48" s="19"/>
      <c r="M48" s="19"/>
      <c r="N48" s="20"/>
      <c r="O48" s="19"/>
      <c r="P48" s="19"/>
      <c r="Q48" s="19"/>
      <c r="R48" s="19"/>
      <c r="S48" s="19"/>
      <c r="T48" s="19"/>
      <c r="U48" s="19"/>
      <c r="V48" s="21"/>
    </row>
    <row r="49" spans="1:22" x14ac:dyDescent="0.2">
      <c r="A49" s="28">
        <v>1</v>
      </c>
      <c r="B49" s="29">
        <f>I49*B47/2</f>
        <v>101.89999999999999</v>
      </c>
      <c r="C49" s="29">
        <f>I49*C47/2</f>
        <v>66.234999999999999</v>
      </c>
      <c r="D49" s="30">
        <f>I49*D47/2</f>
        <v>1.5284999999999997</v>
      </c>
      <c r="E49" s="31">
        <f>I49*E47/2</f>
        <v>1.2227999999999999</v>
      </c>
      <c r="F49" s="32"/>
      <c r="G49" s="30">
        <f>I49*G47/2</f>
        <v>0.20379999999999998</v>
      </c>
      <c r="H49" s="33"/>
      <c r="I49" s="34">
        <f>+(K49*K47)+(L49*L47)+(M49*M47)+(N49*N47)+(O49*O47)+(P49*P47)+(Q49*Q47)+(R49*R47)+(S49*S47)+(T49*T47)+I56</f>
        <v>203.79999999999998</v>
      </c>
      <c r="J49" s="35"/>
      <c r="K49" s="36">
        <f>+[1]CADENCIER!$D$14</f>
        <v>80</v>
      </c>
      <c r="L49" s="36">
        <f>+[1]CADENCIER!$D$20</f>
        <v>180</v>
      </c>
      <c r="M49" s="37">
        <f>+[1]CADENCIER!$D$15</f>
        <v>20</v>
      </c>
      <c r="N49" s="36">
        <f>+[1]CADENCIER!$D$12</f>
        <v>30</v>
      </c>
      <c r="O49" s="36">
        <f>+[1]CADENCIER!$D$11</f>
        <v>20</v>
      </c>
      <c r="P49" s="37">
        <f>+[1]CADENCIER!$D$18</f>
        <v>10</v>
      </c>
      <c r="Q49" s="37">
        <f>+[1]CADENCIER!$D$19</f>
        <v>10</v>
      </c>
      <c r="R49" s="36">
        <f>+[1]CADENCIER!$D$17</f>
        <v>10</v>
      </c>
      <c r="S49" s="36"/>
      <c r="T49" s="36"/>
      <c r="U49" s="36"/>
      <c r="V49" s="38"/>
    </row>
    <row r="50" spans="1:22" x14ac:dyDescent="0.2">
      <c r="A50" s="39">
        <v>2</v>
      </c>
      <c r="B50" s="40">
        <f>B49</f>
        <v>101.89999999999999</v>
      </c>
      <c r="C50" s="40">
        <f>C49</f>
        <v>66.234999999999999</v>
      </c>
      <c r="D50" s="41">
        <f>D49</f>
        <v>1.5284999999999997</v>
      </c>
      <c r="E50" s="41">
        <f>E49</f>
        <v>1.2227999999999999</v>
      </c>
      <c r="F50" s="42"/>
      <c r="G50" s="41">
        <f>G49</f>
        <v>0.20379999999999998</v>
      </c>
      <c r="H50" s="43"/>
      <c r="I50" s="34"/>
      <c r="J50" s="44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6"/>
    </row>
    <row r="51" spans="1:22" x14ac:dyDescent="0.2">
      <c r="A51" s="47">
        <v>3</v>
      </c>
      <c r="B51" s="48">
        <f t="shared" ref="B51:E52" ca="1" si="4">B51</f>
        <v>0</v>
      </c>
      <c r="C51" s="48">
        <f t="shared" ca="1" si="4"/>
        <v>0</v>
      </c>
      <c r="D51" s="31">
        <f t="shared" ca="1" si="4"/>
        <v>0</v>
      </c>
      <c r="E51" s="31">
        <f t="shared" ca="1" si="4"/>
        <v>0</v>
      </c>
      <c r="F51" s="49"/>
      <c r="G51" s="31">
        <f ca="1">G51</f>
        <v>0</v>
      </c>
      <c r="H51" s="33"/>
      <c r="I51" s="50"/>
      <c r="J51" s="35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8"/>
    </row>
    <row r="52" spans="1:22" x14ac:dyDescent="0.2">
      <c r="A52" s="39">
        <v>4</v>
      </c>
      <c r="B52" s="48">
        <f t="shared" ca="1" si="4"/>
        <v>0</v>
      </c>
      <c r="C52" s="48">
        <f t="shared" ca="1" si="4"/>
        <v>0</v>
      </c>
      <c r="D52" s="31">
        <f t="shared" ca="1" si="4"/>
        <v>0</v>
      </c>
      <c r="E52" s="31">
        <f t="shared" ca="1" si="4"/>
        <v>0</v>
      </c>
      <c r="F52" s="49"/>
      <c r="G52" s="31">
        <f ca="1">G52</f>
        <v>0</v>
      </c>
      <c r="H52" s="43"/>
      <c r="I52" s="44"/>
      <c r="J52" s="44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6"/>
    </row>
    <row r="53" spans="1:22" x14ac:dyDescent="0.2">
      <c r="A53" s="51"/>
      <c r="B53" s="49"/>
      <c r="C53" s="49"/>
      <c r="D53" s="49"/>
      <c r="E53" s="49"/>
      <c r="F53" s="49"/>
      <c r="G53" s="49"/>
      <c r="H53" s="33"/>
      <c r="I53" s="35"/>
      <c r="J53" s="35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8"/>
    </row>
    <row r="54" spans="1:22" x14ac:dyDescent="0.2">
      <c r="A54" s="52"/>
      <c r="B54" s="42"/>
      <c r="C54" s="42"/>
      <c r="D54" s="42"/>
      <c r="E54" s="42"/>
      <c r="F54" s="42"/>
      <c r="G54" s="42"/>
      <c r="H54" s="43"/>
      <c r="I54" s="44"/>
      <c r="J54" s="44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6"/>
    </row>
    <row r="55" spans="1:22" ht="13.5" thickBot="1" x14ac:dyDescent="0.25">
      <c r="A55" s="51"/>
      <c r="B55" s="49"/>
      <c r="C55" s="49"/>
      <c r="D55" s="49"/>
      <c r="E55" s="49"/>
      <c r="F55" s="49"/>
      <c r="G55" s="49"/>
      <c r="H55" s="33"/>
      <c r="I55" s="35"/>
      <c r="J55" s="35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8"/>
    </row>
    <row r="56" spans="1:22" x14ac:dyDescent="0.2">
      <c r="A56" s="52"/>
      <c r="B56" s="42"/>
      <c r="C56" s="42"/>
      <c r="D56" s="42"/>
      <c r="E56" s="42"/>
      <c r="F56" s="42"/>
      <c r="G56" s="42"/>
      <c r="H56" s="55">
        <f>$S56*$S47</f>
        <v>8</v>
      </c>
      <c r="I56" s="55">
        <f>$H56-$J56</f>
        <v>7.2</v>
      </c>
      <c r="J56" s="55">
        <f>$H56*$J47</f>
        <v>0.8</v>
      </c>
      <c r="K56" s="45"/>
      <c r="L56" s="45"/>
      <c r="M56" s="45"/>
      <c r="N56" s="45"/>
      <c r="O56" s="45"/>
      <c r="P56" s="45"/>
      <c r="Q56" s="45"/>
      <c r="R56" s="45"/>
      <c r="S56" s="36">
        <f>+[1]CADENCIER!$D$23</f>
        <v>20</v>
      </c>
      <c r="T56" s="45"/>
      <c r="U56" s="45"/>
      <c r="V56" s="46"/>
    </row>
    <row r="57" spans="1:22" ht="13.5" thickBot="1" x14ac:dyDescent="0.25">
      <c r="A57" s="51"/>
      <c r="B57" s="49"/>
      <c r="C57" s="49"/>
      <c r="D57" s="49"/>
      <c r="E57" s="49"/>
      <c r="F57" s="49"/>
      <c r="G57" s="49"/>
      <c r="H57" s="57"/>
      <c r="I57" s="58"/>
      <c r="J57" s="57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8"/>
    </row>
    <row r="58" spans="1:22" x14ac:dyDescent="0.2">
      <c r="A58" s="52"/>
      <c r="B58" s="42"/>
      <c r="C58" s="42"/>
      <c r="D58" s="42"/>
      <c r="E58" s="42"/>
      <c r="F58" s="42"/>
      <c r="G58" s="42"/>
      <c r="H58" s="43"/>
      <c r="I58" s="44"/>
      <c r="J58" s="44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6"/>
    </row>
    <row r="59" spans="1:22" x14ac:dyDescent="0.2">
      <c r="A59" s="51"/>
      <c r="B59" s="49"/>
      <c r="C59" s="49"/>
      <c r="D59" s="49"/>
      <c r="E59" s="49"/>
      <c r="F59" s="49"/>
      <c r="G59" s="49"/>
      <c r="H59" s="33"/>
      <c r="I59" s="35"/>
      <c r="J59" s="35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8"/>
    </row>
    <row r="60" spans="1:22" x14ac:dyDescent="0.2">
      <c r="A60" s="52"/>
      <c r="B60" s="42"/>
      <c r="C60" s="42"/>
      <c r="D60" s="42"/>
      <c r="E60" s="42"/>
      <c r="F60" s="42"/>
      <c r="G60" s="42"/>
      <c r="H60" s="43"/>
      <c r="I60" s="44"/>
      <c r="J60" s="44"/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6"/>
    </row>
    <row r="61" spans="1:22" x14ac:dyDescent="0.2">
      <c r="A61" s="51"/>
      <c r="B61" s="49"/>
      <c r="C61" s="49"/>
      <c r="D61" s="49"/>
      <c r="E61" s="49"/>
      <c r="F61" s="49"/>
      <c r="G61" s="49"/>
      <c r="H61" s="33"/>
      <c r="I61" s="35"/>
      <c r="J61" s="35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8"/>
    </row>
    <row r="62" spans="1:22" x14ac:dyDescent="0.2">
      <c r="A62" s="52"/>
      <c r="B62" s="42"/>
      <c r="C62" s="42"/>
      <c r="D62" s="42"/>
      <c r="E62" s="42"/>
      <c r="F62" s="42"/>
      <c r="G62" s="42"/>
      <c r="H62" s="43"/>
      <c r="I62" s="44"/>
      <c r="J62" s="44"/>
      <c r="K62" s="45"/>
      <c r="L62" s="45"/>
      <c r="M62" s="45"/>
      <c r="N62" s="45"/>
      <c r="O62" s="45"/>
      <c r="P62" s="45"/>
      <c r="Q62" s="45"/>
      <c r="R62" s="45"/>
      <c r="S62" s="45"/>
      <c r="T62" s="45"/>
      <c r="U62" s="45"/>
      <c r="V62" s="46"/>
    </row>
    <row r="63" spans="1:22" x14ac:dyDescent="0.2">
      <c r="A63" s="51"/>
      <c r="B63" s="49"/>
      <c r="C63" s="49"/>
      <c r="D63" s="49"/>
      <c r="E63" s="49"/>
      <c r="F63" s="49"/>
      <c r="G63" s="49"/>
      <c r="H63" s="33"/>
      <c r="I63" s="35"/>
      <c r="J63" s="35"/>
      <c r="K63" s="60"/>
      <c r="L63" s="60"/>
      <c r="M63" s="60"/>
      <c r="N63" s="60"/>
      <c r="O63" s="36"/>
      <c r="P63" s="36"/>
      <c r="Q63" s="36"/>
      <c r="R63" s="36"/>
      <c r="S63" s="36"/>
      <c r="T63" s="36"/>
      <c r="U63" s="36"/>
      <c r="V63" s="38"/>
    </row>
    <row r="65" spans="1:27" ht="24" thickBot="1" x14ac:dyDescent="0.25">
      <c r="A65" s="1" t="s">
        <v>0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2"/>
    </row>
    <row r="66" spans="1:27" ht="270" thickBot="1" x14ac:dyDescent="0.25">
      <c r="A66" s="3"/>
      <c r="B66" s="4"/>
      <c r="C66" s="5"/>
      <c r="D66" s="6" t="s">
        <v>24</v>
      </c>
      <c r="E66" s="7"/>
      <c r="F66" s="7"/>
      <c r="G66" s="7"/>
      <c r="H66" s="8"/>
      <c r="I66" s="8"/>
      <c r="J66" s="8"/>
      <c r="K66" s="10" t="s">
        <v>2</v>
      </c>
      <c r="L66" s="10" t="s">
        <v>3</v>
      </c>
      <c r="M66" s="10" t="s">
        <v>4</v>
      </c>
      <c r="N66" s="10" t="s">
        <v>5</v>
      </c>
      <c r="O66" s="10" t="s">
        <v>6</v>
      </c>
      <c r="P66" s="10" t="s">
        <v>7</v>
      </c>
      <c r="Q66" s="10" t="s">
        <v>8</v>
      </c>
      <c r="R66" s="10" t="s">
        <v>9</v>
      </c>
      <c r="S66" s="10" t="s">
        <v>10</v>
      </c>
      <c r="T66" s="10"/>
      <c r="U66" s="10"/>
      <c r="V66" s="11"/>
    </row>
    <row r="67" spans="1:27" x14ac:dyDescent="0.2">
      <c r="A67" s="12" t="s">
        <v>11</v>
      </c>
      <c r="B67" s="12">
        <v>1</v>
      </c>
      <c r="C67" s="12">
        <v>0.65</v>
      </c>
      <c r="D67" s="12">
        <v>1.4999999999999999E-2</v>
      </c>
      <c r="E67" s="12">
        <v>1.2E-2</v>
      </c>
      <c r="F67" s="12">
        <v>0</v>
      </c>
      <c r="G67" s="12">
        <v>2E-3</v>
      </c>
      <c r="H67" s="12" t="s">
        <v>12</v>
      </c>
      <c r="I67" s="12" t="s">
        <v>13</v>
      </c>
      <c r="J67" s="13">
        <v>0.1</v>
      </c>
      <c r="K67" s="14">
        <v>0.61</v>
      </c>
      <c r="L67" s="14">
        <v>0.34</v>
      </c>
      <c r="M67" s="14">
        <v>0.4</v>
      </c>
      <c r="N67" s="15">
        <v>1.27</v>
      </c>
      <c r="O67" s="14">
        <v>1.45</v>
      </c>
      <c r="P67" s="14">
        <v>0.4</v>
      </c>
      <c r="Q67" s="14">
        <v>0.35</v>
      </c>
      <c r="R67" s="14">
        <v>0.4</v>
      </c>
      <c r="S67" s="16">
        <v>0.4</v>
      </c>
      <c r="T67" s="14"/>
      <c r="U67" s="14"/>
      <c r="V67" s="17"/>
    </row>
    <row r="68" spans="1:27" ht="13.5" thickBot="1" x14ac:dyDescent="0.25">
      <c r="A68" s="18">
        <v>0</v>
      </c>
      <c r="B68" s="18" t="s">
        <v>14</v>
      </c>
      <c r="C68" s="18" t="s">
        <v>15</v>
      </c>
      <c r="D68" s="18" t="s">
        <v>16</v>
      </c>
      <c r="E68" s="18" t="s">
        <v>17</v>
      </c>
      <c r="F68" s="18" t="s">
        <v>18</v>
      </c>
      <c r="G68" s="18" t="s">
        <v>19</v>
      </c>
      <c r="H68" s="18" t="s">
        <v>20</v>
      </c>
      <c r="I68" s="18" t="s">
        <v>20</v>
      </c>
      <c r="J68" s="18" t="s">
        <v>21</v>
      </c>
      <c r="K68" s="19"/>
      <c r="L68" s="19"/>
      <c r="M68" s="19"/>
      <c r="N68" s="20"/>
      <c r="O68" s="19"/>
      <c r="P68" s="19"/>
      <c r="Q68" s="19"/>
      <c r="R68" s="19"/>
      <c r="S68" s="19"/>
      <c r="T68" s="19"/>
      <c r="U68" s="19"/>
      <c r="V68" s="21"/>
    </row>
    <row r="69" spans="1:27" x14ac:dyDescent="0.2">
      <c r="A69" s="28">
        <v>1</v>
      </c>
      <c r="B69" s="29">
        <f>I69*B67/2</f>
        <v>101.89999999999999</v>
      </c>
      <c r="C69" s="29">
        <f>I69*C67/2</f>
        <v>66.234999999999999</v>
      </c>
      <c r="D69" s="30">
        <f>I69*D67/2</f>
        <v>1.5284999999999997</v>
      </c>
      <c r="E69" s="31">
        <f>I69*E67/2</f>
        <v>1.2227999999999999</v>
      </c>
      <c r="F69" s="32"/>
      <c r="G69" s="30">
        <f>I69*G67/2</f>
        <v>0.20379999999999998</v>
      </c>
      <c r="H69" s="33"/>
      <c r="I69" s="34">
        <f>+(K69*K67)+(L69*L67)+(M69*M67)+(N69*N67)+(O69*O67)+(P69*P67)+(Q69*Q67)+(R69*R67)+(S69*S67)+(T69*T67)+I76</f>
        <v>203.79999999999998</v>
      </c>
      <c r="J69" s="35"/>
      <c r="K69" s="36">
        <f>+[1]CADENCIER!$E$14</f>
        <v>80</v>
      </c>
      <c r="L69" s="36">
        <f>+[1]CADENCIER!$E$20</f>
        <v>180</v>
      </c>
      <c r="M69" s="37">
        <f>+[1]CADENCIER!$E$15</f>
        <v>20</v>
      </c>
      <c r="N69" s="36">
        <f>+[1]CADENCIER!$E$12</f>
        <v>30</v>
      </c>
      <c r="O69" s="36">
        <f>+[1]CADENCIER!$E$11</f>
        <v>20</v>
      </c>
      <c r="P69" s="37">
        <f>+[1]CADENCIER!$E$18</f>
        <v>10</v>
      </c>
      <c r="Q69" s="37">
        <f>+[1]CADENCIER!$E$19</f>
        <v>10</v>
      </c>
      <c r="R69" s="36">
        <f>+[1]CADENCIER!$E$17</f>
        <v>10</v>
      </c>
      <c r="S69" s="36"/>
      <c r="T69" s="36"/>
      <c r="U69" s="36"/>
      <c r="V69" s="38"/>
    </row>
    <row r="70" spans="1:27" x14ac:dyDescent="0.2">
      <c r="A70" s="39">
        <v>2</v>
      </c>
      <c r="B70" s="40">
        <f>B69</f>
        <v>101.89999999999999</v>
      </c>
      <c r="C70" s="40">
        <f>C69</f>
        <v>66.234999999999999</v>
      </c>
      <c r="D70" s="41">
        <f>D69</f>
        <v>1.5284999999999997</v>
      </c>
      <c r="E70" s="41">
        <f>E69</f>
        <v>1.2227999999999999</v>
      </c>
      <c r="F70" s="42"/>
      <c r="G70" s="41">
        <f>G69</f>
        <v>0.20379999999999998</v>
      </c>
      <c r="H70" s="43"/>
      <c r="I70" s="34"/>
      <c r="J70" s="44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5"/>
      <c r="V70" s="46"/>
    </row>
    <row r="71" spans="1:27" x14ac:dyDescent="0.2">
      <c r="A71" s="47">
        <v>3</v>
      </c>
      <c r="B71" s="48">
        <f t="shared" ref="B71:E72" ca="1" si="5">B71</f>
        <v>0</v>
      </c>
      <c r="C71" s="48">
        <f t="shared" ca="1" si="5"/>
        <v>0</v>
      </c>
      <c r="D71" s="31">
        <f t="shared" ca="1" si="5"/>
        <v>0</v>
      </c>
      <c r="E71" s="31">
        <f t="shared" ca="1" si="5"/>
        <v>0</v>
      </c>
      <c r="F71" s="49"/>
      <c r="G71" s="31">
        <f ca="1">G71</f>
        <v>0</v>
      </c>
      <c r="H71" s="33"/>
      <c r="I71" s="50"/>
      <c r="J71" s="35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8"/>
    </row>
    <row r="72" spans="1:27" x14ac:dyDescent="0.2">
      <c r="A72" s="39">
        <v>4</v>
      </c>
      <c r="B72" s="48">
        <f t="shared" ca="1" si="5"/>
        <v>0</v>
      </c>
      <c r="C72" s="48">
        <f t="shared" ca="1" si="5"/>
        <v>0</v>
      </c>
      <c r="D72" s="31">
        <f t="shared" ca="1" si="5"/>
        <v>0</v>
      </c>
      <c r="E72" s="31">
        <f t="shared" ca="1" si="5"/>
        <v>0</v>
      </c>
      <c r="F72" s="49"/>
      <c r="G72" s="31">
        <f ca="1">G72</f>
        <v>0</v>
      </c>
      <c r="H72" s="43"/>
      <c r="I72" s="44"/>
      <c r="J72" s="44"/>
      <c r="K72" s="45"/>
      <c r="L72" s="45"/>
      <c r="M72" s="45"/>
      <c r="N72" s="45"/>
      <c r="O72" s="45"/>
      <c r="P72" s="45"/>
      <c r="Q72" s="45"/>
      <c r="R72" s="45"/>
      <c r="S72" s="45"/>
      <c r="T72" s="45"/>
      <c r="U72" s="45"/>
      <c r="V72" s="46"/>
    </row>
    <row r="73" spans="1:27" x14ac:dyDescent="0.2">
      <c r="A73" s="51"/>
      <c r="B73" s="49"/>
      <c r="C73" s="49"/>
      <c r="D73" s="49"/>
      <c r="E73" s="49"/>
      <c r="F73" s="49"/>
      <c r="G73" s="49"/>
      <c r="H73" s="33"/>
      <c r="I73" s="35"/>
      <c r="J73" s="35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8"/>
    </row>
    <row r="74" spans="1:27" x14ac:dyDescent="0.2">
      <c r="A74" s="52"/>
      <c r="B74" s="42"/>
      <c r="C74" s="42"/>
      <c r="D74" s="42"/>
      <c r="E74" s="42"/>
      <c r="F74" s="42"/>
      <c r="G74" s="42"/>
      <c r="H74" s="43"/>
      <c r="I74" s="44"/>
      <c r="J74" s="44"/>
      <c r="K74" s="45"/>
      <c r="L74" s="45"/>
      <c r="M74" s="45"/>
      <c r="N74" s="45"/>
      <c r="O74" s="45"/>
      <c r="P74" s="45"/>
      <c r="Q74" s="45"/>
      <c r="R74" s="45"/>
      <c r="S74" s="45"/>
      <c r="T74" s="45"/>
      <c r="U74" s="45"/>
      <c r="V74" s="46"/>
    </row>
    <row r="75" spans="1:27" ht="12.75" customHeight="1" thickBot="1" x14ac:dyDescent="0.25">
      <c r="A75" s="51"/>
      <c r="B75" s="49"/>
      <c r="C75" s="49"/>
      <c r="D75" s="49"/>
      <c r="E75" s="49"/>
      <c r="F75" s="49"/>
      <c r="G75" s="49"/>
      <c r="H75" s="33"/>
      <c r="I75" s="35"/>
      <c r="J75" s="35"/>
      <c r="K75" s="36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8"/>
    </row>
    <row r="76" spans="1:27" x14ac:dyDescent="0.2">
      <c r="A76" s="52"/>
      <c r="B76" s="42"/>
      <c r="C76" s="42"/>
      <c r="D76" s="42"/>
      <c r="E76" s="42"/>
      <c r="F76" s="42"/>
      <c r="G76" s="42"/>
      <c r="H76" s="55">
        <f>$S76*$S67</f>
        <v>8</v>
      </c>
      <c r="I76" s="55">
        <f>$H76-$J76</f>
        <v>7.2</v>
      </c>
      <c r="J76" s="55">
        <f>$H76*$J67</f>
        <v>0.8</v>
      </c>
      <c r="K76" s="45"/>
      <c r="L76" s="45"/>
      <c r="M76" s="45"/>
      <c r="N76" s="45"/>
      <c r="O76" s="45"/>
      <c r="P76" s="45"/>
      <c r="Q76" s="45"/>
      <c r="R76" s="45"/>
      <c r="S76" s="36">
        <f>+[1]CADENCIER!$E$23</f>
        <v>20</v>
      </c>
      <c r="T76" s="45"/>
      <c r="U76" s="45"/>
      <c r="V76" s="46"/>
    </row>
    <row r="77" spans="1:27" ht="13.5" thickBot="1" x14ac:dyDescent="0.25">
      <c r="A77" s="51"/>
      <c r="B77" s="49"/>
      <c r="C77" s="49"/>
      <c r="D77" s="49"/>
      <c r="E77" s="49"/>
      <c r="F77" s="49"/>
      <c r="G77" s="49"/>
      <c r="H77" s="57"/>
      <c r="I77" s="58"/>
      <c r="J77" s="57"/>
      <c r="K77" s="36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8"/>
    </row>
    <row r="78" spans="1:27" x14ac:dyDescent="0.2">
      <c r="A78" s="52"/>
      <c r="B78" s="42"/>
      <c r="C78" s="42"/>
      <c r="D78" s="42"/>
      <c r="E78" s="42"/>
      <c r="F78" s="42"/>
      <c r="G78" s="42"/>
      <c r="H78" s="43"/>
      <c r="I78" s="44"/>
      <c r="J78" s="44"/>
      <c r="K78" s="45"/>
      <c r="L78" s="45"/>
      <c r="M78" s="45"/>
      <c r="N78" s="45"/>
      <c r="O78" s="45"/>
      <c r="P78" s="45"/>
      <c r="Q78" s="45"/>
      <c r="R78" s="45"/>
      <c r="S78" s="45"/>
      <c r="T78" s="45"/>
      <c r="U78" s="45"/>
      <c r="V78" s="46"/>
    </row>
    <row r="79" spans="1:27" x14ac:dyDescent="0.2">
      <c r="A79" s="51"/>
      <c r="B79" s="49"/>
      <c r="C79" s="49"/>
      <c r="D79" s="49"/>
      <c r="E79" s="49"/>
      <c r="F79" s="49"/>
      <c r="G79" s="49"/>
      <c r="H79" s="33"/>
      <c r="I79" s="35"/>
      <c r="J79" s="35"/>
      <c r="K79" s="36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8"/>
    </row>
    <row r="80" spans="1:27" x14ac:dyDescent="0.2">
      <c r="A80" s="52"/>
      <c r="B80" s="42"/>
      <c r="C80" s="42"/>
      <c r="D80" s="42"/>
      <c r="E80" s="42"/>
      <c r="F80" s="42"/>
      <c r="G80" s="42"/>
      <c r="H80" s="43"/>
      <c r="I80" s="44"/>
      <c r="J80" s="44"/>
      <c r="K80" s="45"/>
      <c r="L80" s="45"/>
      <c r="M80" s="45"/>
      <c r="N80" s="45"/>
      <c r="O80" s="45"/>
      <c r="P80" s="45"/>
      <c r="Q80" s="45"/>
      <c r="R80" s="45"/>
      <c r="S80" s="45"/>
      <c r="T80" s="45"/>
      <c r="U80" s="45"/>
      <c r="V80" s="46"/>
    </row>
    <row r="81" spans="1:27" x14ac:dyDescent="0.2">
      <c r="A81" s="51"/>
      <c r="B81" s="49"/>
      <c r="C81" s="49"/>
      <c r="D81" s="49"/>
      <c r="E81" s="49"/>
      <c r="F81" s="49"/>
      <c r="G81" s="49"/>
      <c r="H81" s="33"/>
      <c r="I81" s="35"/>
      <c r="J81" s="35"/>
      <c r="K81" s="36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8"/>
    </row>
    <row r="82" spans="1:27" x14ac:dyDescent="0.2">
      <c r="A82" s="52"/>
      <c r="B82" s="42"/>
      <c r="C82" s="42"/>
      <c r="D82" s="42"/>
      <c r="E82" s="42"/>
      <c r="F82" s="42"/>
      <c r="G82" s="42"/>
      <c r="H82" s="43"/>
      <c r="I82" s="44"/>
      <c r="J82" s="44"/>
      <c r="K82" s="45"/>
      <c r="L82" s="45"/>
      <c r="M82" s="45"/>
      <c r="N82" s="45"/>
      <c r="O82" s="45"/>
      <c r="P82" s="45"/>
      <c r="Q82" s="45"/>
      <c r="R82" s="45"/>
      <c r="S82" s="45"/>
      <c r="T82" s="45"/>
      <c r="U82" s="45"/>
      <c r="V82" s="46"/>
    </row>
    <row r="83" spans="1:27" x14ac:dyDescent="0.2">
      <c r="A83" s="51"/>
      <c r="B83" s="49"/>
      <c r="C83" s="49"/>
      <c r="D83" s="49"/>
      <c r="E83" s="49"/>
      <c r="F83" s="49"/>
      <c r="G83" s="49"/>
      <c r="H83" s="33"/>
      <c r="I83" s="35"/>
      <c r="J83" s="35"/>
      <c r="K83" s="60"/>
      <c r="L83" s="60"/>
      <c r="M83" s="60"/>
      <c r="N83" s="60"/>
      <c r="O83" s="36"/>
      <c r="P83" s="36"/>
      <c r="Q83" s="36"/>
      <c r="R83" s="36"/>
      <c r="S83" s="36"/>
      <c r="T83" s="36"/>
      <c r="U83" s="36"/>
      <c r="V83" s="38"/>
    </row>
    <row r="84" spans="1:27" ht="0.75" customHeight="1" x14ac:dyDescent="0.2">
      <c r="A84" s="52"/>
      <c r="B84" s="42"/>
      <c r="C84" s="42"/>
      <c r="D84" s="42"/>
      <c r="E84" s="42"/>
      <c r="F84" s="42"/>
      <c r="G84" s="42"/>
      <c r="H84" s="43"/>
      <c r="I84" s="44"/>
      <c r="J84" s="44"/>
      <c r="K84" s="45"/>
      <c r="L84" s="45"/>
      <c r="M84" s="45"/>
      <c r="N84" s="45"/>
      <c r="O84" s="45"/>
      <c r="P84" s="45"/>
      <c r="Q84" s="45"/>
      <c r="R84" s="45"/>
      <c r="S84" s="45"/>
      <c r="T84" s="45"/>
      <c r="U84" s="45"/>
      <c r="V84" s="46"/>
    </row>
    <row r="86" spans="1:27" ht="24" thickBot="1" x14ac:dyDescent="0.25">
      <c r="A86" s="1" t="s">
        <v>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2"/>
    </row>
    <row r="87" spans="1:27" ht="270" thickBot="1" x14ac:dyDescent="0.25">
      <c r="A87" s="3"/>
      <c r="B87" s="4"/>
      <c r="C87" s="5"/>
      <c r="D87" s="6" t="s">
        <v>25</v>
      </c>
      <c r="E87" s="7"/>
      <c r="F87" s="7"/>
      <c r="G87" s="7"/>
      <c r="H87" s="8"/>
      <c r="I87" s="8"/>
      <c r="J87" s="8"/>
      <c r="K87" s="10" t="s">
        <v>2</v>
      </c>
      <c r="L87" s="10" t="s">
        <v>3</v>
      </c>
      <c r="M87" s="10" t="s">
        <v>4</v>
      </c>
      <c r="N87" s="10" t="s">
        <v>5</v>
      </c>
      <c r="O87" s="10" t="s">
        <v>6</v>
      </c>
      <c r="P87" s="10" t="s">
        <v>7</v>
      </c>
      <c r="Q87" s="10" t="s">
        <v>8</v>
      </c>
      <c r="R87" s="10" t="s">
        <v>9</v>
      </c>
      <c r="S87" s="10" t="s">
        <v>10</v>
      </c>
      <c r="T87" s="10"/>
      <c r="U87" s="10"/>
      <c r="V87" s="11"/>
    </row>
    <row r="88" spans="1:27" x14ac:dyDescent="0.2">
      <c r="A88" s="12" t="s">
        <v>11</v>
      </c>
      <c r="B88" s="12">
        <v>1</v>
      </c>
      <c r="C88" s="12">
        <v>0.65</v>
      </c>
      <c r="D88" s="12">
        <v>1.4999999999999999E-2</v>
      </c>
      <c r="E88" s="12">
        <v>1.2E-2</v>
      </c>
      <c r="F88" s="12">
        <v>0</v>
      </c>
      <c r="G88" s="12">
        <v>2E-3</v>
      </c>
      <c r="H88" s="12" t="s">
        <v>12</v>
      </c>
      <c r="I88" s="12" t="s">
        <v>13</v>
      </c>
      <c r="J88" s="13">
        <v>0.1</v>
      </c>
      <c r="K88" s="14">
        <v>0.61</v>
      </c>
      <c r="L88" s="14">
        <v>0.34</v>
      </c>
      <c r="M88" s="14">
        <v>0.4</v>
      </c>
      <c r="N88" s="15">
        <v>1.27</v>
      </c>
      <c r="O88" s="14">
        <v>1.45</v>
      </c>
      <c r="P88" s="14">
        <v>0.4</v>
      </c>
      <c r="Q88" s="14">
        <v>0.35</v>
      </c>
      <c r="R88" s="14">
        <v>0.4</v>
      </c>
      <c r="S88" s="16">
        <v>0.4</v>
      </c>
      <c r="T88" s="14"/>
      <c r="U88" s="14"/>
      <c r="V88" s="17"/>
    </row>
    <row r="89" spans="1:27" ht="13.5" thickBot="1" x14ac:dyDescent="0.25">
      <c r="A89" s="18">
        <v>0</v>
      </c>
      <c r="B89" s="18" t="s">
        <v>14</v>
      </c>
      <c r="C89" s="18" t="s">
        <v>15</v>
      </c>
      <c r="D89" s="18" t="s">
        <v>16</v>
      </c>
      <c r="E89" s="18" t="s">
        <v>17</v>
      </c>
      <c r="F89" s="18" t="s">
        <v>18</v>
      </c>
      <c r="G89" s="18" t="s">
        <v>19</v>
      </c>
      <c r="H89" s="18" t="s">
        <v>20</v>
      </c>
      <c r="I89" s="18" t="s">
        <v>20</v>
      </c>
      <c r="J89" s="18" t="s">
        <v>21</v>
      </c>
      <c r="K89" s="19"/>
      <c r="L89" s="19"/>
      <c r="M89" s="19"/>
      <c r="N89" s="20"/>
      <c r="O89" s="19"/>
      <c r="P89" s="19"/>
      <c r="Q89" s="19"/>
      <c r="R89" s="19"/>
      <c r="S89" s="19"/>
      <c r="T89" s="19"/>
      <c r="U89" s="19"/>
      <c r="V89" s="21"/>
    </row>
    <row r="90" spans="1:27" x14ac:dyDescent="0.2">
      <c r="A90" s="28">
        <v>1</v>
      </c>
      <c r="B90" s="29">
        <f>I90*B88/3</f>
        <v>91.600000000000009</v>
      </c>
      <c r="C90" s="29">
        <f>I90*C88/3</f>
        <v>59.54</v>
      </c>
      <c r="D90" s="30">
        <f>I90*D88/3</f>
        <v>1.3739999999999999</v>
      </c>
      <c r="E90" s="31">
        <f>I90*E88/3</f>
        <v>1.0992</v>
      </c>
      <c r="F90" s="32"/>
      <c r="G90" s="30">
        <f>I90*G88/3</f>
        <v>0.18320000000000003</v>
      </c>
      <c r="H90" s="33"/>
      <c r="I90" s="34">
        <f>+(K90*K88)+(L90*L88)+(M90*M88)+(N90*N88)+(O90*O88)+(P90*P88)+(Q90*Q88)+(R90*R88)+(S90*S88)+(T90*T88)+I98</f>
        <v>274.8</v>
      </c>
      <c r="J90" s="35"/>
      <c r="K90" s="36">
        <f>+[1]CADENCIER!$F$14</f>
        <v>120</v>
      </c>
      <c r="L90" s="36">
        <f>+[1]CADENCIER!$F$20</f>
        <v>220</v>
      </c>
      <c r="M90" s="37">
        <f>+[1]CADENCIER!$F$15</f>
        <v>30</v>
      </c>
      <c r="N90" s="36">
        <f>+[1]CADENCIER!$F$12</f>
        <v>50</v>
      </c>
      <c r="O90" s="36">
        <f>+[1]CADENCIER!$F$11</f>
        <v>20</v>
      </c>
      <c r="P90" s="37">
        <f>+[1]CADENCIER!$F$18</f>
        <v>10</v>
      </c>
      <c r="Q90" s="37">
        <f>+[1]CADENCIER!$F$19</f>
        <v>10</v>
      </c>
      <c r="R90" s="36">
        <f>+[1]CADENCIER!$F$17</f>
        <v>10</v>
      </c>
      <c r="S90" s="36"/>
      <c r="T90" s="36"/>
      <c r="U90" s="36"/>
      <c r="V90" s="38"/>
    </row>
    <row r="91" spans="1:27" x14ac:dyDescent="0.2">
      <c r="A91" s="39">
        <v>2</v>
      </c>
      <c r="B91" s="40">
        <f t="shared" ref="B91:E91" si="6">B90</f>
        <v>91.600000000000009</v>
      </c>
      <c r="C91" s="40">
        <f t="shared" si="6"/>
        <v>59.54</v>
      </c>
      <c r="D91" s="41">
        <f t="shared" si="6"/>
        <v>1.3739999999999999</v>
      </c>
      <c r="E91" s="41">
        <f t="shared" si="6"/>
        <v>1.0992</v>
      </c>
      <c r="F91" s="42"/>
      <c r="G91" s="41">
        <f>G90</f>
        <v>0.18320000000000003</v>
      </c>
      <c r="H91" s="43"/>
      <c r="I91" s="34"/>
      <c r="J91" s="44"/>
      <c r="K91" s="45"/>
      <c r="L91" s="45"/>
      <c r="M91" s="45"/>
      <c r="N91" s="45"/>
      <c r="O91" s="45"/>
      <c r="P91" s="45"/>
      <c r="Q91" s="45"/>
      <c r="R91" s="45"/>
      <c r="S91" s="45"/>
      <c r="T91" s="45"/>
      <c r="U91" s="45"/>
      <c r="V91" s="46"/>
    </row>
    <row r="92" spans="1:27" x14ac:dyDescent="0.2">
      <c r="A92" s="47">
        <v>3</v>
      </c>
      <c r="B92" s="48">
        <v>92</v>
      </c>
      <c r="C92" s="48">
        <v>60</v>
      </c>
      <c r="D92" s="31">
        <v>1.3740000000000001</v>
      </c>
      <c r="E92" s="31">
        <v>1.099</v>
      </c>
      <c r="F92" s="49"/>
      <c r="G92" s="31">
        <v>0.183</v>
      </c>
      <c r="H92" s="33"/>
      <c r="I92" s="50"/>
      <c r="J92" s="35"/>
      <c r="K92" s="36"/>
      <c r="L92" s="36"/>
      <c r="M92" s="36"/>
      <c r="N92" s="36"/>
      <c r="O92" s="36"/>
      <c r="P92" s="36"/>
      <c r="Q92" s="36"/>
      <c r="R92" s="36"/>
      <c r="S92" s="36"/>
      <c r="T92" s="36"/>
      <c r="U92" s="36"/>
      <c r="V92" s="38"/>
    </row>
    <row r="93" spans="1:27" x14ac:dyDescent="0.2">
      <c r="A93" s="39">
        <v>4</v>
      </c>
      <c r="B93" s="48">
        <f ca="1">B93</f>
        <v>0</v>
      </c>
      <c r="C93" s="48">
        <f ca="1">C93</f>
        <v>0</v>
      </c>
      <c r="D93" s="31">
        <f ca="1">D93</f>
        <v>0</v>
      </c>
      <c r="E93" s="31">
        <f ca="1">E93</f>
        <v>0</v>
      </c>
      <c r="F93" s="49"/>
      <c r="G93" s="31">
        <f ca="1">G93</f>
        <v>0</v>
      </c>
      <c r="H93" s="43"/>
      <c r="I93" s="62"/>
      <c r="J93" s="44"/>
      <c r="K93" s="45"/>
      <c r="L93" s="45"/>
      <c r="M93" s="45"/>
      <c r="N93" s="45"/>
      <c r="O93" s="45"/>
      <c r="P93" s="45"/>
      <c r="Q93" s="45"/>
      <c r="R93" s="45"/>
      <c r="S93" s="45"/>
      <c r="T93" s="45"/>
      <c r="U93" s="45"/>
      <c r="V93" s="46"/>
    </row>
    <row r="94" spans="1:27" x14ac:dyDescent="0.2">
      <c r="A94" s="51"/>
      <c r="B94" s="49"/>
      <c r="C94" s="49"/>
      <c r="D94" s="49"/>
      <c r="E94" s="49"/>
      <c r="F94" s="49"/>
      <c r="G94" s="49"/>
      <c r="H94" s="33"/>
      <c r="I94" s="35"/>
      <c r="J94" s="35"/>
      <c r="K94" s="36"/>
      <c r="L94" s="36"/>
      <c r="M94" s="36"/>
      <c r="N94" s="36"/>
      <c r="O94" s="36"/>
      <c r="P94" s="36"/>
      <c r="Q94" s="36"/>
      <c r="R94" s="36"/>
      <c r="S94" s="36"/>
      <c r="T94" s="36"/>
      <c r="U94" s="36"/>
      <c r="V94" s="38"/>
    </row>
    <row r="95" spans="1:27" x14ac:dyDescent="0.2">
      <c r="A95" s="52"/>
      <c r="B95" s="42"/>
      <c r="C95" s="42"/>
      <c r="D95" s="42"/>
      <c r="E95" s="42"/>
      <c r="F95" s="42"/>
      <c r="G95" s="42"/>
      <c r="H95" s="43"/>
      <c r="I95" s="44"/>
      <c r="J95" s="44"/>
      <c r="K95" s="45"/>
      <c r="L95" s="45"/>
      <c r="M95" s="45"/>
      <c r="N95" s="45"/>
      <c r="O95" s="45"/>
      <c r="P95" s="45"/>
      <c r="Q95" s="45"/>
      <c r="R95" s="45"/>
      <c r="S95" s="45"/>
      <c r="T95" s="45"/>
      <c r="U95" s="45"/>
      <c r="V95" s="46"/>
    </row>
    <row r="96" spans="1:27" x14ac:dyDescent="0.2">
      <c r="A96" s="51"/>
      <c r="B96" s="49"/>
      <c r="C96" s="49"/>
      <c r="D96" s="49"/>
      <c r="E96" s="49"/>
      <c r="F96" s="49"/>
      <c r="G96" s="49"/>
      <c r="H96" s="33"/>
      <c r="I96" s="35"/>
      <c r="J96" s="35"/>
      <c r="K96" s="36"/>
      <c r="L96" s="36"/>
      <c r="M96" s="36"/>
      <c r="N96" s="36"/>
      <c r="O96" s="36"/>
      <c r="P96" s="36"/>
      <c r="Q96" s="36"/>
      <c r="R96" s="36"/>
      <c r="S96" s="36"/>
      <c r="T96" s="36"/>
      <c r="U96" s="36"/>
      <c r="V96" s="38"/>
    </row>
    <row r="97" spans="1:27" ht="13.5" thickBot="1" x14ac:dyDescent="0.25">
      <c r="A97" s="52"/>
      <c r="B97" s="42"/>
      <c r="C97" s="42"/>
      <c r="D97" s="42"/>
      <c r="E97" s="42"/>
      <c r="F97" s="42"/>
      <c r="G97" s="42"/>
      <c r="H97" s="43"/>
      <c r="I97" s="44"/>
      <c r="J97" s="44"/>
      <c r="K97" s="45"/>
      <c r="L97" s="45"/>
      <c r="M97" s="45"/>
      <c r="N97" s="45"/>
      <c r="O97" s="45"/>
      <c r="P97" s="45"/>
      <c r="Q97" s="45"/>
      <c r="R97" s="45"/>
      <c r="S97" s="45"/>
      <c r="T97" s="45"/>
      <c r="U97" s="45"/>
      <c r="V97" s="46"/>
    </row>
    <row r="98" spans="1:27" x14ac:dyDescent="0.2">
      <c r="A98" s="51"/>
      <c r="B98" s="49"/>
      <c r="C98" s="49"/>
      <c r="D98" s="49"/>
      <c r="E98" s="49"/>
      <c r="F98" s="49"/>
      <c r="G98" s="49"/>
      <c r="H98" s="55">
        <f>$S98*$S88</f>
        <v>12</v>
      </c>
      <c r="I98" s="55">
        <f>$H98-$J98</f>
        <v>10.8</v>
      </c>
      <c r="J98" s="55">
        <f>$H98*$J88</f>
        <v>1.2000000000000002</v>
      </c>
      <c r="K98" s="36"/>
      <c r="L98" s="36"/>
      <c r="M98" s="36"/>
      <c r="N98" s="36"/>
      <c r="O98" s="36"/>
      <c r="P98" s="36"/>
      <c r="Q98" s="36"/>
      <c r="R98" s="36"/>
      <c r="S98" s="36">
        <f>+[1]CADENCIER!$F$23</f>
        <v>30</v>
      </c>
      <c r="T98" s="36"/>
      <c r="U98" s="36"/>
      <c r="V98" s="38"/>
    </row>
    <row r="99" spans="1:27" ht="13.5" thickBot="1" x14ac:dyDescent="0.25">
      <c r="A99" s="52"/>
      <c r="B99" s="42"/>
      <c r="C99" s="42"/>
      <c r="D99" s="42"/>
      <c r="E99" s="42"/>
      <c r="F99" s="42"/>
      <c r="G99" s="42"/>
      <c r="H99" s="57"/>
      <c r="I99" s="58"/>
      <c r="J99" s="57"/>
      <c r="K99" s="45"/>
      <c r="L99" s="45"/>
      <c r="M99" s="45"/>
      <c r="N99" s="45"/>
      <c r="O99" s="45"/>
      <c r="P99" s="45"/>
      <c r="Q99" s="45"/>
      <c r="R99" s="45"/>
      <c r="S99" s="45"/>
      <c r="T99" s="45"/>
      <c r="U99" s="45"/>
      <c r="V99" s="46"/>
    </row>
    <row r="100" spans="1:27" x14ac:dyDescent="0.2">
      <c r="A100" s="51"/>
      <c r="B100" s="49"/>
      <c r="C100" s="49"/>
      <c r="D100" s="49"/>
      <c r="E100" s="49"/>
      <c r="F100" s="49"/>
      <c r="G100" s="49"/>
      <c r="H100" s="33"/>
      <c r="I100" s="35"/>
      <c r="J100" s="35"/>
      <c r="K100" s="36"/>
      <c r="L100" s="36"/>
      <c r="M100" s="36"/>
      <c r="N100" s="36"/>
      <c r="O100" s="36"/>
      <c r="P100" s="36"/>
      <c r="Q100" s="36"/>
      <c r="R100" s="36"/>
      <c r="S100" s="36"/>
      <c r="T100" s="36"/>
      <c r="U100" s="36"/>
      <c r="V100" s="38"/>
    </row>
    <row r="101" spans="1:27" x14ac:dyDescent="0.2">
      <c r="A101" s="52"/>
      <c r="B101" s="42"/>
      <c r="C101" s="42"/>
      <c r="D101" s="42"/>
      <c r="E101" s="42"/>
      <c r="F101" s="42"/>
      <c r="G101" s="42"/>
      <c r="H101" s="43"/>
      <c r="I101" s="44"/>
      <c r="J101" s="44"/>
      <c r="K101" s="45"/>
      <c r="L101" s="45"/>
      <c r="M101" s="45"/>
      <c r="N101" s="45"/>
      <c r="O101" s="45"/>
      <c r="P101" s="45"/>
      <c r="Q101" s="45"/>
      <c r="R101" s="45"/>
      <c r="S101" s="45"/>
      <c r="T101" s="45"/>
      <c r="U101" s="45"/>
      <c r="V101" s="46"/>
    </row>
    <row r="102" spans="1:27" x14ac:dyDescent="0.2">
      <c r="A102" s="51"/>
      <c r="B102" s="49"/>
      <c r="C102" s="49"/>
      <c r="D102" s="49"/>
      <c r="E102" s="49"/>
      <c r="F102" s="49"/>
      <c r="G102" s="49"/>
      <c r="H102" s="33"/>
      <c r="I102" s="35"/>
      <c r="J102" s="35"/>
      <c r="K102" s="36"/>
      <c r="L102" s="36"/>
      <c r="M102" s="36"/>
      <c r="N102" s="36"/>
      <c r="O102" s="36"/>
      <c r="P102" s="36"/>
      <c r="Q102" s="36"/>
      <c r="R102" s="36"/>
      <c r="S102" s="36"/>
      <c r="T102" s="36"/>
      <c r="U102" s="36"/>
      <c r="V102" s="38"/>
    </row>
    <row r="106" spans="1:27" ht="24" thickBot="1" x14ac:dyDescent="0.25">
      <c r="A106" s="1" t="s">
        <v>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2"/>
    </row>
    <row r="107" spans="1:27" ht="270" thickBot="1" x14ac:dyDescent="0.25">
      <c r="A107" s="3"/>
      <c r="B107" s="4"/>
      <c r="C107" s="5"/>
      <c r="D107" s="6" t="s">
        <v>26</v>
      </c>
      <c r="E107" s="7"/>
      <c r="F107" s="7"/>
      <c r="G107" s="7"/>
      <c r="H107" s="8"/>
      <c r="I107" s="8"/>
      <c r="J107" s="8"/>
      <c r="K107" s="10" t="s">
        <v>2</v>
      </c>
      <c r="L107" s="10" t="s">
        <v>3</v>
      </c>
      <c r="M107" s="10" t="s">
        <v>4</v>
      </c>
      <c r="N107" s="10" t="s">
        <v>5</v>
      </c>
      <c r="O107" s="10" t="s">
        <v>6</v>
      </c>
      <c r="P107" s="10" t="s">
        <v>7</v>
      </c>
      <c r="Q107" s="10" t="s">
        <v>8</v>
      </c>
      <c r="R107" s="10" t="s">
        <v>9</v>
      </c>
      <c r="S107" s="10" t="s">
        <v>10</v>
      </c>
      <c r="T107" s="10"/>
      <c r="U107" s="10"/>
      <c r="V107" s="11"/>
    </row>
    <row r="108" spans="1:27" x14ac:dyDescent="0.2">
      <c r="A108" s="12" t="s">
        <v>11</v>
      </c>
      <c r="B108" s="12">
        <v>1</v>
      </c>
      <c r="C108" s="12">
        <v>0.65</v>
      </c>
      <c r="D108" s="12">
        <v>1.4999999999999999E-2</v>
      </c>
      <c r="E108" s="12">
        <v>1.2E-2</v>
      </c>
      <c r="F108" s="12">
        <v>0</v>
      </c>
      <c r="G108" s="12">
        <v>2E-3</v>
      </c>
      <c r="H108" s="12" t="s">
        <v>12</v>
      </c>
      <c r="I108" s="12" t="s">
        <v>13</v>
      </c>
      <c r="J108" s="13">
        <v>0.1</v>
      </c>
      <c r="K108" s="14">
        <v>0.61</v>
      </c>
      <c r="L108" s="14">
        <v>0.34</v>
      </c>
      <c r="M108" s="14">
        <v>0.4</v>
      </c>
      <c r="N108" s="15">
        <v>1.27</v>
      </c>
      <c r="O108" s="14">
        <v>1.45</v>
      </c>
      <c r="P108" s="14">
        <v>0.4</v>
      </c>
      <c r="Q108" s="14">
        <v>0.35</v>
      </c>
      <c r="R108" s="14">
        <v>0.4</v>
      </c>
      <c r="S108" s="16">
        <v>0.4</v>
      </c>
      <c r="T108" s="14"/>
      <c r="U108" s="14"/>
      <c r="V108" s="17"/>
    </row>
    <row r="109" spans="1:27" ht="13.5" thickBot="1" x14ac:dyDescent="0.25">
      <c r="A109" s="18">
        <v>0</v>
      </c>
      <c r="B109" s="18" t="s">
        <v>14</v>
      </c>
      <c r="C109" s="18" t="s">
        <v>15</v>
      </c>
      <c r="D109" s="18" t="s">
        <v>16</v>
      </c>
      <c r="E109" s="18" t="s">
        <v>17</v>
      </c>
      <c r="F109" s="18" t="s">
        <v>18</v>
      </c>
      <c r="G109" s="18" t="s">
        <v>19</v>
      </c>
      <c r="H109" s="18" t="s">
        <v>20</v>
      </c>
      <c r="I109" s="18" t="s">
        <v>20</v>
      </c>
      <c r="J109" s="18" t="s">
        <v>21</v>
      </c>
      <c r="K109" s="19"/>
      <c r="L109" s="19"/>
      <c r="M109" s="19"/>
      <c r="N109" s="20"/>
      <c r="O109" s="19"/>
      <c r="P109" s="19"/>
      <c r="Q109" s="19"/>
      <c r="R109" s="19"/>
      <c r="S109" s="19"/>
      <c r="T109" s="19"/>
      <c r="U109" s="19"/>
      <c r="V109" s="21"/>
    </row>
    <row r="110" spans="1:27" x14ac:dyDescent="0.2">
      <c r="A110" s="28">
        <v>1</v>
      </c>
      <c r="B110" s="29">
        <f>I110*B108/3</f>
        <v>95.666666666666671</v>
      </c>
      <c r="C110" s="29">
        <f>I110*C108/3</f>
        <v>62.183333333333337</v>
      </c>
      <c r="D110" s="30">
        <f>I110*D108/3</f>
        <v>1.4349999999999998</v>
      </c>
      <c r="E110" s="31">
        <f>I110*E108/3</f>
        <v>1.1479999999999999</v>
      </c>
      <c r="F110" s="32"/>
      <c r="G110" s="30">
        <f>I110*G108/3</f>
        <v>0.19133333333333336</v>
      </c>
      <c r="H110" s="33"/>
      <c r="I110" s="34">
        <f>+(K110*K108)+(L110*L108)+(M110*M108)+(N110*N108)+(O110*O108)+(P110*P108)+(Q110*Q108)+(R110*R108)+(S110*S108)+(T110*T108)+I118</f>
        <v>287</v>
      </c>
      <c r="J110" s="35"/>
      <c r="K110" s="36">
        <f>+[1]CADENCIER!$G$14</f>
        <v>140</v>
      </c>
      <c r="L110" s="36">
        <f>+[1]CADENCIER!$G$20</f>
        <v>220</v>
      </c>
      <c r="M110" s="37">
        <f>+[1]CADENCIER!$G$15</f>
        <v>30</v>
      </c>
      <c r="N110" s="36">
        <f>+[1]CADENCIER!$G$12</f>
        <v>50</v>
      </c>
      <c r="O110" s="36">
        <f>+[1]CADENCIER!$G$11</f>
        <v>20</v>
      </c>
      <c r="P110" s="37">
        <f>+[1]CADENCIER!$G$18</f>
        <v>10</v>
      </c>
      <c r="Q110" s="37">
        <f>+[1]CADENCIER!$G$19</f>
        <v>10</v>
      </c>
      <c r="R110" s="36">
        <f>+[1]CADENCIER!$G$17</f>
        <v>10</v>
      </c>
      <c r="S110" s="36"/>
      <c r="T110" s="36"/>
      <c r="U110" s="36"/>
      <c r="V110" s="38"/>
    </row>
    <row r="111" spans="1:27" x14ac:dyDescent="0.2">
      <c r="A111" s="39">
        <v>2</v>
      </c>
      <c r="B111" s="40">
        <f t="shared" ref="B111:E111" si="7">B110</f>
        <v>95.666666666666671</v>
      </c>
      <c r="C111" s="40">
        <f t="shared" si="7"/>
        <v>62.183333333333337</v>
      </c>
      <c r="D111" s="41">
        <f t="shared" si="7"/>
        <v>1.4349999999999998</v>
      </c>
      <c r="E111" s="41">
        <f t="shared" si="7"/>
        <v>1.1479999999999999</v>
      </c>
      <c r="F111" s="42"/>
      <c r="G111" s="41">
        <f>G110</f>
        <v>0.19133333333333336</v>
      </c>
      <c r="H111" s="43"/>
      <c r="I111" s="34"/>
      <c r="J111" s="44"/>
      <c r="K111" s="45"/>
      <c r="L111" s="45"/>
      <c r="M111" s="45"/>
      <c r="N111" s="45"/>
      <c r="O111" s="45"/>
      <c r="P111" s="45"/>
      <c r="Q111" s="45"/>
      <c r="R111" s="45"/>
      <c r="S111" s="45"/>
      <c r="T111" s="45"/>
      <c r="U111" s="45"/>
      <c r="V111" s="46"/>
    </row>
    <row r="112" spans="1:27" x14ac:dyDescent="0.2">
      <c r="A112" s="47">
        <v>3</v>
      </c>
      <c r="B112" s="48">
        <v>96</v>
      </c>
      <c r="C112" s="48">
        <v>62</v>
      </c>
      <c r="D112" s="31">
        <v>1.4350000000000001</v>
      </c>
      <c r="E112" s="31">
        <v>1.1479999999999999</v>
      </c>
      <c r="F112" s="49"/>
      <c r="G112" s="31">
        <v>0.191</v>
      </c>
      <c r="H112" s="33"/>
      <c r="I112" s="50"/>
      <c r="J112" s="35"/>
      <c r="K112" s="36"/>
      <c r="L112" s="36"/>
      <c r="M112" s="36"/>
      <c r="N112" s="36"/>
      <c r="O112" s="36"/>
      <c r="P112" s="36"/>
      <c r="Q112" s="36"/>
      <c r="R112" s="36"/>
      <c r="S112" s="36"/>
      <c r="T112" s="36"/>
      <c r="U112" s="36"/>
      <c r="V112" s="38"/>
    </row>
    <row r="113" spans="1:27" x14ac:dyDescent="0.2">
      <c r="A113" s="39">
        <v>4</v>
      </c>
      <c r="B113" s="48">
        <f ca="1">B113</f>
        <v>0</v>
      </c>
      <c r="C113" s="48">
        <f ca="1">C113</f>
        <v>0</v>
      </c>
      <c r="D113" s="31">
        <f ca="1">D113</f>
        <v>0</v>
      </c>
      <c r="E113" s="31">
        <f ca="1">E113</f>
        <v>0</v>
      </c>
      <c r="F113" s="49"/>
      <c r="G113" s="31">
        <f ca="1">G113</f>
        <v>0</v>
      </c>
      <c r="H113" s="43"/>
      <c r="I113" s="44"/>
      <c r="J113" s="44"/>
      <c r="K113" s="45"/>
      <c r="L113" s="45"/>
      <c r="M113" s="45"/>
      <c r="N113" s="45"/>
      <c r="O113" s="45"/>
      <c r="P113" s="45"/>
      <c r="Q113" s="45"/>
      <c r="R113" s="45"/>
      <c r="S113" s="45"/>
      <c r="T113" s="45"/>
      <c r="U113" s="45"/>
      <c r="V113" s="46"/>
    </row>
    <row r="114" spans="1:27" x14ac:dyDescent="0.2">
      <c r="A114" s="51"/>
      <c r="B114" s="49"/>
      <c r="C114" s="49"/>
      <c r="D114" s="49"/>
      <c r="E114" s="49"/>
      <c r="F114" s="49"/>
      <c r="G114" s="49"/>
      <c r="H114" s="33"/>
      <c r="I114" s="35"/>
      <c r="J114" s="35"/>
      <c r="K114" s="36"/>
      <c r="L114" s="36"/>
      <c r="M114" s="36"/>
      <c r="N114" s="36"/>
      <c r="O114" s="36"/>
      <c r="P114" s="36"/>
      <c r="Q114" s="36"/>
      <c r="R114" s="36"/>
      <c r="S114" s="36"/>
      <c r="T114" s="36"/>
      <c r="U114" s="36"/>
      <c r="V114" s="38"/>
    </row>
    <row r="115" spans="1:27" x14ac:dyDescent="0.2">
      <c r="A115" s="52"/>
      <c r="B115" s="42"/>
      <c r="C115" s="42"/>
      <c r="D115" s="42"/>
      <c r="E115" s="42"/>
      <c r="F115" s="42"/>
      <c r="G115" s="42"/>
      <c r="H115" s="43"/>
      <c r="I115" s="44"/>
      <c r="J115" s="44"/>
      <c r="K115" s="45"/>
      <c r="L115" s="45"/>
      <c r="M115" s="45"/>
      <c r="N115" s="45"/>
      <c r="O115" s="45"/>
      <c r="P115" s="45"/>
      <c r="Q115" s="45"/>
      <c r="R115" s="45"/>
      <c r="S115" s="45"/>
      <c r="T115" s="45"/>
      <c r="U115" s="45"/>
      <c r="V115" s="46"/>
    </row>
    <row r="116" spans="1:27" x14ac:dyDescent="0.2">
      <c r="A116" s="51"/>
      <c r="B116" s="49"/>
      <c r="C116" s="49"/>
      <c r="D116" s="49"/>
      <c r="E116" s="49"/>
      <c r="F116" s="49"/>
      <c r="G116" s="49"/>
      <c r="H116" s="33"/>
      <c r="I116" s="35"/>
      <c r="J116" s="35"/>
      <c r="K116" s="36"/>
      <c r="L116" s="36"/>
      <c r="M116" s="36"/>
      <c r="N116" s="36"/>
      <c r="O116" s="36"/>
      <c r="P116" s="36"/>
      <c r="Q116" s="36"/>
      <c r="R116" s="36"/>
      <c r="S116" s="36"/>
      <c r="T116" s="36"/>
      <c r="U116" s="36"/>
      <c r="V116" s="38"/>
    </row>
    <row r="117" spans="1:27" ht="13.5" thickBot="1" x14ac:dyDescent="0.25">
      <c r="A117" s="52"/>
      <c r="B117" s="42"/>
      <c r="C117" s="42"/>
      <c r="D117" s="42"/>
      <c r="E117" s="42"/>
      <c r="F117" s="42"/>
      <c r="G117" s="42"/>
      <c r="H117" s="43"/>
      <c r="I117" s="44"/>
      <c r="J117" s="44"/>
      <c r="K117" s="45"/>
      <c r="L117" s="45"/>
      <c r="M117" s="45"/>
      <c r="N117" s="45"/>
      <c r="O117" s="45"/>
      <c r="P117" s="45"/>
      <c r="Q117" s="45"/>
      <c r="R117" s="45"/>
      <c r="S117" s="45"/>
      <c r="T117" s="45"/>
      <c r="U117" s="45"/>
      <c r="V117" s="46"/>
    </row>
    <row r="118" spans="1:27" x14ac:dyDescent="0.2">
      <c r="A118" s="51"/>
      <c r="B118" s="49"/>
      <c r="C118" s="49"/>
      <c r="D118" s="49"/>
      <c r="E118" s="49"/>
      <c r="F118" s="49"/>
      <c r="G118" s="49"/>
      <c r="H118" s="55">
        <f>$S118*$S108</f>
        <v>12</v>
      </c>
      <c r="I118" s="55">
        <f>$H118-$J118</f>
        <v>10.8</v>
      </c>
      <c r="J118" s="55">
        <f>$H118*$J108</f>
        <v>1.2000000000000002</v>
      </c>
      <c r="K118" s="36"/>
      <c r="L118" s="36"/>
      <c r="M118" s="36"/>
      <c r="N118" s="36"/>
      <c r="O118" s="36"/>
      <c r="P118" s="36"/>
      <c r="Q118" s="36"/>
      <c r="R118" s="36"/>
      <c r="S118" s="36">
        <f>+[1]CADENCIER!$G$23</f>
        <v>30</v>
      </c>
      <c r="T118" s="36"/>
      <c r="U118" s="36"/>
      <c r="V118" s="38"/>
    </row>
    <row r="119" spans="1:27" ht="13.5" thickBot="1" x14ac:dyDescent="0.25">
      <c r="A119" s="52"/>
      <c r="B119" s="42"/>
      <c r="C119" s="42"/>
      <c r="D119" s="42"/>
      <c r="E119" s="42"/>
      <c r="F119" s="42"/>
      <c r="G119" s="42"/>
      <c r="H119" s="57"/>
      <c r="I119" s="58"/>
      <c r="J119" s="57"/>
      <c r="K119" s="45"/>
      <c r="L119" s="45"/>
      <c r="M119" s="45"/>
      <c r="N119" s="45"/>
      <c r="O119" s="45"/>
      <c r="P119" s="45"/>
      <c r="Q119" s="45"/>
      <c r="R119" s="45"/>
      <c r="S119" s="45"/>
      <c r="T119" s="45"/>
      <c r="U119" s="45"/>
      <c r="V119" s="46"/>
    </row>
    <row r="120" spans="1:27" x14ac:dyDescent="0.2">
      <c r="A120" s="51"/>
      <c r="B120" s="49"/>
      <c r="C120" s="49"/>
      <c r="D120" s="49"/>
      <c r="E120" s="49"/>
      <c r="F120" s="49"/>
      <c r="G120" s="49"/>
      <c r="H120" s="33"/>
      <c r="I120" s="35"/>
      <c r="J120" s="35"/>
      <c r="K120" s="36"/>
      <c r="L120" s="36"/>
      <c r="M120" s="36"/>
      <c r="N120" s="36"/>
      <c r="O120" s="36"/>
      <c r="P120" s="36"/>
      <c r="Q120" s="36"/>
      <c r="R120" s="36"/>
      <c r="S120" s="36"/>
      <c r="T120" s="36"/>
      <c r="U120" s="36"/>
      <c r="V120" s="38"/>
    </row>
    <row r="121" spans="1:27" x14ac:dyDescent="0.2">
      <c r="A121" s="52"/>
      <c r="B121" s="42"/>
      <c r="C121" s="42"/>
      <c r="D121" s="42"/>
      <c r="E121" s="42"/>
      <c r="F121" s="42"/>
      <c r="G121" s="42"/>
      <c r="H121" s="43"/>
      <c r="I121" s="44"/>
      <c r="J121" s="44"/>
      <c r="K121" s="45"/>
      <c r="L121" s="45"/>
      <c r="M121" s="45"/>
      <c r="N121" s="45"/>
      <c r="O121" s="45"/>
      <c r="P121" s="45"/>
      <c r="Q121" s="45"/>
      <c r="R121" s="45"/>
      <c r="S121" s="45"/>
      <c r="T121" s="45"/>
      <c r="U121" s="45"/>
      <c r="V121" s="46"/>
    </row>
    <row r="122" spans="1:27" x14ac:dyDescent="0.2">
      <c r="A122" s="51"/>
      <c r="B122" s="49"/>
      <c r="C122" s="49"/>
      <c r="D122" s="49"/>
      <c r="E122" s="49"/>
      <c r="F122" s="49"/>
      <c r="G122" s="49"/>
      <c r="H122" s="33"/>
      <c r="I122" s="35"/>
      <c r="J122" s="35"/>
      <c r="K122" s="36"/>
      <c r="L122" s="36"/>
      <c r="M122" s="36"/>
      <c r="N122" s="36"/>
      <c r="O122" s="36"/>
      <c r="P122" s="36"/>
      <c r="Q122" s="36"/>
      <c r="R122" s="36"/>
      <c r="S122" s="36"/>
      <c r="T122" s="36"/>
      <c r="U122" s="36"/>
      <c r="V122" s="38"/>
    </row>
    <row r="123" spans="1:27" x14ac:dyDescent="0.2">
      <c r="A123" s="52"/>
      <c r="B123" s="42"/>
      <c r="C123" s="42"/>
      <c r="D123" s="42"/>
      <c r="E123" s="42"/>
      <c r="F123" s="42"/>
      <c r="G123" s="42"/>
      <c r="H123" s="43"/>
      <c r="I123" s="44"/>
      <c r="J123" s="44"/>
      <c r="K123" s="45"/>
      <c r="L123" s="45"/>
      <c r="M123" s="45"/>
      <c r="N123" s="45"/>
      <c r="O123" s="45"/>
      <c r="P123" s="45"/>
      <c r="Q123" s="45"/>
      <c r="R123" s="45"/>
      <c r="S123" s="45"/>
      <c r="T123" s="45"/>
      <c r="U123" s="45"/>
      <c r="V123" s="46"/>
    </row>
    <row r="124" spans="1:27" x14ac:dyDescent="0.2">
      <c r="A124" s="51"/>
      <c r="B124" s="49"/>
      <c r="C124" s="49"/>
      <c r="D124" s="49"/>
      <c r="E124" s="49"/>
      <c r="F124" s="49"/>
      <c r="G124" s="49"/>
      <c r="H124" s="33"/>
      <c r="I124" s="35"/>
      <c r="J124" s="35"/>
      <c r="K124" s="60"/>
      <c r="L124" s="60"/>
      <c r="M124" s="60"/>
      <c r="N124" s="60"/>
      <c r="O124" s="36"/>
      <c r="P124" s="36"/>
      <c r="Q124" s="36"/>
      <c r="R124" s="36"/>
      <c r="S124" s="36"/>
      <c r="T124" s="36"/>
      <c r="U124" s="36"/>
      <c r="V124" s="38"/>
    </row>
    <row r="127" spans="1:27" ht="24" thickBot="1" x14ac:dyDescent="0.25">
      <c r="A127" s="1" t="s">
        <v>0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2"/>
    </row>
    <row r="128" spans="1:27" ht="270" thickBot="1" x14ac:dyDescent="0.25">
      <c r="A128" s="3"/>
      <c r="B128" s="4"/>
      <c r="C128" s="5"/>
      <c r="D128" s="6" t="s">
        <v>27</v>
      </c>
      <c r="E128" s="7"/>
      <c r="F128" s="7"/>
      <c r="G128" s="7"/>
      <c r="H128" s="8"/>
      <c r="I128" s="8"/>
      <c r="J128" s="8"/>
      <c r="K128" s="10" t="s">
        <v>2</v>
      </c>
      <c r="L128" s="10" t="s">
        <v>3</v>
      </c>
      <c r="M128" s="10" t="s">
        <v>4</v>
      </c>
      <c r="N128" s="10" t="s">
        <v>5</v>
      </c>
      <c r="O128" s="10" t="s">
        <v>6</v>
      </c>
      <c r="P128" s="10" t="s">
        <v>7</v>
      </c>
      <c r="Q128" s="10" t="s">
        <v>8</v>
      </c>
      <c r="R128" s="10" t="s">
        <v>9</v>
      </c>
      <c r="S128" s="10" t="s">
        <v>10</v>
      </c>
      <c r="T128" s="10"/>
      <c r="U128" s="10"/>
      <c r="V128" s="11"/>
    </row>
    <row r="129" spans="1:22" x14ac:dyDescent="0.2">
      <c r="A129" s="12" t="s">
        <v>11</v>
      </c>
      <c r="B129" s="12">
        <v>1</v>
      </c>
      <c r="C129" s="12">
        <v>0.65</v>
      </c>
      <c r="D129" s="12">
        <v>1.4999999999999999E-2</v>
      </c>
      <c r="E129" s="12">
        <v>1.2E-2</v>
      </c>
      <c r="F129" s="12">
        <v>0</v>
      </c>
      <c r="G129" s="12">
        <v>2E-3</v>
      </c>
      <c r="H129" s="12" t="s">
        <v>12</v>
      </c>
      <c r="I129" s="12" t="s">
        <v>13</v>
      </c>
      <c r="J129" s="13">
        <v>0.1</v>
      </c>
      <c r="K129" s="14">
        <v>0.61</v>
      </c>
      <c r="L129" s="14">
        <v>0.34</v>
      </c>
      <c r="M129" s="14">
        <v>0.4</v>
      </c>
      <c r="N129" s="15">
        <v>1.27</v>
      </c>
      <c r="O129" s="14">
        <v>1.45</v>
      </c>
      <c r="P129" s="14">
        <v>0.4</v>
      </c>
      <c r="Q129" s="14">
        <v>0.35</v>
      </c>
      <c r="R129" s="14">
        <v>0.4</v>
      </c>
      <c r="S129" s="16">
        <v>0.4</v>
      </c>
      <c r="T129" s="14"/>
      <c r="U129" s="14"/>
      <c r="V129" s="17"/>
    </row>
    <row r="130" spans="1:22" ht="13.5" thickBot="1" x14ac:dyDescent="0.25">
      <c r="A130" s="18">
        <v>0</v>
      </c>
      <c r="B130" s="18" t="s">
        <v>14</v>
      </c>
      <c r="C130" s="18" t="s">
        <v>15</v>
      </c>
      <c r="D130" s="18" t="s">
        <v>16</v>
      </c>
      <c r="E130" s="18" t="s">
        <v>17</v>
      </c>
      <c r="F130" s="18" t="s">
        <v>18</v>
      </c>
      <c r="G130" s="18" t="s">
        <v>19</v>
      </c>
      <c r="H130" s="18" t="s">
        <v>20</v>
      </c>
      <c r="I130" s="18" t="s">
        <v>20</v>
      </c>
      <c r="J130" s="18" t="s">
        <v>21</v>
      </c>
      <c r="K130" s="19"/>
      <c r="L130" s="19"/>
      <c r="M130" s="19"/>
      <c r="N130" s="20"/>
      <c r="O130" s="19"/>
      <c r="P130" s="19"/>
      <c r="Q130" s="19"/>
      <c r="R130" s="19"/>
      <c r="S130" s="19"/>
      <c r="T130" s="19"/>
      <c r="U130" s="19"/>
      <c r="V130" s="21"/>
    </row>
    <row r="131" spans="1:22" x14ac:dyDescent="0.2">
      <c r="A131" s="28">
        <v>1</v>
      </c>
      <c r="B131" s="29">
        <f>I131*B129/2</f>
        <v>0</v>
      </c>
      <c r="C131" s="29">
        <f>I131*C129/2</f>
        <v>0</v>
      </c>
      <c r="D131" s="30">
        <f>I131*D129/2</f>
        <v>0</v>
      </c>
      <c r="E131" s="31">
        <f>I131*E129/2</f>
        <v>0</v>
      </c>
      <c r="F131" s="32"/>
      <c r="G131" s="30">
        <f>I131*G129/2</f>
        <v>0</v>
      </c>
      <c r="H131" s="33"/>
      <c r="I131" s="63">
        <f>+(K131*K129)+(L131*L129)+(M131*M129)+(N131*N129)+(O131*O129)+(P131*P129)+(Q131*Q129)+(R131*R129)+(S131*S129)+(T131*T129)+I136</f>
        <v>0</v>
      </c>
      <c r="J131" s="35"/>
      <c r="K131" s="36">
        <f>+[1]CADENCIER!$H$14</f>
        <v>0</v>
      </c>
      <c r="L131" s="36">
        <f>+[1]CADENCIER!$H$20</f>
        <v>0</v>
      </c>
      <c r="M131" s="37">
        <f>+[1]CADENCIER!$H$15</f>
        <v>0</v>
      </c>
      <c r="N131" s="36">
        <f>+[1]CADENCIER!$H$12</f>
        <v>0</v>
      </c>
      <c r="O131" s="36">
        <f>+[1]CADENCIER!$H$11</f>
        <v>0</v>
      </c>
      <c r="P131" s="37">
        <f>+[1]CADENCIER!$H$18</f>
        <v>0</v>
      </c>
      <c r="Q131" s="37">
        <f>+[1]CADENCIER!$H$19</f>
        <v>0</v>
      </c>
      <c r="R131" s="36">
        <f>+[1]CADENCIER!$H$17</f>
        <v>0</v>
      </c>
      <c r="S131" s="36"/>
      <c r="T131" s="36"/>
      <c r="U131" s="36"/>
      <c r="V131" s="38"/>
    </row>
    <row r="132" spans="1:22" x14ac:dyDescent="0.2">
      <c r="A132" s="39">
        <v>2</v>
      </c>
      <c r="B132" s="40">
        <f>B131</f>
        <v>0</v>
      </c>
      <c r="C132" s="40">
        <f>C131</f>
        <v>0</v>
      </c>
      <c r="D132" s="41">
        <f>D131</f>
        <v>0</v>
      </c>
      <c r="E132" s="41">
        <f>E131</f>
        <v>0</v>
      </c>
      <c r="F132" s="42"/>
      <c r="G132" s="41">
        <f>G131</f>
        <v>0</v>
      </c>
      <c r="H132" s="43"/>
      <c r="I132" s="63"/>
      <c r="J132" s="44"/>
      <c r="K132" s="45"/>
      <c r="L132" s="45"/>
      <c r="M132" s="45"/>
      <c r="N132" s="45"/>
      <c r="O132" s="45"/>
      <c r="P132" s="45"/>
      <c r="Q132" s="45"/>
      <c r="R132" s="45"/>
      <c r="S132" s="45"/>
      <c r="T132" s="45"/>
      <c r="U132" s="45"/>
      <c r="V132" s="46"/>
    </row>
    <row r="133" spans="1:22" x14ac:dyDescent="0.2">
      <c r="A133" s="47">
        <v>3</v>
      </c>
      <c r="B133" s="49"/>
      <c r="C133" s="49"/>
      <c r="D133" s="49"/>
      <c r="E133" s="49"/>
      <c r="F133" s="49"/>
      <c r="G133" s="49"/>
      <c r="H133" s="33"/>
      <c r="I133" s="64"/>
      <c r="J133" s="35"/>
      <c r="K133" s="36"/>
      <c r="L133" s="36"/>
      <c r="M133" s="36"/>
      <c r="N133" s="36"/>
      <c r="O133" s="36"/>
      <c r="P133" s="36"/>
      <c r="Q133" s="36"/>
      <c r="R133" s="36"/>
      <c r="S133" s="36"/>
      <c r="T133" s="36"/>
      <c r="U133" s="36"/>
      <c r="V133" s="38"/>
    </row>
    <row r="134" spans="1:22" x14ac:dyDescent="0.2">
      <c r="A134" s="39">
        <v>4</v>
      </c>
      <c r="B134" s="42"/>
      <c r="C134" s="42"/>
      <c r="D134" s="42"/>
      <c r="E134" s="42"/>
      <c r="F134" s="42"/>
      <c r="G134" s="42"/>
      <c r="H134" s="43"/>
      <c r="I134" s="44"/>
      <c r="J134" s="44"/>
      <c r="K134" s="45"/>
      <c r="L134" s="45"/>
      <c r="M134" s="45"/>
      <c r="N134" s="45"/>
      <c r="O134" s="45"/>
      <c r="P134" s="45"/>
      <c r="Q134" s="45"/>
      <c r="R134" s="45"/>
      <c r="S134" s="45"/>
      <c r="T134" s="45"/>
      <c r="U134" s="45"/>
      <c r="V134" s="46"/>
    </row>
    <row r="135" spans="1:22" ht="13.5" thickBot="1" x14ac:dyDescent="0.25">
      <c r="A135" s="51"/>
      <c r="B135" s="49"/>
      <c r="C135" s="49"/>
      <c r="D135" s="49"/>
      <c r="E135" s="49"/>
      <c r="F135" s="49"/>
      <c r="G135" s="49"/>
      <c r="H135" s="33"/>
      <c r="I135" s="35"/>
      <c r="J135" s="35"/>
      <c r="K135" s="36"/>
      <c r="L135" s="36"/>
      <c r="M135" s="36"/>
      <c r="N135" s="36"/>
      <c r="O135" s="36"/>
      <c r="P135" s="36"/>
      <c r="Q135" s="36"/>
      <c r="R135" s="36"/>
      <c r="S135" s="36"/>
      <c r="T135" s="36"/>
      <c r="U135" s="36"/>
      <c r="V135" s="38"/>
    </row>
    <row r="136" spans="1:22" x14ac:dyDescent="0.2">
      <c r="A136" s="52"/>
      <c r="B136" s="42"/>
      <c r="C136" s="42"/>
      <c r="D136" s="42"/>
      <c r="E136" s="42"/>
      <c r="F136" s="42"/>
      <c r="G136" s="42"/>
      <c r="H136" s="55">
        <f>$S136*$S129</f>
        <v>0</v>
      </c>
      <c r="I136" s="55">
        <f>$H136-$J136</f>
        <v>0</v>
      </c>
      <c r="J136" s="55">
        <f>$H136*$J129</f>
        <v>0</v>
      </c>
      <c r="K136" s="45"/>
      <c r="L136" s="45"/>
      <c r="M136" s="45"/>
      <c r="N136" s="45"/>
      <c r="O136" s="45"/>
      <c r="P136" s="45"/>
      <c r="Q136" s="45"/>
      <c r="R136" s="45"/>
      <c r="S136" s="36">
        <f>+[1]CADENCIER!$H$23</f>
        <v>0</v>
      </c>
      <c r="T136" s="45"/>
      <c r="U136" s="45"/>
      <c r="V136" s="46"/>
    </row>
    <row r="137" spans="1:22" ht="13.5" thickBot="1" x14ac:dyDescent="0.25">
      <c r="A137" s="51"/>
      <c r="B137" s="49"/>
      <c r="C137" s="49"/>
      <c r="D137" s="49"/>
      <c r="E137" s="49"/>
      <c r="F137" s="49"/>
      <c r="G137" s="49"/>
      <c r="H137" s="57"/>
      <c r="I137" s="58"/>
      <c r="J137" s="57"/>
      <c r="K137" s="36"/>
      <c r="L137" s="36"/>
      <c r="M137" s="36"/>
      <c r="N137" s="36"/>
      <c r="O137" s="36"/>
      <c r="P137" s="36"/>
      <c r="Q137" s="36"/>
      <c r="R137" s="36"/>
      <c r="S137" s="36"/>
      <c r="T137" s="36"/>
      <c r="U137" s="36"/>
      <c r="V137" s="38"/>
    </row>
    <row r="138" spans="1:22" x14ac:dyDescent="0.2">
      <c r="A138" s="52"/>
      <c r="B138" s="42"/>
      <c r="C138" s="42"/>
      <c r="D138" s="42"/>
      <c r="E138" s="42"/>
      <c r="F138" s="42"/>
      <c r="G138" s="42"/>
      <c r="H138" s="43"/>
      <c r="I138" s="44"/>
      <c r="J138" s="44"/>
      <c r="K138" s="45"/>
      <c r="L138" s="45"/>
      <c r="M138" s="45"/>
      <c r="N138" s="45"/>
      <c r="O138" s="45"/>
      <c r="P138" s="45"/>
      <c r="Q138" s="45"/>
      <c r="R138" s="45"/>
      <c r="S138" s="45"/>
      <c r="T138" s="45"/>
      <c r="U138" s="45"/>
      <c r="V138" s="46"/>
    </row>
    <row r="139" spans="1:22" x14ac:dyDescent="0.2">
      <c r="A139" s="51"/>
      <c r="B139" s="49"/>
      <c r="C139" s="49"/>
      <c r="D139" s="49"/>
      <c r="E139" s="49"/>
      <c r="F139" s="49"/>
      <c r="G139" s="49"/>
      <c r="H139" s="33"/>
      <c r="I139" s="35"/>
      <c r="J139" s="35"/>
      <c r="K139" s="36"/>
      <c r="L139" s="36"/>
      <c r="M139" s="36"/>
      <c r="N139" s="36"/>
      <c r="O139" s="36"/>
      <c r="P139" s="36"/>
      <c r="Q139" s="36"/>
      <c r="R139" s="36"/>
      <c r="S139" s="36"/>
      <c r="T139" s="36"/>
      <c r="U139" s="36"/>
      <c r="V139" s="38"/>
    </row>
    <row r="140" spans="1:22" x14ac:dyDescent="0.2">
      <c r="A140" s="52"/>
      <c r="B140" s="42"/>
      <c r="C140" s="42"/>
      <c r="D140" s="42"/>
      <c r="E140" s="42"/>
      <c r="F140" s="42"/>
      <c r="G140" s="42"/>
      <c r="H140" s="43"/>
      <c r="I140" s="44"/>
      <c r="J140" s="44"/>
      <c r="K140" s="45"/>
      <c r="L140" s="45"/>
      <c r="M140" s="45"/>
      <c r="N140" s="45"/>
      <c r="O140" s="45"/>
      <c r="P140" s="45"/>
      <c r="Q140" s="45"/>
      <c r="R140" s="45"/>
      <c r="S140" s="45"/>
      <c r="T140" s="45"/>
      <c r="U140" s="45"/>
      <c r="V140" s="46"/>
    </row>
    <row r="141" spans="1:22" x14ac:dyDescent="0.2">
      <c r="A141" s="51"/>
      <c r="B141" s="49"/>
      <c r="C141" s="49"/>
      <c r="D141" s="49"/>
      <c r="E141" s="49"/>
      <c r="F141" s="49"/>
      <c r="G141" s="49"/>
      <c r="H141" s="33"/>
      <c r="I141" s="35"/>
      <c r="J141" s="35"/>
      <c r="K141" s="36"/>
      <c r="L141" s="36"/>
      <c r="M141" s="36"/>
      <c r="N141" s="36"/>
      <c r="O141" s="36"/>
      <c r="P141" s="36"/>
      <c r="Q141" s="36"/>
      <c r="R141" s="36"/>
      <c r="S141" s="36"/>
      <c r="T141" s="36"/>
      <c r="U141" s="36"/>
      <c r="V141" s="38"/>
    </row>
  </sheetData>
  <mergeCells count="35">
    <mergeCell ref="H136:H137"/>
    <mergeCell ref="I136:I137"/>
    <mergeCell ref="J136:J137"/>
    <mergeCell ref="I110:I112"/>
    <mergeCell ref="H118:H119"/>
    <mergeCell ref="I118:I119"/>
    <mergeCell ref="J118:J119"/>
    <mergeCell ref="A127:AA127"/>
    <mergeCell ref="I131:I133"/>
    <mergeCell ref="A86:AA86"/>
    <mergeCell ref="I90:I92"/>
    <mergeCell ref="H98:H99"/>
    <mergeCell ref="I98:I99"/>
    <mergeCell ref="J98:J99"/>
    <mergeCell ref="A106:AA106"/>
    <mergeCell ref="H56:H57"/>
    <mergeCell ref="I56:I57"/>
    <mergeCell ref="J56:J57"/>
    <mergeCell ref="A65:AA65"/>
    <mergeCell ref="I69:I71"/>
    <mergeCell ref="H76:H77"/>
    <mergeCell ref="I76:I77"/>
    <mergeCell ref="J76:J77"/>
    <mergeCell ref="I30:I32"/>
    <mergeCell ref="H38:H39"/>
    <mergeCell ref="I38:I39"/>
    <mergeCell ref="J38:J39"/>
    <mergeCell ref="A45:AA45"/>
    <mergeCell ref="I49:I51"/>
    <mergeCell ref="A2:V2"/>
    <mergeCell ref="I7:I9"/>
    <mergeCell ref="H13:H14"/>
    <mergeCell ref="I13:I14"/>
    <mergeCell ref="J13:J14"/>
    <mergeCell ref="A26:AA26"/>
  </mergeCells>
  <pageMargins left="0.7" right="0.7" top="0.75" bottom="0.75" header="0.3" footer="0.3"/>
  <pageSetup paperSize="9" scale="9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CAMPAGNE</vt:lpstr>
      <vt:lpstr>CAMPAGNE!Zone_d_impression</vt:lpstr>
    </vt:vector>
  </TitlesOfParts>
  <Company>Infomil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Vincnet COMENT</dc:creator>
  <cp:lastModifiedBy>Vincnet COMENT</cp:lastModifiedBy>
  <dcterms:created xsi:type="dcterms:W3CDTF">2023-07-06T13:59:03Z</dcterms:created>
  <dcterms:modified xsi:type="dcterms:W3CDTF">2023-07-06T14:09:11Z</dcterms:modified>
</cp:coreProperties>
</file>