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\Downloads\excel pratique\"/>
    </mc:Choice>
  </mc:AlternateContent>
  <bookViews>
    <workbookView xWindow="0" yWindow="0" windowWidth="28800" windowHeight="12300" tabRatio="739"/>
  </bookViews>
  <sheets>
    <sheet name="DEVIS" sheetId="5" r:id="rId1"/>
  </sheets>
  <functionGroups builtInGroupCount="18"/>
  <definedNames>
    <definedName name="Chrono">1</definedName>
    <definedName name="ChronoTime">45946.558900463</definedName>
    <definedName name="CODE_CLIENT">#REF!</definedName>
    <definedName name="NOM_CLIEN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5" l="1"/>
  <c r="I28" i="5" l="1"/>
  <c r="H17" i="5" l="1"/>
  <c r="B33" i="5" l="1"/>
  <c r="I32" i="5" s="1"/>
  <c r="A33" i="5"/>
  <c r="G5" i="5"/>
  <c r="D33" i="5" l="1"/>
  <c r="I33" i="5" s="1"/>
  <c r="I35" i="5" s="1"/>
</calcChain>
</file>

<file path=xl/sharedStrings.xml><?xml version="1.0" encoding="utf-8"?>
<sst xmlns="http://schemas.openxmlformats.org/spreadsheetml/2006/main" count="52" uniqueCount="38">
  <si>
    <t>Description</t>
  </si>
  <si>
    <t>DEVIS N°</t>
  </si>
  <si>
    <t>Edité le</t>
  </si>
  <si>
    <t>Valide jusqu'au</t>
  </si>
  <si>
    <t>Mode de règlement</t>
  </si>
  <si>
    <t>Comptant: espèces, virement bancaire ou chèque</t>
  </si>
  <si>
    <t>Adresse de facturation</t>
  </si>
  <si>
    <t>Emetteur</t>
  </si>
  <si>
    <t>:</t>
  </si>
  <si>
    <t>Votre réf.</t>
  </si>
  <si>
    <t>Téléphone</t>
  </si>
  <si>
    <t>Destinataire :</t>
  </si>
  <si>
    <t>Mail</t>
  </si>
  <si>
    <t>Télécopie</t>
  </si>
  <si>
    <t>Type de prestation :</t>
  </si>
  <si>
    <t>Réf.</t>
  </si>
  <si>
    <t>Qté</t>
  </si>
  <si>
    <t>P.U. HT</t>
  </si>
  <si>
    <t>%Remise</t>
  </si>
  <si>
    <t>Montant HT</t>
  </si>
  <si>
    <t>TVA</t>
  </si>
  <si>
    <t>newLine</t>
  </si>
  <si>
    <t>Taux</t>
  </si>
  <si>
    <t>Base HT</t>
  </si>
  <si>
    <t>Montant TVA</t>
  </si>
  <si>
    <t>Total TVA</t>
  </si>
  <si>
    <t>Délai de réparation :</t>
  </si>
  <si>
    <t>jour(s) à reception du vehicule</t>
  </si>
  <si>
    <t>Nous vous remercions pour votre consultation et  nous restons à votre disposition pour tout renseignement complémentaire.
Dans l'attente de votre réponse, recevez, Madame, Monsieur, nos sincères salutations.</t>
  </si>
  <si>
    <t>Mention "Bon pour accord"</t>
  </si>
  <si>
    <t>Date, cachet et signature
Nom du signataire, fonction</t>
  </si>
  <si>
    <t>fin PUHT</t>
  </si>
  <si>
    <t>TOTAL TTC</t>
  </si>
  <si>
    <t>TOTAL HT</t>
  </si>
  <si>
    <t>Acompte demandé    :</t>
  </si>
  <si>
    <t>52</t>
  </si>
  <si>
    <t>DE25.43.118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</si>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</sst>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€&quot;* #,##0.00_);_(&quot;€&quot;* \(#,##0.00\);_(&quot;€&quot;* &quot;-&quot;??_);_(@_)"/>
    <numFmt numFmtId="165" formatCode="_-* #,##0.00\ [$CFA-340C]_-;\-* #,##0.00\ [$CFA-340C]_-;_-* &quot;-&quot;??\ [$CFA-340C]_-;_-@_-"/>
    <numFmt numFmtId="166" formatCode="_-* #,##0\ [$CFA-340C]_-;\-* #,##0\ [$CFA-340C]_-;_-* &quot;-&quot;??\ [$CFA-340C]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/>
      <top/>
      <bottom/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128">
    <xf numFmtId="0" fontId="0" fillId="0" borderId="0" xfId="0"/>
    <xf numFmtId="0" fontId="7" fillId="0" borderId="0" xfId="0" applyFont="1" applyAlignment="1" applyProtection="1">
      <alignment horizontal="right" vertical="center"/>
      <protection locked="0"/>
    </xf>
    <xf numFmtId="0" fontId="13" fillId="0" borderId="3" xfId="0" applyFont="1" applyBorder="1" applyAlignment="1" applyProtection="1">
      <alignment vertical="center" wrapText="1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3" fontId="13" fillId="0" borderId="10" xfId="0" applyNumberFormat="1" applyFont="1" applyBorder="1" applyAlignment="1" applyProtection="1">
      <alignment horizontal="left" vertical="center" wrapText="1"/>
      <protection locked="0"/>
    </xf>
    <xf numFmtId="9" fontId="13" fillId="0" borderId="4" xfId="1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14" fontId="0" fillId="0" borderId="1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vertical="center" wrapText="1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vertical="center"/>
    </xf>
    <xf numFmtId="49" fontId="6" fillId="0" borderId="3" xfId="0" applyNumberFormat="1" applyFont="1" applyBorder="1" applyAlignment="1" applyProtection="1">
      <alignment vertical="center"/>
    </xf>
    <xf numFmtId="49" fontId="1" fillId="0" borderId="4" xfId="0" applyNumberFormat="1" applyFont="1" applyBorder="1" applyAlignment="1" applyProtection="1">
      <alignment vertical="center"/>
    </xf>
    <xf numFmtId="49" fontId="1" fillId="0" borderId="5" xfId="0" applyNumberFormat="1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horizontal="right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horizontal="left" vertical="center"/>
    </xf>
    <xf numFmtId="0" fontId="1" fillId="0" borderId="19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vertical="center"/>
    </xf>
    <xf numFmtId="0" fontId="1" fillId="0" borderId="1" xfId="0" applyFont="1" applyBorder="1" applyAlignment="1" applyProtection="1">
      <alignment horizontal="right" vertical="center"/>
    </xf>
    <xf numFmtId="0" fontId="0" fillId="0" borderId="1" xfId="0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0" fillId="0" borderId="15" xfId="0" applyBorder="1" applyAlignment="1" applyProtection="1">
      <alignment vertical="center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left" vertical="center" wrapText="1" indent="2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3" fontId="13" fillId="0" borderId="10" xfId="0" applyNumberFormat="1" applyFont="1" applyBorder="1" applyAlignment="1" applyProtection="1">
      <alignment horizontal="left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14" fillId="0" borderId="6" xfId="0" applyFont="1" applyBorder="1" applyAlignment="1" applyProtection="1">
      <alignment horizontal="left" vertical="center" wrapText="1"/>
    </xf>
    <xf numFmtId="49" fontId="14" fillId="0" borderId="6" xfId="0" applyNumberFormat="1" applyFont="1" applyBorder="1" applyAlignment="1" applyProtection="1">
      <alignment horizontal="left" vertical="center" wrapText="1"/>
    </xf>
    <xf numFmtId="49" fontId="13" fillId="0" borderId="1" xfId="0" applyNumberFormat="1" applyFont="1" applyBorder="1" applyAlignment="1" applyProtection="1">
      <alignment horizontal="left" vertical="center" wrapText="1"/>
    </xf>
    <xf numFmtId="49" fontId="13" fillId="0" borderId="7" xfId="0" applyNumberFormat="1" applyFont="1" applyBorder="1" applyAlignment="1" applyProtection="1">
      <alignment horizontal="left" vertical="center" wrapText="1"/>
    </xf>
    <xf numFmtId="0" fontId="13" fillId="0" borderId="11" xfId="0" applyFont="1" applyBorder="1" applyAlignment="1" applyProtection="1">
      <alignment horizontal="left" vertical="center" wrapText="1"/>
    </xf>
    <xf numFmtId="0" fontId="14" fillId="0" borderId="11" xfId="0" applyFont="1" applyBorder="1" applyAlignment="1" applyProtection="1">
      <alignment horizontal="left" vertical="center" wrapText="1"/>
    </xf>
    <xf numFmtId="9" fontId="13" fillId="0" borderId="1" xfId="1" applyFont="1" applyBorder="1" applyAlignment="1" applyProtection="1">
      <alignment horizontal="left" vertical="center" wrapText="1"/>
    </xf>
    <xf numFmtId="0" fontId="13" fillId="0" borderId="7" xfId="0" applyFont="1" applyBorder="1" applyAlignment="1" applyProtection="1">
      <alignment horizontal="left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8" fillId="0" borderId="8" xfId="0" applyFont="1" applyBorder="1" applyAlignment="1" applyProtection="1">
      <alignment vertical="center"/>
    </xf>
    <xf numFmtId="165" fontId="0" fillId="0" borderId="0" xfId="0" applyNumberFormat="1" applyAlignment="1" applyProtection="1">
      <alignment horizontal="center" vertical="center"/>
    </xf>
    <xf numFmtId="0" fontId="4" fillId="3" borderId="6" xfId="0" applyFont="1" applyFill="1" applyBorder="1" applyAlignment="1" applyProtection="1">
      <alignment vertical="center"/>
    </xf>
    <xf numFmtId="0" fontId="8" fillId="3" borderId="0" xfId="0" applyFont="1" applyFill="1" applyBorder="1" applyAlignment="1" applyProtection="1">
      <alignment vertical="center"/>
    </xf>
    <xf numFmtId="165" fontId="1" fillId="3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Alignment="1" applyProtection="1">
      <alignment vertical="center"/>
    </xf>
    <xf numFmtId="165" fontId="0" fillId="0" borderId="13" xfId="0" applyNumberFormat="1" applyBorder="1" applyAlignment="1" applyProtection="1">
      <alignment horizontal="left" vertical="center" indent="6"/>
    </xf>
    <xf numFmtId="165" fontId="0" fillId="0" borderId="0" xfId="0" applyNumberFormat="1" applyAlignment="1" applyProtection="1">
      <alignment horizontal="left" vertical="center" indent="6"/>
    </xf>
    <xf numFmtId="165" fontId="1" fillId="3" borderId="1" xfId="0" applyNumberFormat="1" applyFont="1" applyFill="1" applyBorder="1" applyAlignment="1" applyProtection="1">
      <alignment horizontal="left" vertical="center" indent="6"/>
    </xf>
    <xf numFmtId="49" fontId="7" fillId="0" borderId="0" xfId="0" applyNumberFormat="1" applyFont="1" applyAlignment="1" applyProtection="1">
      <alignment horizontal="left" vertical="center"/>
    </xf>
    <xf numFmtId="49" fontId="7" fillId="0" borderId="0" xfId="0" applyNumberFormat="1" applyFont="1" applyAlignment="1" applyProtection="1">
      <alignment horizontal="left" vertical="center"/>
      <protection locked="0"/>
    </xf>
    <xf numFmtId="164" fontId="0" fillId="0" borderId="0" xfId="2" applyFont="1" applyAlignment="1" applyProtection="1">
      <alignment horizontal="center" vertical="center"/>
    </xf>
    <xf numFmtId="164" fontId="0" fillId="0" borderId="9" xfId="2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164" fontId="0" fillId="0" borderId="13" xfId="2" applyFont="1" applyBorder="1" applyAlignment="1" applyProtection="1">
      <alignment horizontal="center" vertical="center"/>
    </xf>
    <xf numFmtId="164" fontId="0" fillId="0" borderId="14" xfId="2" applyFont="1" applyBorder="1" applyAlignment="1" applyProtection="1">
      <alignment horizontal="center" vertical="center"/>
    </xf>
    <xf numFmtId="164" fontId="0" fillId="0" borderId="12" xfId="2" applyFont="1" applyBorder="1" applyAlignment="1" applyProtection="1">
      <alignment horizontal="center" vertical="center" wrapText="1"/>
    </xf>
    <xf numFmtId="164" fontId="0" fillId="0" borderId="14" xfId="2" applyFont="1" applyBorder="1" applyAlignment="1" applyProtection="1">
      <alignment horizontal="center" vertical="center" wrapText="1"/>
    </xf>
    <xf numFmtId="164" fontId="0" fillId="0" borderId="6" xfId="2" applyFont="1" applyBorder="1" applyAlignment="1" applyProtection="1">
      <alignment horizontal="center" vertical="center"/>
    </xf>
    <xf numFmtId="164" fontId="0" fillId="0" borderId="7" xfId="2" applyFont="1" applyBorder="1" applyAlignment="1" applyProtection="1">
      <alignment horizontal="center" vertical="center"/>
    </xf>
    <xf numFmtId="164" fontId="0" fillId="0" borderId="4" xfId="2" applyFont="1" applyBorder="1" applyAlignment="1" applyProtection="1">
      <alignment horizontal="center" vertical="center"/>
    </xf>
    <xf numFmtId="164" fontId="0" fillId="0" borderId="5" xfId="2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 wrapText="1"/>
    </xf>
    <xf numFmtId="164" fontId="1" fillId="3" borderId="1" xfId="2" applyFont="1" applyFill="1" applyBorder="1" applyAlignment="1" applyProtection="1">
      <alignment horizontal="center" vertical="center"/>
    </xf>
    <xf numFmtId="164" fontId="1" fillId="3" borderId="7" xfId="2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166" fontId="0" fillId="3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right" vertical="center"/>
    </xf>
    <xf numFmtId="0" fontId="5" fillId="2" borderId="4" xfId="0" applyFont="1" applyFill="1" applyBorder="1" applyAlignment="1" applyProtection="1">
      <alignment horizontal="right" vertical="center"/>
    </xf>
    <xf numFmtId="0" fontId="5" fillId="2" borderId="6" xfId="0" applyFont="1" applyFill="1" applyBorder="1" applyAlignment="1" applyProtection="1">
      <alignment horizontal="right" vertical="center"/>
    </xf>
    <xf numFmtId="0" fontId="5" fillId="2" borderId="1" xfId="0" applyFont="1" applyFill="1" applyBorder="1" applyAlignment="1" applyProtection="1">
      <alignment horizontal="right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14" fontId="16" fillId="0" borderId="10" xfId="0" applyNumberFormat="1" applyFont="1" applyBorder="1" applyAlignment="1" applyProtection="1">
      <alignment horizontal="center" vertical="center"/>
    </xf>
    <xf numFmtId="14" fontId="16" fillId="0" borderId="11" xfId="0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7" xfId="0" applyBorder="1" applyAlignment="1" applyProtection="1">
      <alignment horizontal="center" vertical="center" wrapText="1"/>
    </xf>
    <xf numFmtId="49" fontId="10" fillId="0" borderId="4" xfId="0" applyNumberFormat="1" applyFont="1" applyBorder="1" applyAlignment="1" applyProtection="1">
      <alignment horizontal="center" vertical="center"/>
    </xf>
    <xf numFmtId="49" fontId="10" fillId="0" borderId="5" xfId="0" applyNumberFormat="1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0" fillId="0" borderId="0" xfId="0" applyAlignment="1" applyProtection="1"/>
    <xf numFmtId="0" fontId="0" fillId="0" borderId="1" xfId="0" applyBorder="1" applyAlignment="1" applyProtection="1">
      <alignment horizontal="left" vertical="center"/>
    </xf>
    <xf numFmtId="0" fontId="0" fillId="0" borderId="18" xfId="0" applyBorder="1" applyAlignment="1" applyProtection="1">
      <alignment horizontal="left" vertical="center"/>
    </xf>
    <xf numFmtId="0" fontId="12" fillId="0" borderId="1" xfId="0" applyFon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</xf>
    <xf numFmtId="49" fontId="0" fillId="0" borderId="17" xfId="0" applyNumberFormat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3" fillId="0" borderId="9" xfId="0" applyFont="1" applyBorder="1" applyAlignment="1" applyProtection="1">
      <alignment horizontal="lef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horizontal="left" vertical="center"/>
    </xf>
    <xf numFmtId="0" fontId="0" fillId="0" borderId="16" xfId="0" applyBorder="1" applyAlignment="1" applyProtection="1">
      <alignment horizontal="left" vertical="center"/>
    </xf>
    <xf numFmtId="0" fontId="15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49" fontId="13" fillId="0" borderId="3" xfId="0" applyNumberFormat="1" applyFont="1" applyBorder="1" applyAlignment="1" applyProtection="1">
      <alignment horizontal="left" vertical="center" wrapText="1"/>
      <protection locked="0"/>
    </xf>
    <xf numFmtId="49" fontId="13" fillId="0" borderId="4" xfId="0" applyNumberFormat="1" applyFont="1" applyBorder="1" applyAlignment="1" applyProtection="1">
      <alignment horizontal="left" vertical="center" wrapText="1"/>
      <protection locked="0"/>
    </xf>
    <xf numFmtId="49" fontId="13" fillId="0" borderId="5" xfId="0" applyNumberFormat="1" applyFont="1" applyBorder="1" applyAlignment="1" applyProtection="1">
      <alignment horizontal="left" vertical="center" wrapText="1"/>
      <protection locked="0"/>
    </xf>
    <xf numFmtId="0" fontId="1" fillId="2" borderId="13" xfId="0" applyFont="1" applyFill="1" applyBorder="1" applyAlignment="1" applyProtection="1">
      <alignment horizontal="center" vertical="center" wrapText="1"/>
    </xf>
  </cellXfs>
  <cellStyles count="3">
    <cellStyle name="Monétaire" xfId="2" builtinId="4"/>
    <cellStyle name="Normal" xfId="0" builtinId="0"/>
    <cellStyle name="Pourcentage" xfId="1" builtinId="5"/>
  </cellStyles>
  <dxfs count="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371475</xdr:colOff>
          <xdr:row>36</xdr:row>
          <xdr:rowOff>85725</xdr:rowOff>
        </xdr:from>
        <xdr:to>
          <xdr:col>9</xdr:col>
          <xdr:colOff>361950</xdr:colOff>
          <xdr:row>38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29</xdr:row>
          <xdr:rowOff>28575</xdr:rowOff>
        </xdr:from>
        <xdr:to>
          <xdr:col>0</xdr:col>
          <xdr:colOff>619125</xdr:colOff>
          <xdr:row>30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NewLine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29</xdr:row>
          <xdr:rowOff>28575</xdr:rowOff>
        </xdr:from>
        <xdr:to>
          <xdr:col>1</xdr:col>
          <xdr:colOff>542925</xdr:colOff>
          <xdr:row>30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autoFit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161926</xdr:colOff>
      <xdr:row>0</xdr:row>
      <xdr:rowOff>4968</xdr:rowOff>
    </xdr:from>
    <xdr:to>
      <xdr:col>3</xdr:col>
      <xdr:colOff>361950</xdr:colOff>
      <xdr:row>6</xdr:row>
      <xdr:rowOff>269990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52" y="4968"/>
          <a:ext cx="1757155" cy="159852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590550</xdr:colOff>
          <xdr:row>29</xdr:row>
          <xdr:rowOff>28575</xdr:rowOff>
        </xdr:from>
        <xdr:to>
          <xdr:col>2</xdr:col>
          <xdr:colOff>876300</xdr:colOff>
          <xdr:row>30</xdr:row>
          <xdr:rowOff>66675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post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J43"/>
  <sheetViews>
    <sheetView tabSelected="1" view="pageLayout" topLeftCell="A16" zoomScaleNormal="100" workbookViewId="0">
      <selection activeCell="A28" sqref="A28"/>
    </sheetView>
  </sheetViews>
  <sheetFormatPr baseColWidth="10" defaultColWidth="9.140625" defaultRowHeight="15" x14ac:dyDescent="0.25"/>
  <cols>
    <col min="1" max="1" width="9.140625" style="6"/>
    <col min="2" max="2" width="9.140625" style="6" customWidth="1"/>
    <col min="3" max="3" width="12.5703125" style="6" bestFit="1" customWidth="1"/>
    <col min="4" max="5" width="9.140625" style="6" customWidth="1"/>
    <col min="6" max="6" width="10.5703125" style="6" customWidth="1"/>
    <col min="7" max="7" width="10.140625" style="6" customWidth="1"/>
    <col min="8" max="8" width="9.140625" style="6"/>
    <col min="9" max="9" width="11.28515625" style="6" customWidth="1"/>
    <col min="10" max="10" width="5.85546875" style="6" customWidth="1"/>
    <col min="11" max="16384" width="9.140625" style="6"/>
  </cols>
  <sheetData>
    <row r="2" spans="1:10" ht="15" customHeight="1" x14ac:dyDescent="0.25">
      <c r="F2" s="80" t="s">
        <v>1</v>
      </c>
      <c r="G2" s="81"/>
      <c r="H2" s="84" t="s">
        <v>36</v>
      </c>
      <c r="I2" s="84"/>
      <c r="J2" s="85"/>
    </row>
    <row r="3" spans="1:10" ht="15" customHeight="1" x14ac:dyDescent="0.25">
      <c r="E3" s="7"/>
      <c r="F3" s="82"/>
      <c r="G3" s="83"/>
      <c r="H3" s="86"/>
      <c r="I3" s="86"/>
      <c r="J3" s="87"/>
    </row>
    <row r="4" spans="1:10" ht="30" x14ac:dyDescent="0.25">
      <c r="E4" s="7"/>
      <c r="F4" s="8" t="s">
        <v>2</v>
      </c>
      <c r="G4" s="9" t="s">
        <v>3</v>
      </c>
      <c r="H4" s="88" t="s">
        <v>4</v>
      </c>
      <c r="I4" s="88"/>
      <c r="J4" s="89"/>
    </row>
    <row r="5" spans="1:10" ht="15" customHeight="1" x14ac:dyDescent="0.25">
      <c r="F5" s="90">
        <v>45953</v>
      </c>
      <c r="G5" s="90">
        <f>IF($F$5&lt;&gt;0,$F$5+$J$7,"")</f>
        <v>45983</v>
      </c>
      <c r="H5" s="92" t="s">
        <v>5</v>
      </c>
      <c r="I5" s="92"/>
      <c r="J5" s="93"/>
    </row>
    <row r="6" spans="1:10" x14ac:dyDescent="0.25">
      <c r="F6" s="91"/>
      <c r="G6" s="91"/>
      <c r="H6" s="94"/>
      <c r="I6" s="94"/>
      <c r="J6" s="95"/>
    </row>
    <row r="7" spans="1:10" ht="27" customHeight="1" x14ac:dyDescent="0.25">
      <c r="H7" s="10"/>
      <c r="I7" s="11"/>
      <c r="J7" s="12">
        <v>30</v>
      </c>
    </row>
    <row r="8" spans="1:10" x14ac:dyDescent="0.25">
      <c r="A8" s="13" t="s">
        <v>6</v>
      </c>
      <c r="B8" s="14"/>
      <c r="C8" s="14"/>
      <c r="D8" s="14"/>
      <c r="E8" s="15"/>
      <c r="F8" s="98" t="e">
        <f>VLOOKUP($I$8,#REF!,2,FALSE)</f>
        <v>#REF!</v>
      </c>
      <c r="G8" s="99"/>
      <c r="H8" s="99"/>
      <c r="I8" s="96" t="s">
        <v>35</v>
      </c>
      <c r="J8" s="97"/>
    </row>
    <row r="9" spans="1:10" ht="15" customHeight="1" x14ac:dyDescent="0.25">
      <c r="A9" s="100"/>
      <c r="B9" s="78"/>
      <c r="C9" s="78"/>
      <c r="D9" s="78"/>
      <c r="E9" s="101"/>
      <c r="F9" s="100"/>
      <c r="G9" s="112"/>
      <c r="H9" s="112"/>
      <c r="I9" s="112"/>
      <c r="J9" s="113"/>
    </row>
    <row r="10" spans="1:10" x14ac:dyDescent="0.25">
      <c r="A10" s="100"/>
      <c r="B10" s="78"/>
      <c r="C10" s="78"/>
      <c r="D10" s="78"/>
      <c r="E10" s="101"/>
      <c r="F10" s="114"/>
      <c r="G10" s="112"/>
      <c r="H10" s="112"/>
      <c r="I10" s="112"/>
      <c r="J10" s="113"/>
    </row>
    <row r="11" spans="1:10" ht="49.5" customHeight="1" x14ac:dyDescent="0.25">
      <c r="A11" s="100"/>
      <c r="B11" s="78"/>
      <c r="C11" s="78"/>
      <c r="D11" s="78"/>
      <c r="E11" s="101"/>
      <c r="F11" s="114"/>
      <c r="G11" s="112"/>
      <c r="H11" s="112"/>
      <c r="I11" s="112"/>
      <c r="J11" s="113"/>
    </row>
    <row r="12" spans="1:10" ht="3.75" customHeight="1" x14ac:dyDescent="0.25">
      <c r="A12" s="102"/>
      <c r="B12" s="103"/>
      <c r="C12" s="103"/>
      <c r="D12" s="103"/>
      <c r="E12" s="104"/>
      <c r="F12" s="115"/>
      <c r="G12" s="116"/>
      <c r="H12" s="116"/>
      <c r="I12" s="116"/>
      <c r="J12" s="117"/>
    </row>
    <row r="13" spans="1:10" ht="10.5" customHeight="1" x14ac:dyDescent="0.25"/>
    <row r="14" spans="1:10" x14ac:dyDescent="0.25">
      <c r="A14" s="16" t="s">
        <v>7</v>
      </c>
      <c r="B14" s="17" t="s">
        <v>8</v>
      </c>
      <c r="C14" s="118"/>
      <c r="D14" s="118"/>
      <c r="E14" s="119"/>
      <c r="F14" s="16" t="s">
        <v>9</v>
      </c>
      <c r="G14" s="17" t="s">
        <v>8</v>
      </c>
      <c r="H14" s="118"/>
      <c r="I14" s="118"/>
      <c r="J14" s="118"/>
    </row>
    <row r="15" spans="1:10" x14ac:dyDescent="0.25">
      <c r="A15" s="18" t="s">
        <v>10</v>
      </c>
      <c r="B15" s="19" t="s">
        <v>8</v>
      </c>
      <c r="C15" s="110"/>
      <c r="D15" s="110"/>
      <c r="E15" s="111"/>
      <c r="F15" s="20" t="s">
        <v>11</v>
      </c>
      <c r="G15" s="19" t="s">
        <v>8</v>
      </c>
      <c r="H15" s="109"/>
      <c r="I15" s="109"/>
      <c r="J15" s="109"/>
    </row>
    <row r="16" spans="1:10" x14ac:dyDescent="0.25">
      <c r="A16" s="18" t="s">
        <v>12</v>
      </c>
      <c r="B16" s="19" t="s">
        <v>8</v>
      </c>
      <c r="C16" s="105"/>
      <c r="D16" s="105"/>
      <c r="E16" s="105"/>
      <c r="F16" s="21" t="s">
        <v>10</v>
      </c>
      <c r="G16" s="19" t="s">
        <v>8</v>
      </c>
      <c r="H16" s="109"/>
      <c r="I16" s="109"/>
      <c r="J16" s="109"/>
    </row>
    <row r="17" spans="1:10" x14ac:dyDescent="0.25">
      <c r="A17" s="22" t="s">
        <v>13</v>
      </c>
      <c r="B17" s="23" t="s">
        <v>8</v>
      </c>
      <c r="C17" s="106"/>
      <c r="D17" s="106"/>
      <c r="E17" s="107"/>
      <c r="F17" s="22" t="s">
        <v>12</v>
      </c>
      <c r="G17" s="23" t="s">
        <v>8</v>
      </c>
      <c r="H17" s="108" t="e">
        <f>VLOOKUP($I$8,#REF!,6,FALSE)</f>
        <v>#REF!</v>
      </c>
      <c r="I17" s="108"/>
      <c r="J17" s="108"/>
    </row>
    <row r="18" spans="1:10" hidden="1" x14ac:dyDescent="0.25">
      <c r="A18" s="24"/>
      <c r="B18" s="25"/>
      <c r="C18" s="24"/>
      <c r="D18" s="24"/>
      <c r="E18" s="26"/>
      <c r="F18" s="22" t="s">
        <v>13</v>
      </c>
      <c r="G18" s="23" t="s">
        <v>8</v>
      </c>
      <c r="H18" s="106"/>
      <c r="I18" s="106"/>
      <c r="J18" s="106"/>
    </row>
    <row r="19" spans="1:10" ht="9.75" customHeight="1" x14ac:dyDescent="0.25"/>
    <row r="20" spans="1:10" x14ac:dyDescent="0.25">
      <c r="A20" s="122" t="s">
        <v>14</v>
      </c>
      <c r="B20" s="123"/>
      <c r="C20" s="123"/>
      <c r="D20" s="123"/>
      <c r="E20" s="123"/>
      <c r="F20" s="123"/>
      <c r="G20" s="123"/>
      <c r="H20" s="123"/>
      <c r="I20" s="123"/>
      <c r="J20" s="123"/>
    </row>
    <row r="21" spans="1:10" ht="9.75" customHeight="1" x14ac:dyDescent="0.25">
      <c r="A21" s="120"/>
      <c r="B21" s="121"/>
      <c r="C21" s="121"/>
      <c r="D21" s="121"/>
      <c r="E21" s="121"/>
      <c r="F21" s="121"/>
      <c r="G21" s="121"/>
      <c r="H21" s="121"/>
      <c r="I21" s="121"/>
      <c r="J21" s="121"/>
    </row>
    <row r="22" spans="1:10" ht="12" customHeight="1" x14ac:dyDescent="0.25">
      <c r="A22" s="121"/>
      <c r="B22" s="121"/>
      <c r="C22" s="121"/>
      <c r="D22" s="121"/>
      <c r="E22" s="121"/>
      <c r="F22" s="121"/>
      <c r="G22" s="121"/>
      <c r="H22" s="121"/>
      <c r="I22" s="121"/>
      <c r="J22" s="121"/>
    </row>
    <row r="23" spans="1:10" ht="12" customHeight="1" x14ac:dyDescent="0.25">
      <c r="A23" s="122"/>
      <c r="B23" s="123"/>
      <c r="C23" s="123"/>
      <c r="D23" s="123"/>
      <c r="E23" s="123"/>
      <c r="F23" s="123"/>
      <c r="G23" s="123"/>
      <c r="H23" s="123"/>
      <c r="I23" s="123"/>
      <c r="J23" s="123"/>
    </row>
    <row r="24" spans="1:10" x14ac:dyDescent="0.25">
      <c r="B24" s="27"/>
      <c r="C24" s="60"/>
      <c r="G24" s="28"/>
      <c r="H24" s="61"/>
      <c r="I24" s="29"/>
      <c r="J24" s="29"/>
    </row>
    <row r="25" spans="1:10" x14ac:dyDescent="0.25">
      <c r="B25" s="30"/>
      <c r="C25" s="60"/>
      <c r="E25" s="29"/>
      <c r="G25" s="28"/>
      <c r="H25" s="60"/>
      <c r="I25" s="29"/>
      <c r="J25" s="29"/>
    </row>
    <row r="26" spans="1:10" ht="6" customHeight="1" x14ac:dyDescent="0.25"/>
    <row r="27" spans="1:10" s="35" customFormat="1" ht="30" x14ac:dyDescent="0.25">
      <c r="A27" s="31" t="s">
        <v>15</v>
      </c>
      <c r="B27" s="65" t="s">
        <v>0</v>
      </c>
      <c r="C27" s="127"/>
      <c r="D27" s="127"/>
      <c r="E27" s="66"/>
      <c r="F27" s="32" t="s">
        <v>16</v>
      </c>
      <c r="G27" s="33" t="s">
        <v>17</v>
      </c>
      <c r="H27" s="32" t="s">
        <v>18</v>
      </c>
      <c r="I27" s="33" t="s">
        <v>19</v>
      </c>
      <c r="J27" s="34" t="s">
        <v>20</v>
      </c>
    </row>
    <row r="28" spans="1:10" s="38" customFormat="1" ht="25.5" customHeight="1" x14ac:dyDescent="0.25">
      <c r="A28" s="2"/>
      <c r="B28" s="124" t="s">
        <v>37</v>
      </c>
      <c r="C28" s="125"/>
      <c r="D28" s="125"/>
      <c r="E28" s="126"/>
      <c r="F28" s="3">
        <v>1</v>
      </c>
      <c r="G28" s="4">
        <v>2000</v>
      </c>
      <c r="H28" s="5"/>
      <c r="I28" s="36">
        <f>IF(F28="","",G28*F28*(1-H28))</f>
        <v>2000</v>
      </c>
      <c r="J28" s="37">
        <v>0</v>
      </c>
    </row>
    <row r="29" spans="1:10" s="38" customFormat="1" ht="9" customHeight="1" x14ac:dyDescent="0.25">
      <c r="A29" s="39" t="s">
        <v>21</v>
      </c>
      <c r="B29" s="40"/>
      <c r="C29" s="41"/>
      <c r="D29" s="41"/>
      <c r="E29" s="42"/>
      <c r="F29" s="43"/>
      <c r="G29" s="44" t="s">
        <v>31</v>
      </c>
      <c r="H29" s="45"/>
      <c r="I29" s="43"/>
      <c r="J29" s="46"/>
    </row>
    <row r="30" spans="1:10" ht="8.4499999999999993" customHeight="1" x14ac:dyDescent="0.25"/>
    <row r="31" spans="1:10" ht="8.4499999999999993" customHeight="1" x14ac:dyDescent="0.25"/>
    <row r="32" spans="1:10" s="49" customFormat="1" ht="15.75" x14ac:dyDescent="0.25">
      <c r="A32" s="47" t="s">
        <v>22</v>
      </c>
      <c r="B32" s="65" t="s">
        <v>23</v>
      </c>
      <c r="C32" s="66"/>
      <c r="D32" s="65" t="s">
        <v>24</v>
      </c>
      <c r="E32" s="66"/>
      <c r="F32" s="18"/>
      <c r="G32" s="48" t="s">
        <v>33</v>
      </c>
      <c r="H32" s="57" t="s">
        <v>8</v>
      </c>
      <c r="I32" s="67">
        <f>B33</f>
        <v>2000</v>
      </c>
      <c r="J32" s="68"/>
    </row>
    <row r="33" spans="1:10" ht="15.75" x14ac:dyDescent="0.25">
      <c r="A33" s="50">
        <f>J28</f>
        <v>0</v>
      </c>
      <c r="B33" s="69">
        <f>SUM(I28:I29)</f>
        <v>2000</v>
      </c>
      <c r="C33" s="70"/>
      <c r="D33" s="71">
        <f>B33*A33/100</f>
        <v>0</v>
      </c>
      <c r="E33" s="72"/>
      <c r="G33" s="51" t="s">
        <v>25</v>
      </c>
      <c r="H33" s="58" t="s">
        <v>8</v>
      </c>
      <c r="I33" s="73">
        <f>D33</f>
        <v>0</v>
      </c>
      <c r="J33" s="74"/>
    </row>
    <row r="34" spans="1:10" ht="8.4499999999999993" customHeight="1" x14ac:dyDescent="0.25">
      <c r="A34" s="49"/>
      <c r="B34" s="52"/>
      <c r="C34" s="52"/>
      <c r="D34" s="52"/>
      <c r="E34" s="52"/>
      <c r="G34" s="51"/>
      <c r="H34" s="58"/>
      <c r="I34" s="62"/>
      <c r="J34" s="63"/>
    </row>
    <row r="35" spans="1:10" ht="15.75" x14ac:dyDescent="0.25">
      <c r="G35" s="53" t="s">
        <v>32</v>
      </c>
      <c r="H35" s="59" t="s">
        <v>8</v>
      </c>
      <c r="I35" s="76">
        <f>I32+I33</f>
        <v>2000</v>
      </c>
      <c r="J35" s="77"/>
    </row>
    <row r="36" spans="1:10" ht="15.75" x14ac:dyDescent="0.25">
      <c r="G36" s="54" t="s">
        <v>34</v>
      </c>
      <c r="H36" s="55"/>
      <c r="I36" s="79"/>
      <c r="J36" s="79"/>
    </row>
    <row r="38" spans="1:10" x14ac:dyDescent="0.25">
      <c r="A38" s="56" t="s">
        <v>26</v>
      </c>
      <c r="C38" s="1"/>
      <c r="D38" s="6" t="s">
        <v>27</v>
      </c>
    </row>
    <row r="40" spans="1:10" x14ac:dyDescent="0.25">
      <c r="A40" s="78" t="s">
        <v>28</v>
      </c>
      <c r="B40" s="78"/>
      <c r="C40" s="78"/>
      <c r="D40" s="78"/>
      <c r="E40" s="78"/>
      <c r="F40" s="78"/>
      <c r="G40" s="78"/>
      <c r="H40" s="78"/>
      <c r="I40" s="78"/>
      <c r="J40" s="78"/>
    </row>
    <row r="41" spans="1:10" ht="7.5" customHeight="1" x14ac:dyDescent="0.25">
      <c r="A41" s="78"/>
      <c r="B41" s="78"/>
      <c r="C41" s="78"/>
      <c r="D41" s="78"/>
      <c r="E41" s="78"/>
      <c r="F41" s="78"/>
      <c r="G41" s="78"/>
      <c r="H41" s="78"/>
      <c r="I41" s="78"/>
      <c r="J41" s="78"/>
    </row>
    <row r="42" spans="1:10" ht="8.25" customHeight="1" x14ac:dyDescent="0.25"/>
    <row r="43" spans="1:10" x14ac:dyDescent="0.25">
      <c r="A43" s="18"/>
      <c r="B43" s="75" t="s">
        <v>29</v>
      </c>
      <c r="C43" s="75"/>
      <c r="D43" s="75"/>
      <c r="E43" s="75"/>
      <c r="F43" s="64" t="s">
        <v>30</v>
      </c>
      <c r="G43" s="64"/>
      <c r="H43" s="64"/>
      <c r="I43" s="64"/>
      <c r="J43" s="64"/>
    </row>
  </sheetData>
  <sheetProtection sheet="1" objects="1" scenarios="1" selectLockedCells="1"/>
  <mergeCells count="35">
    <mergeCell ref="H18:J18"/>
    <mergeCell ref="A21:J22"/>
    <mergeCell ref="A23:J23"/>
    <mergeCell ref="B28:E28"/>
    <mergeCell ref="B27:E27"/>
    <mergeCell ref="A20:J20"/>
    <mergeCell ref="I8:J8"/>
    <mergeCell ref="F8:H8"/>
    <mergeCell ref="A9:E12"/>
    <mergeCell ref="C16:E16"/>
    <mergeCell ref="C17:E17"/>
    <mergeCell ref="H17:J17"/>
    <mergeCell ref="H16:J16"/>
    <mergeCell ref="C15:E15"/>
    <mergeCell ref="H15:J15"/>
    <mergeCell ref="F9:J12"/>
    <mergeCell ref="C14:E14"/>
    <mergeCell ref="H14:J14"/>
    <mergeCell ref="F2:G3"/>
    <mergeCell ref="H2:J3"/>
    <mergeCell ref="H4:J4"/>
    <mergeCell ref="F5:F6"/>
    <mergeCell ref="G5:G6"/>
    <mergeCell ref="H5:J6"/>
    <mergeCell ref="F43:J43"/>
    <mergeCell ref="B32:C32"/>
    <mergeCell ref="D32:E32"/>
    <mergeCell ref="I32:J32"/>
    <mergeCell ref="B33:C33"/>
    <mergeCell ref="D33:E33"/>
    <mergeCell ref="I33:J33"/>
    <mergeCell ref="B43:E43"/>
    <mergeCell ref="I35:J35"/>
    <mergeCell ref="A40:J41"/>
    <mergeCell ref="I36:J36"/>
  </mergeCells>
  <conditionalFormatting sqref="C38">
    <cfRule type="containsBlanks" dxfId="8" priority="9">
      <formula>LEN(TRIM(C38))=0</formula>
    </cfRule>
  </conditionalFormatting>
  <conditionalFormatting sqref="I8">
    <cfRule type="containsBlanks" dxfId="7" priority="8">
      <formula>LEN(TRIM(I8))=0</formula>
    </cfRule>
    <cfRule type="containsBlanks" dxfId="6" priority="10">
      <formula>LEN(TRIM(I8))=0</formula>
    </cfRule>
  </conditionalFormatting>
  <conditionalFormatting sqref="H25">
    <cfRule type="containsBlanks" dxfId="5" priority="7">
      <formula>LEN(TRIM(H25))=0</formula>
    </cfRule>
  </conditionalFormatting>
  <conditionalFormatting sqref="H24">
    <cfRule type="containsBlanks" dxfId="4" priority="6">
      <formula>LEN(TRIM(H24))=0</formula>
    </cfRule>
  </conditionalFormatting>
  <conditionalFormatting sqref="C25">
    <cfRule type="containsBlanks" dxfId="3" priority="5">
      <formula>LEN(TRIM(C25))=0</formula>
    </cfRule>
  </conditionalFormatting>
  <conditionalFormatting sqref="C24">
    <cfRule type="containsBlanks" dxfId="2" priority="4">
      <formula>LEN(TRIM(C24))=0</formula>
    </cfRule>
  </conditionalFormatting>
  <conditionalFormatting sqref="A21">
    <cfRule type="containsBlanks" dxfId="1" priority="3">
      <formula>LEN(TRIM(A21))=0</formula>
    </cfRule>
  </conditionalFormatting>
  <conditionalFormatting sqref="I36:J36">
    <cfRule type="containsBlanks" dxfId="0" priority="1">
      <formula>LEN(TRIM(I36))=0</formula>
    </cfRule>
  </conditionalFormatting>
  <printOptions horizontalCentered="1"/>
  <pageMargins left="0.23622047244094491" right="0.23622047244094491" top="0.31496062992125984" bottom="0.74803149606299213" header="0" footer="0.11811023622047245"/>
  <pageSetup paperSize="9" orientation="portrait" r:id="rId1"/>
  <headerFooter>
    <oddFooter>&amp;C&amp;7SARL AUTO EXPERT SPE
 IFU 00264331W  /  RCCM  BF-OUA-01-2025-B12-04050
Tél: +226 78 48 52 48 - mail: contact@autoexpertbf.com
Pour tout savoir sur nos services, visitez notre site web www.autoexpertbf.com&amp;RPage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_devis_facture">
                <anchor moveWithCells="1" sizeWithCells="1">
                  <from>
                    <xdr:col>8</xdr:col>
                    <xdr:colOff>371475</xdr:colOff>
                    <xdr:row>36</xdr:row>
                    <xdr:rowOff>85725</xdr:rowOff>
                  </from>
                  <to>
                    <xdr:col>9</xdr:col>
                    <xdr:colOff>361950</xdr:colOff>
                    <xdr:row>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nouvelleLigne">
                <anchor moveWithCells="1" sizeWithCells="1">
                  <from>
                    <xdr:col>0</xdr:col>
                    <xdr:colOff>76200</xdr:colOff>
                    <xdr:row>29</xdr:row>
                    <xdr:rowOff>28575</xdr:rowOff>
                  </from>
                  <to>
                    <xdr:col>0</xdr:col>
                    <xdr:colOff>619125</xdr:colOff>
                    <xdr:row>30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cellAutoFit.CellAutoFit">
                <anchor moveWithCells="1" sizeWithCells="1">
                  <from>
                    <xdr:col>1</xdr:col>
                    <xdr:colOff>0</xdr:colOff>
                    <xdr:row>29</xdr:row>
                    <xdr:rowOff>28575</xdr:rowOff>
                  </from>
                  <to>
                    <xdr:col>1</xdr:col>
                    <xdr:colOff>542925</xdr:colOff>
                    <xdr:row>30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supprimerPost">
                <anchor moveWithCells="1" sizeWithCells="1">
                  <from>
                    <xdr:col>1</xdr:col>
                    <xdr:colOff>590550</xdr:colOff>
                    <xdr:row>29</xdr:row>
                    <xdr:rowOff>28575</xdr:rowOff>
                  </from>
                  <to>
                    <xdr:col>2</xdr:col>
                    <xdr:colOff>876300</xdr:colOff>
                    <xdr:row>30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Windows User</cp:lastModifiedBy>
  <cp:revision/>
  <cp:lastPrinted>2025-10-27T09:43:39Z</cp:lastPrinted>
  <dcterms:created xsi:type="dcterms:W3CDTF">2015-06-05T18:19:34Z</dcterms:created>
  <dcterms:modified xsi:type="dcterms:W3CDTF">2025-10-27T09:43:54Z</dcterms:modified>
  <cp:category/>
  <cp:contentStatus/>
</cp:coreProperties>
</file>