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2330"/>
  </bookViews>
  <sheets>
    <sheet name="feuil" sheetId="6" r:id="rId1"/>
    <sheet name="recap" sheetId="1" r:id="rId2"/>
    <sheet name="26-12-2017" sheetId="2" r:id="rId3"/>
    <sheet name="27-12-2017" sheetId="3" r:id="rId4"/>
    <sheet name="31-12-2017" sheetId="4" r:id="rId5"/>
  </sheets>
  <externalReferences>
    <externalReference r:id="rId6"/>
  </externalReferences>
  <definedNames>
    <definedName name="Liste_TS" localSheetId="3">[1]STC!#REF!</definedName>
    <definedName name="Liste_TS" localSheetId="4">[1]STC!#REF!</definedName>
    <definedName name="Liste_TS" localSheetId="1">[1]STC!#REF!</definedName>
    <definedName name="Liste_TS">[1]STC!#REF!</definedName>
    <definedName name="TS_" localSheetId="3">[1]STC!#REF!</definedName>
    <definedName name="TS_" localSheetId="4">[1]STC!#REF!</definedName>
    <definedName name="TS_" localSheetId="1">[1]STC!#REF!</definedName>
    <definedName name="TS_">[1]STC!#REF!</definedName>
    <definedName name="TS_cour" localSheetId="3">[1]STC!#REF!</definedName>
    <definedName name="TS_cour" localSheetId="4">[1]STC!#REF!</definedName>
    <definedName name="TS_cour" localSheetId="1">[1]STC!#REF!</definedName>
    <definedName name="TS_cour">[1]STC!#REF!</definedName>
    <definedName name="TS_new" localSheetId="3">[1]STC!#REF!</definedName>
    <definedName name="TS_new" localSheetId="4">[1]STC!#REF!</definedName>
    <definedName name="TS_new" localSheetId="1">[1]STC!#REF!</definedName>
    <definedName name="TS_new">[1]STC!#REF!</definedName>
    <definedName name="_xlnm.Print_Area" localSheetId="1">recap!#REF!</definedName>
  </definedNames>
  <calcPr calcId="145621" concurrentCalc="0"/>
</workbook>
</file>

<file path=xl/calcChain.xml><?xml version="1.0" encoding="utf-8"?>
<calcChain xmlns="http://schemas.openxmlformats.org/spreadsheetml/2006/main">
  <c r="H7" i="4" l="1"/>
  <c r="P7" i="4"/>
  <c r="X7" i="4"/>
  <c r="AB7" i="4"/>
  <c r="H6" i="4"/>
  <c r="P6" i="4"/>
  <c r="X6" i="4"/>
  <c r="AB6" i="4"/>
  <c r="H5" i="4"/>
  <c r="P5" i="4"/>
  <c r="X5" i="4"/>
  <c r="AB5" i="4"/>
  <c r="H4" i="4"/>
  <c r="P4" i="4"/>
  <c r="X4" i="4"/>
  <c r="AB4" i="4"/>
  <c r="H7" i="3"/>
  <c r="P7" i="3"/>
  <c r="X7" i="3"/>
  <c r="AB7" i="3"/>
  <c r="H6" i="3"/>
  <c r="P6" i="3"/>
  <c r="X6" i="3"/>
  <c r="AB6" i="3"/>
  <c r="H5" i="3"/>
  <c r="P5" i="3"/>
  <c r="X5" i="3"/>
  <c r="AB5" i="3"/>
  <c r="H4" i="3"/>
  <c r="P4" i="3"/>
  <c r="X4" i="3"/>
  <c r="AB4" i="3"/>
  <c r="AK21" i="1"/>
  <c r="AK20" i="1"/>
  <c r="AJ20" i="1"/>
  <c r="AK19" i="1"/>
  <c r="AJ19" i="1"/>
  <c r="AK18" i="1"/>
  <c r="AJ18" i="1"/>
  <c r="AK17" i="1"/>
  <c r="AK16" i="1"/>
  <c r="AJ16" i="1"/>
  <c r="AK15" i="1"/>
  <c r="AJ15" i="1"/>
  <c r="AK14" i="1"/>
  <c r="AJ14" i="1"/>
  <c r="AK13" i="1"/>
  <c r="AK12" i="1"/>
  <c r="AJ12" i="1"/>
  <c r="AK11" i="1"/>
  <c r="AJ11" i="1"/>
  <c r="AK10" i="1"/>
  <c r="AJ10" i="1"/>
  <c r="P5" i="2"/>
  <c r="X7" i="2"/>
  <c r="H7" i="2"/>
  <c r="P7" i="2"/>
  <c r="H6" i="2"/>
  <c r="P6" i="2"/>
  <c r="X6" i="2"/>
  <c r="AB6" i="2"/>
  <c r="H5" i="2"/>
  <c r="X5" i="2"/>
  <c r="AB5" i="2"/>
  <c r="H4" i="2"/>
  <c r="P4" i="2"/>
  <c r="X4" i="2"/>
  <c r="AB4" i="2"/>
  <c r="AJ6" i="1"/>
  <c r="AK6" i="1"/>
  <c r="AJ7" i="1"/>
  <c r="AK7" i="1"/>
  <c r="AJ8" i="1"/>
  <c r="AK8" i="1"/>
  <c r="AK9" i="1"/>
  <c r="AB7" i="2"/>
</calcChain>
</file>

<file path=xl/sharedStrings.xml><?xml version="1.0" encoding="utf-8"?>
<sst xmlns="http://schemas.openxmlformats.org/spreadsheetml/2006/main" count="288" uniqueCount="89">
  <si>
    <t>Déplacement</t>
  </si>
  <si>
    <t>AA</t>
  </si>
  <si>
    <t>El</t>
  </si>
  <si>
    <t>Hin</t>
  </si>
  <si>
    <t>T</t>
  </si>
  <si>
    <t>AD18</t>
  </si>
  <si>
    <t>HEURES</t>
  </si>
  <si>
    <t>JOURS</t>
  </si>
  <si>
    <t>J</t>
  </si>
  <si>
    <t>Me</t>
  </si>
  <si>
    <t>M</t>
  </si>
  <si>
    <t>L</t>
  </si>
  <si>
    <t>D</t>
  </si>
  <si>
    <t>S</t>
  </si>
  <si>
    <t>V</t>
  </si>
  <si>
    <t>TOTAL</t>
  </si>
  <si>
    <t>Prénom</t>
  </si>
  <si>
    <t xml:space="preserve">Nom </t>
  </si>
  <si>
    <t>SITE</t>
  </si>
  <si>
    <t>ID</t>
  </si>
  <si>
    <t>Nom</t>
  </si>
  <si>
    <t>N° CIN</t>
  </si>
  <si>
    <t>Fonction</t>
  </si>
  <si>
    <t>Spé.</t>
  </si>
  <si>
    <t>Durée</t>
  </si>
  <si>
    <t>Début</t>
  </si>
  <si>
    <t>Fin</t>
  </si>
  <si>
    <t>FIN</t>
  </si>
  <si>
    <t>Total Pointé</t>
  </si>
  <si>
    <t>Abscence</t>
  </si>
  <si>
    <t>Motif</t>
  </si>
  <si>
    <t>7:55</t>
  </si>
  <si>
    <t>12:25</t>
  </si>
  <si>
    <t>13:45</t>
  </si>
  <si>
    <t>18:15</t>
  </si>
  <si>
    <t>HIN</t>
  </si>
  <si>
    <t>EL</t>
  </si>
  <si>
    <t>xxx</t>
  </si>
  <si>
    <t>N° Travaux</t>
  </si>
  <si>
    <t>AD24</t>
  </si>
  <si>
    <t>SA</t>
  </si>
  <si>
    <t xml:space="preserve"> </t>
  </si>
  <si>
    <t xml:space="preserve">EA </t>
  </si>
  <si>
    <t>Mo</t>
  </si>
  <si>
    <t>xxxx</t>
  </si>
  <si>
    <t>xxxxx</t>
  </si>
  <si>
    <t>xx</t>
  </si>
  <si>
    <t>x</t>
  </si>
  <si>
    <t>AD40</t>
  </si>
  <si>
    <t>I125</t>
  </si>
  <si>
    <t>AG</t>
  </si>
  <si>
    <t>Ab</t>
  </si>
  <si>
    <t>ET</t>
  </si>
  <si>
    <t>Mu</t>
  </si>
  <si>
    <t>KH</t>
  </si>
  <si>
    <t>zz</t>
  </si>
  <si>
    <t>yy</t>
  </si>
  <si>
    <t>N° orde</t>
  </si>
  <si>
    <t>JO</t>
  </si>
  <si>
    <t>EA</t>
  </si>
  <si>
    <t>21:00</t>
  </si>
  <si>
    <t>24:00</t>
  </si>
  <si>
    <t>6:00</t>
  </si>
  <si>
    <t>1:00</t>
  </si>
  <si>
    <t>8:00</t>
  </si>
  <si>
    <t>18:10</t>
  </si>
  <si>
    <t>AN</t>
  </si>
  <si>
    <t>0:00</t>
  </si>
  <si>
    <t>21:30</t>
  </si>
  <si>
    <t>7:30</t>
  </si>
  <si>
    <t>14:00</t>
  </si>
  <si>
    <t>22:00</t>
  </si>
  <si>
    <t>15:00</t>
  </si>
  <si>
    <t>17:00</t>
  </si>
  <si>
    <t>23:00</t>
  </si>
  <si>
    <t>Bonjour,</t>
  </si>
  <si>
    <t>merci de m'aider pour automatisée le pointage paie</t>
  </si>
  <si>
    <t xml:space="preserve">je veux un recap avec des conditions </t>
  </si>
  <si>
    <t>si l'employé a travailler dans site  :</t>
  </si>
  <si>
    <t>(T=déplacement vide)</t>
  </si>
  <si>
    <t>on compte les heures normales du 6:00 au 21:00</t>
  </si>
  <si>
    <t>à 50% = du 21:00 au 6:00</t>
  </si>
  <si>
    <t>du lundi au samedi</t>
  </si>
  <si>
    <t>le dimanche</t>
  </si>
  <si>
    <t>à 50%  =  du 6:00 au 21:00</t>
  </si>
  <si>
    <t>à 100% = du 21:00 au 6:00</t>
  </si>
  <si>
    <t>Merci</t>
  </si>
  <si>
    <t xml:space="preserve">    on a par exemple  :</t>
  </si>
  <si>
    <t xml:space="preserve">sinon = 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</si>
</sst>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_F_-;\-* #,##0.00\ _F_-;_-* &quot;-&quot;??\ _F_-;_-@_-"/>
    <numFmt numFmtId="165" formatCode="_-* #,##0.00\ [$€]_-;\-* #,##0.00\ [$€]_-;_-* &quot;-&quot;??\ [$€]_-;_-@_-"/>
    <numFmt numFmtId="166" formatCode="###&quot; &quot;##&quot; &quot;###"/>
    <numFmt numFmtId="167" formatCode="###&quot; &quot;\ ##&quot; &quot;###"/>
    <numFmt numFmtId="168" formatCode="h: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  <font>
      <sz val="8"/>
      <name val="Arial"/>
      <family val="2"/>
    </font>
    <font>
      <sz val="12"/>
      <name val="Arial"/>
      <family val="2"/>
    </font>
    <font>
      <b/>
      <sz val="11"/>
      <name val="Calibri"/>
      <family val="2"/>
      <scheme val="minor"/>
    </font>
    <font>
      <b/>
      <sz val="10"/>
      <name val="Arial"/>
      <family val="2"/>
    </font>
    <font>
      <b/>
      <sz val="1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gray0625"/>
    </fill>
    <fill>
      <patternFill patternType="solid">
        <fgColor theme="7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6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</cellStyleXfs>
  <cellXfs count="83">
    <xf numFmtId="0" fontId="0" fillId="0" borderId="0" xfId="0"/>
    <xf numFmtId="0" fontId="0" fillId="0" borderId="0" xfId="0" applyFill="1"/>
    <xf numFmtId="0" fontId="0" fillId="4" borderId="4" xfId="0" applyFill="1" applyBorder="1" applyAlignment="1">
      <alignment horizontal="center" vertical="center" wrapText="1"/>
    </xf>
    <xf numFmtId="14" fontId="0" fillId="3" borderId="3" xfId="0" applyNumberForma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166" fontId="9" fillId="0" borderId="3" xfId="0" applyNumberFormat="1" applyFont="1" applyBorder="1" applyAlignment="1">
      <alignment horizontal="center" vertical="center"/>
    </xf>
    <xf numFmtId="167" fontId="9" fillId="0" borderId="3" xfId="0" applyNumberFormat="1" applyFont="1" applyBorder="1" applyAlignment="1">
      <alignment horizontal="center" vertical="center"/>
    </xf>
    <xf numFmtId="49" fontId="9" fillId="0" borderId="3" xfId="0" applyNumberFormat="1" applyFont="1" applyFill="1" applyBorder="1" applyAlignment="1">
      <alignment horizontal="center" vertical="center"/>
    </xf>
    <xf numFmtId="49" fontId="9" fillId="4" borderId="9" xfId="0" applyNumberFormat="1" applyFont="1" applyFill="1" applyBorder="1" applyAlignment="1">
      <alignment horizontal="center" vertical="center"/>
    </xf>
    <xf numFmtId="49" fontId="9" fillId="4" borderId="8" xfId="0" applyNumberFormat="1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left"/>
    </xf>
    <xf numFmtId="0" fontId="9" fillId="0" borderId="10" xfId="0" applyFont="1" applyFill="1" applyBorder="1" applyAlignment="1">
      <alignment horizontal="center" vertical="center"/>
    </xf>
    <xf numFmtId="49" fontId="9" fillId="0" borderId="8" xfId="0" applyNumberFormat="1" applyFont="1" applyFill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4" xfId="0" applyFont="1" applyBorder="1" applyAlignment="1">
      <alignment horizontal="left"/>
    </xf>
    <xf numFmtId="0" fontId="8" fillId="0" borderId="15" xfId="0" applyFont="1" applyBorder="1" applyAlignment="1">
      <alignment horizontal="left"/>
    </xf>
    <xf numFmtId="0" fontId="1" fillId="0" borderId="16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1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2" fillId="0" borderId="13" xfId="2" applyFont="1" applyBorder="1" applyAlignment="1" applyProtection="1">
      <alignment horizontal="center" vertical="center"/>
    </xf>
    <xf numFmtId="164" fontId="2" fillId="0" borderId="18" xfId="1" applyFont="1" applyBorder="1" applyAlignment="1" applyProtection="1">
      <alignment horizontal="center" vertical="center"/>
    </xf>
    <xf numFmtId="0" fontId="4" fillId="0" borderId="11" xfId="0" applyFont="1" applyBorder="1" applyAlignment="1" applyProtection="1">
      <alignment horizontal="center" vertical="center"/>
      <protection locked="0"/>
    </xf>
    <xf numFmtId="9" fontId="4" fillId="0" borderId="13" xfId="3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2" fillId="0" borderId="20" xfId="2" applyFont="1" applyBorder="1" applyAlignment="1" applyProtection="1">
      <alignment horizontal="center" vertical="center"/>
    </xf>
    <xf numFmtId="164" fontId="2" fillId="0" borderId="21" xfId="1" applyFont="1" applyBorder="1" applyAlignment="1" applyProtection="1">
      <alignment horizontal="center" vertical="center"/>
    </xf>
    <xf numFmtId="0" fontId="2" fillId="0" borderId="22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0" fontId="2" fillId="0" borderId="24" xfId="0" applyFont="1" applyBorder="1" applyAlignment="1" applyProtection="1">
      <alignment horizontal="center" vertical="center"/>
      <protection locked="0"/>
    </xf>
    <xf numFmtId="0" fontId="2" fillId="0" borderId="25" xfId="0" applyFont="1" applyBorder="1" applyAlignment="1" applyProtection="1">
      <alignment horizontal="center" vertical="center"/>
      <protection locked="0"/>
    </xf>
    <xf numFmtId="0" fontId="6" fillId="0" borderId="25" xfId="0" applyFont="1" applyBorder="1" applyAlignment="1" applyProtection="1">
      <alignment horizontal="center" vertical="center"/>
      <protection locked="0"/>
    </xf>
    <xf numFmtId="0" fontId="2" fillId="0" borderId="25" xfId="0" applyFont="1" applyFill="1" applyBorder="1" applyAlignment="1" applyProtection="1">
      <alignment horizontal="centerContinuous" vertical="center"/>
      <protection locked="0"/>
    </xf>
    <xf numFmtId="0" fontId="2" fillId="2" borderId="25" xfId="0" applyFont="1" applyFill="1" applyBorder="1" applyAlignment="1" applyProtection="1">
      <alignment horizontal="centerContinuous" vertical="center"/>
      <protection locked="0"/>
    </xf>
    <xf numFmtId="0" fontId="5" fillId="0" borderId="25" xfId="0" applyFont="1" applyFill="1" applyBorder="1" applyAlignment="1" applyProtection="1">
      <alignment horizontal="center" vertical="center" wrapText="1"/>
    </xf>
    <xf numFmtId="0" fontId="5" fillId="0" borderId="26" xfId="0" applyFont="1" applyFill="1" applyBorder="1" applyAlignment="1" applyProtection="1">
      <alignment horizontal="center" vertical="center" wrapText="1"/>
    </xf>
    <xf numFmtId="0" fontId="6" fillId="0" borderId="27" xfId="0" applyFont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1" xfId="2" applyFont="1" applyBorder="1" applyAlignment="1" applyProtection="1">
      <alignment horizontal="center" vertical="center"/>
    </xf>
    <xf numFmtId="164" fontId="2" fillId="0" borderId="23" xfId="1" applyFont="1" applyBorder="1" applyAlignment="1" applyProtection="1">
      <alignment horizontal="center" vertical="center"/>
    </xf>
    <xf numFmtId="0" fontId="3" fillId="0" borderId="24" xfId="2" applyFont="1" applyFill="1" applyBorder="1" applyAlignment="1" applyProtection="1">
      <alignment horizontal="center" vertical="center"/>
      <protection locked="0"/>
    </xf>
    <xf numFmtId="0" fontId="3" fillId="0" borderId="25" xfId="2" applyFont="1" applyFill="1" applyBorder="1" applyAlignment="1" applyProtection="1">
      <alignment horizontal="center" vertical="center"/>
      <protection locked="0"/>
    </xf>
    <xf numFmtId="0" fontId="3" fillId="2" borderId="25" xfId="2" applyFont="1" applyFill="1" applyBorder="1" applyAlignment="1" applyProtection="1">
      <alignment horizontal="center" vertical="center"/>
      <protection locked="0"/>
    </xf>
    <xf numFmtId="0" fontId="1" fillId="0" borderId="28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7" fillId="0" borderId="30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36" xfId="0" applyNumberFormat="1" applyBorder="1" applyAlignment="1">
      <alignment horizontal="center"/>
    </xf>
    <xf numFmtId="0" fontId="0" fillId="5" borderId="31" xfId="0" applyFill="1" applyBorder="1" applyAlignment="1">
      <alignment horizontal="center" vertical="center" wrapText="1"/>
    </xf>
    <xf numFmtId="168" fontId="9" fillId="5" borderId="8" xfId="0" applyNumberFormat="1" applyFont="1" applyFill="1" applyBorder="1" applyAlignment="1">
      <alignment horizontal="center" vertical="center"/>
    </xf>
    <xf numFmtId="168" fontId="9" fillId="5" borderId="9" xfId="0" applyNumberFormat="1" applyFont="1" applyFill="1" applyBorder="1" applyAlignment="1">
      <alignment horizontal="center" vertical="center"/>
    </xf>
    <xf numFmtId="0" fontId="0" fillId="5" borderId="34" xfId="0" applyFill="1" applyBorder="1" applyAlignment="1">
      <alignment horizontal="center" vertical="center" wrapText="1"/>
    </xf>
    <xf numFmtId="0" fontId="1" fillId="6" borderId="3" xfId="0" applyFont="1" applyFill="1" applyBorder="1" applyAlignment="1">
      <alignment horizontal="center" vertical="center" wrapText="1"/>
    </xf>
    <xf numFmtId="168" fontId="9" fillId="6" borderId="3" xfId="0" applyNumberFormat="1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/>
    </xf>
    <xf numFmtId="14" fontId="0" fillId="0" borderId="35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1" fillId="7" borderId="3" xfId="0" applyFont="1" applyFill="1" applyBorder="1" applyAlignment="1">
      <alignment horizontal="center" vertical="center" wrapText="1"/>
    </xf>
    <xf numFmtId="168" fontId="9" fillId="7" borderId="3" xfId="0" applyNumberFormat="1" applyFont="1" applyFill="1" applyBorder="1" applyAlignment="1">
      <alignment horizontal="center" vertical="center"/>
    </xf>
    <xf numFmtId="14" fontId="0" fillId="0" borderId="0" xfId="0" applyNumberFormat="1"/>
  </cellXfs>
  <cellStyles count="6">
    <cellStyle name="Euro" xfId="4"/>
    <cellStyle name="Milliers 2" xfId="1"/>
    <cellStyle name="Normal" xfId="0" builtinId="0"/>
    <cellStyle name="Normal 2" xfId="5"/>
    <cellStyle name="Normal 2 2" xfId="2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oufik/Tableau%20de%20bord/TBD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C"/>
      <sheetName val="-NV_Personel-"/>
      <sheetName val="Personel-Mensuel"/>
      <sheetName val="ANAPEC"/>
      <sheetName val="TDB"/>
      <sheetName val="Contrôle des heures "/>
      <sheetName val="TS-en cours"/>
      <sheetName val="Feuil1"/>
      <sheetName val="THYSSEN KRUPP"/>
      <sheetName val="APPEL"/>
      <sheetName val="CONTRATS "/>
      <sheetName val="STI"/>
      <sheetName val="GAAINES-11502001"/>
      <sheetName val="BOUDOUM"/>
      <sheetName val="FAIZ"/>
      <sheetName val="TAOURIRT(11611004)"/>
      <sheetName val="Feuil4"/>
      <sheetName val="CRISTALLISEURS MP1"/>
      <sheetName val="THYSSEN Krupp(JORF)"/>
      <sheetName val="Feuil2"/>
      <sheetName val="Feuil3"/>
      <sheetName val="NB_chantier"/>
      <sheetName val="Gestion d'absences"/>
      <sheetName val="MARSA CASA"/>
      <sheetName val="Feuil5"/>
      <sheetName val="Feuil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21"/>
  <sheetViews>
    <sheetView tabSelected="1" workbookViewId="0">
      <selection activeCell="C20" sqref="C20"/>
    </sheetView>
  </sheetViews>
  <sheetFormatPr baseColWidth="10" defaultRowHeight="15" x14ac:dyDescent="0.25"/>
  <sheetData>
    <row r="3" spans="2:8" x14ac:dyDescent="0.25">
      <c r="B3" t="s">
        <v>75</v>
      </c>
    </row>
    <row r="4" spans="2:8" x14ac:dyDescent="0.25">
      <c r="B4" t="s">
        <v>76</v>
      </c>
    </row>
    <row r="6" spans="2:8" x14ac:dyDescent="0.25">
      <c r="B6" t="s">
        <v>87</v>
      </c>
      <c r="D6" s="82">
        <v>43095</v>
      </c>
    </row>
    <row r="7" spans="2:8" x14ac:dyDescent="0.25">
      <c r="D7" s="82">
        <v>43096</v>
      </c>
    </row>
    <row r="8" spans="2:8" x14ac:dyDescent="0.25">
      <c r="D8" s="82">
        <v>43100</v>
      </c>
    </row>
    <row r="9" spans="2:8" x14ac:dyDescent="0.25">
      <c r="B9" t="s">
        <v>77</v>
      </c>
    </row>
    <row r="10" spans="2:8" x14ac:dyDescent="0.25">
      <c r="B10" t="s">
        <v>78</v>
      </c>
      <c r="E10" t="s">
        <v>79</v>
      </c>
    </row>
    <row r="11" spans="2:8" x14ac:dyDescent="0.25">
      <c r="E11" t="s">
        <v>88</v>
      </c>
    </row>
    <row r="13" spans="2:8" x14ac:dyDescent="0.25">
      <c r="E13" s="25" t="s">
        <v>82</v>
      </c>
      <c r="F13" s="25"/>
      <c r="G13" s="25"/>
      <c r="H13" s="25"/>
    </row>
    <row r="14" spans="2:8" x14ac:dyDescent="0.25">
      <c r="E14" t="s">
        <v>80</v>
      </c>
    </row>
    <row r="15" spans="2:8" x14ac:dyDescent="0.25">
      <c r="E15" t="s">
        <v>81</v>
      </c>
    </row>
    <row r="17" spans="2:8" x14ac:dyDescent="0.25">
      <c r="E17" s="25" t="s">
        <v>83</v>
      </c>
      <c r="F17" s="25"/>
      <c r="G17" s="25"/>
      <c r="H17" s="25"/>
    </row>
    <row r="18" spans="2:8" x14ac:dyDescent="0.25">
      <c r="E18" t="s">
        <v>84</v>
      </c>
    </row>
    <row r="19" spans="2:8" x14ac:dyDescent="0.25">
      <c r="E19" t="s">
        <v>85</v>
      </c>
    </row>
    <row r="21" spans="2:8" x14ac:dyDescent="0.25">
      <c r="B21" t="s">
        <v>86</v>
      </c>
    </row>
  </sheetData>
  <mergeCells count="2">
    <mergeCell ref="E13:H13"/>
    <mergeCell ref="E17:H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K21"/>
  <sheetViews>
    <sheetView zoomScaleNormal="100" zoomScaleSheetLayoutView="90" workbookViewId="0">
      <selection activeCell="D6" sqref="D6"/>
    </sheetView>
  </sheetViews>
  <sheetFormatPr baseColWidth="10" defaultRowHeight="15" x14ac:dyDescent="0.25"/>
  <cols>
    <col min="1" max="1" width="13" customWidth="1"/>
    <col min="2" max="2" width="12.5703125" style="1" customWidth="1"/>
    <col min="3" max="3" width="17.42578125" customWidth="1"/>
    <col min="4" max="4" width="16" customWidth="1"/>
    <col min="5" max="35" width="4.7109375" customWidth="1"/>
  </cols>
  <sheetData>
    <row r="3" spans="1:37" ht="15.75" thickBot="1" x14ac:dyDescent="0.3"/>
    <row r="4" spans="1:37" ht="15.75" thickBot="1" x14ac:dyDescent="0.3">
      <c r="A4" s="45" t="s">
        <v>19</v>
      </c>
      <c r="B4" s="46" t="s">
        <v>18</v>
      </c>
      <c r="C4" s="47" t="s">
        <v>17</v>
      </c>
      <c r="D4" s="47" t="s">
        <v>16</v>
      </c>
      <c r="E4" s="48">
        <v>26</v>
      </c>
      <c r="F4" s="48">
        <v>27</v>
      </c>
      <c r="G4" s="48">
        <v>28</v>
      </c>
      <c r="H4" s="48">
        <v>29</v>
      </c>
      <c r="I4" s="48">
        <v>30</v>
      </c>
      <c r="J4" s="49">
        <v>31</v>
      </c>
      <c r="K4" s="48">
        <v>1</v>
      </c>
      <c r="L4" s="48">
        <v>2</v>
      </c>
      <c r="M4" s="48">
        <v>3</v>
      </c>
      <c r="N4" s="48">
        <v>4</v>
      </c>
      <c r="O4" s="48">
        <v>5</v>
      </c>
      <c r="P4" s="48">
        <v>6</v>
      </c>
      <c r="Q4" s="49">
        <v>7</v>
      </c>
      <c r="R4" s="48">
        <v>8</v>
      </c>
      <c r="S4" s="48">
        <v>9</v>
      </c>
      <c r="T4" s="48">
        <v>10</v>
      </c>
      <c r="U4" s="48">
        <v>11</v>
      </c>
      <c r="V4" s="48">
        <v>12</v>
      </c>
      <c r="W4" s="48">
        <v>13</v>
      </c>
      <c r="X4" s="49">
        <v>14</v>
      </c>
      <c r="Y4" s="48">
        <v>15</v>
      </c>
      <c r="Z4" s="48">
        <v>16</v>
      </c>
      <c r="AA4" s="48">
        <v>17</v>
      </c>
      <c r="AB4" s="48">
        <v>18</v>
      </c>
      <c r="AC4" s="48">
        <v>19</v>
      </c>
      <c r="AD4" s="48">
        <v>20</v>
      </c>
      <c r="AE4" s="49">
        <v>21</v>
      </c>
      <c r="AF4" s="48">
        <v>22</v>
      </c>
      <c r="AG4" s="48">
        <v>23</v>
      </c>
      <c r="AH4" s="48">
        <v>24</v>
      </c>
      <c r="AI4" s="48">
        <v>25</v>
      </c>
      <c r="AJ4" s="50" t="s">
        <v>15</v>
      </c>
      <c r="AK4" s="51" t="s">
        <v>15</v>
      </c>
    </row>
    <row r="5" spans="1:37" ht="17.25" customHeight="1" thickBot="1" x14ac:dyDescent="0.3">
      <c r="A5" s="42"/>
      <c r="B5" s="43"/>
      <c r="C5" s="44"/>
      <c r="D5" s="52"/>
      <c r="E5" s="57" t="s">
        <v>10</v>
      </c>
      <c r="F5" s="58" t="s">
        <v>9</v>
      </c>
      <c r="G5" s="58" t="s">
        <v>8</v>
      </c>
      <c r="H5" s="58" t="s">
        <v>14</v>
      </c>
      <c r="I5" s="58" t="s">
        <v>13</v>
      </c>
      <c r="J5" s="59" t="s">
        <v>12</v>
      </c>
      <c r="K5" s="58" t="s">
        <v>11</v>
      </c>
      <c r="L5" s="58" t="s">
        <v>10</v>
      </c>
      <c r="M5" s="58" t="s">
        <v>9</v>
      </c>
      <c r="N5" s="58" t="s">
        <v>8</v>
      </c>
      <c r="O5" s="58" t="s">
        <v>14</v>
      </c>
      <c r="P5" s="58" t="s">
        <v>13</v>
      </c>
      <c r="Q5" s="59" t="s">
        <v>12</v>
      </c>
      <c r="R5" s="58" t="s">
        <v>11</v>
      </c>
      <c r="S5" s="58" t="s">
        <v>10</v>
      </c>
      <c r="T5" s="58" t="s">
        <v>9</v>
      </c>
      <c r="U5" s="58" t="s">
        <v>8</v>
      </c>
      <c r="V5" s="58" t="s">
        <v>14</v>
      </c>
      <c r="W5" s="58" t="s">
        <v>13</v>
      </c>
      <c r="X5" s="59" t="s">
        <v>12</v>
      </c>
      <c r="Y5" s="58" t="s">
        <v>11</v>
      </c>
      <c r="Z5" s="58" t="s">
        <v>10</v>
      </c>
      <c r="AA5" s="58" t="s">
        <v>9</v>
      </c>
      <c r="AB5" s="58" t="s">
        <v>8</v>
      </c>
      <c r="AC5" s="58" t="s">
        <v>14</v>
      </c>
      <c r="AD5" s="58" t="s">
        <v>13</v>
      </c>
      <c r="AE5" s="59" t="s">
        <v>12</v>
      </c>
      <c r="AF5" s="58" t="s">
        <v>11</v>
      </c>
      <c r="AG5" s="58" t="s">
        <v>10</v>
      </c>
      <c r="AH5" s="58" t="s">
        <v>9</v>
      </c>
      <c r="AI5" s="58" t="s">
        <v>8</v>
      </c>
      <c r="AJ5" s="50" t="s">
        <v>7</v>
      </c>
      <c r="AK5" s="51" t="s">
        <v>6</v>
      </c>
    </row>
    <row r="6" spans="1:37" x14ac:dyDescent="0.25">
      <c r="A6" s="26" t="s">
        <v>5</v>
      </c>
      <c r="B6" s="27" t="s">
        <v>4</v>
      </c>
      <c r="C6" s="28" t="s">
        <v>3</v>
      </c>
      <c r="D6" s="28" t="s">
        <v>2</v>
      </c>
      <c r="E6" s="53">
        <v>9</v>
      </c>
      <c r="F6" s="53">
        <v>11.75</v>
      </c>
      <c r="G6" s="53"/>
      <c r="H6" s="53"/>
      <c r="I6" s="53"/>
      <c r="J6" s="54"/>
      <c r="K6" s="53"/>
      <c r="L6" s="53"/>
      <c r="M6" s="53"/>
      <c r="N6" s="53"/>
      <c r="O6" s="53"/>
      <c r="P6" s="53"/>
      <c r="Q6" s="54"/>
      <c r="R6" s="53"/>
      <c r="S6" s="53"/>
      <c r="T6" s="53"/>
      <c r="U6" s="53"/>
      <c r="V6" s="53"/>
      <c r="W6" s="53"/>
      <c r="X6" s="54"/>
      <c r="Y6" s="53"/>
      <c r="Z6" s="53"/>
      <c r="AA6" s="53"/>
      <c r="AB6" s="53"/>
      <c r="AC6" s="53"/>
      <c r="AD6" s="53"/>
      <c r="AE6" s="54"/>
      <c r="AF6" s="53"/>
      <c r="AG6" s="53"/>
      <c r="AH6" s="53"/>
      <c r="AI6" s="53"/>
      <c r="AJ6" s="55">
        <f>COUNTIF(E6:AI6,"&gt;=0")</f>
        <v>2</v>
      </c>
      <c r="AK6" s="56">
        <f>SUM(E6:AI6)</f>
        <v>20.75</v>
      </c>
    </row>
    <row r="7" spans="1:37" x14ac:dyDescent="0.25">
      <c r="A7" s="33"/>
      <c r="B7" s="27"/>
      <c r="C7" s="34">
        <v>0.5</v>
      </c>
      <c r="D7" s="28"/>
      <c r="E7" s="29"/>
      <c r="F7" s="29">
        <v>0.5</v>
      </c>
      <c r="G7" s="29"/>
      <c r="H7" s="29"/>
      <c r="I7" s="29"/>
      <c r="J7" s="30">
        <v>7</v>
      </c>
      <c r="K7" s="29"/>
      <c r="L7" s="29"/>
      <c r="M7" s="29"/>
      <c r="N7" s="29"/>
      <c r="O7" s="29"/>
      <c r="P7" s="29"/>
      <c r="Q7" s="30"/>
      <c r="R7" s="29"/>
      <c r="S7" s="29"/>
      <c r="T7" s="29"/>
      <c r="U7" s="29"/>
      <c r="V7" s="29"/>
      <c r="W7" s="29"/>
      <c r="X7" s="30"/>
      <c r="Y7" s="29"/>
      <c r="Z7" s="29"/>
      <c r="AA7" s="29"/>
      <c r="AB7" s="29"/>
      <c r="AC7" s="29"/>
      <c r="AD7" s="29"/>
      <c r="AE7" s="30"/>
      <c r="AF7" s="29"/>
      <c r="AG7" s="29"/>
      <c r="AH7" s="29"/>
      <c r="AI7" s="29"/>
      <c r="AJ7" s="31">
        <f>COUNTIF(E7:AI7,"&gt;=0")</f>
        <v>2</v>
      </c>
      <c r="AK7" s="32">
        <f>SUM(E7:AI7)</f>
        <v>7.5</v>
      </c>
    </row>
    <row r="8" spans="1:37" x14ac:dyDescent="0.25">
      <c r="A8" s="33"/>
      <c r="B8" s="27"/>
      <c r="C8" s="34">
        <v>1</v>
      </c>
      <c r="D8" s="28"/>
      <c r="E8" s="29"/>
      <c r="F8" s="29"/>
      <c r="G8" s="29"/>
      <c r="H8" s="29"/>
      <c r="I8" s="29"/>
      <c r="J8" s="30"/>
      <c r="K8" s="29"/>
      <c r="L8" s="29"/>
      <c r="M8" s="29"/>
      <c r="N8" s="29"/>
      <c r="O8" s="29"/>
      <c r="P8" s="29"/>
      <c r="Q8" s="30"/>
      <c r="R8" s="29"/>
      <c r="S8" s="29"/>
      <c r="T8" s="29"/>
      <c r="U8" s="29"/>
      <c r="V8" s="29"/>
      <c r="W8" s="29"/>
      <c r="X8" s="30"/>
      <c r="Y8" s="29"/>
      <c r="Z8" s="29"/>
      <c r="AA8" s="29"/>
      <c r="AB8" s="29"/>
      <c r="AC8" s="29"/>
      <c r="AD8" s="29"/>
      <c r="AE8" s="30"/>
      <c r="AF8" s="29"/>
      <c r="AG8" s="29"/>
      <c r="AH8" s="29"/>
      <c r="AI8" s="29"/>
      <c r="AJ8" s="31">
        <f>COUNTIF(E8:AI8,"&gt;=0")</f>
        <v>0</v>
      </c>
      <c r="AK8" s="32">
        <f>SUM(E8:AI8)</f>
        <v>0</v>
      </c>
    </row>
    <row r="9" spans="1:37" x14ac:dyDescent="0.25">
      <c r="A9" s="33"/>
      <c r="B9" s="27"/>
      <c r="C9" s="28" t="s">
        <v>0</v>
      </c>
      <c r="D9" s="28"/>
      <c r="E9" s="29"/>
      <c r="F9" s="29"/>
      <c r="G9" s="29"/>
      <c r="H9" s="29"/>
      <c r="I9" s="29"/>
      <c r="J9" s="30"/>
      <c r="K9" s="29"/>
      <c r="L9" s="29"/>
      <c r="M9" s="29"/>
      <c r="N9" s="29"/>
      <c r="O9" s="29"/>
      <c r="P9" s="29"/>
      <c r="Q9" s="30"/>
      <c r="R9" s="29"/>
      <c r="S9" s="29"/>
      <c r="T9" s="29"/>
      <c r="U9" s="29"/>
      <c r="V9" s="29"/>
      <c r="W9" s="29"/>
      <c r="X9" s="30"/>
      <c r="Y9" s="29"/>
      <c r="Z9" s="29"/>
      <c r="AA9" s="29"/>
      <c r="AB9" s="29"/>
      <c r="AC9" s="29"/>
      <c r="AD9" s="29"/>
      <c r="AE9" s="30"/>
      <c r="AF9" s="29"/>
      <c r="AG9" s="29"/>
      <c r="AH9" s="29"/>
      <c r="AI9" s="29"/>
      <c r="AJ9" s="31"/>
      <c r="AK9" s="32">
        <f>SUM(E9:AI9)</f>
        <v>0</v>
      </c>
    </row>
    <row r="10" spans="1:37" x14ac:dyDescent="0.25">
      <c r="A10" s="26" t="s">
        <v>5</v>
      </c>
      <c r="B10" s="27" t="s">
        <v>54</v>
      </c>
      <c r="C10" s="28" t="s">
        <v>59</v>
      </c>
      <c r="D10" s="28" t="s">
        <v>43</v>
      </c>
      <c r="E10" s="29">
        <v>4.5</v>
      </c>
      <c r="F10" s="29" t="s">
        <v>66</v>
      </c>
      <c r="G10" s="29"/>
      <c r="H10" s="29"/>
      <c r="I10" s="29"/>
      <c r="J10" s="30"/>
      <c r="K10" s="29"/>
      <c r="L10" s="29"/>
      <c r="M10" s="29"/>
      <c r="N10" s="29"/>
      <c r="O10" s="29"/>
      <c r="P10" s="29"/>
      <c r="Q10" s="30"/>
      <c r="R10" s="29"/>
      <c r="S10" s="29"/>
      <c r="T10" s="29"/>
      <c r="U10" s="29"/>
      <c r="V10" s="29"/>
      <c r="W10" s="29"/>
      <c r="X10" s="30"/>
      <c r="Y10" s="29"/>
      <c r="Z10" s="29"/>
      <c r="AA10" s="29"/>
      <c r="AB10" s="29"/>
      <c r="AC10" s="29"/>
      <c r="AD10" s="29"/>
      <c r="AE10" s="30"/>
      <c r="AF10" s="29"/>
      <c r="AG10" s="29"/>
      <c r="AH10" s="29"/>
      <c r="AI10" s="29"/>
      <c r="AJ10" s="31">
        <f>COUNTIF(E10:AI10,"&gt;=0")</f>
        <v>1</v>
      </c>
      <c r="AK10" s="32">
        <f>SUM(E10:AI10)</f>
        <v>4.5</v>
      </c>
    </row>
    <row r="11" spans="1:37" x14ac:dyDescent="0.25">
      <c r="A11" s="33"/>
      <c r="B11" s="27"/>
      <c r="C11" s="34">
        <v>0.5</v>
      </c>
      <c r="D11" s="28"/>
      <c r="E11" s="29">
        <v>3</v>
      </c>
      <c r="F11" s="29"/>
      <c r="G11" s="29"/>
      <c r="H11" s="29"/>
      <c r="I11" s="29"/>
      <c r="J11" s="30">
        <v>8</v>
      </c>
      <c r="K11" s="29"/>
      <c r="L11" s="29"/>
      <c r="M11" s="29"/>
      <c r="N11" s="29"/>
      <c r="O11" s="29"/>
      <c r="P11" s="29"/>
      <c r="Q11" s="30"/>
      <c r="R11" s="29"/>
      <c r="S11" s="29"/>
      <c r="T11" s="29"/>
      <c r="U11" s="29"/>
      <c r="V11" s="29"/>
      <c r="W11" s="29"/>
      <c r="X11" s="30"/>
      <c r="Y11" s="29"/>
      <c r="Z11" s="29"/>
      <c r="AA11" s="29"/>
      <c r="AB11" s="29"/>
      <c r="AC11" s="29"/>
      <c r="AD11" s="29"/>
      <c r="AE11" s="30"/>
      <c r="AF11" s="29"/>
      <c r="AG11" s="29"/>
      <c r="AH11" s="29"/>
      <c r="AI11" s="29"/>
      <c r="AJ11" s="31">
        <f>COUNTIF(E11:AI11,"&gt;=0")</f>
        <v>2</v>
      </c>
      <c r="AK11" s="32">
        <f>SUM(E11:AI11)</f>
        <v>11</v>
      </c>
    </row>
    <row r="12" spans="1:37" x14ac:dyDescent="0.25">
      <c r="A12" s="33"/>
      <c r="B12" s="27"/>
      <c r="C12" s="34">
        <v>1</v>
      </c>
      <c r="D12" s="28"/>
      <c r="E12" s="29"/>
      <c r="F12" s="29"/>
      <c r="G12" s="29"/>
      <c r="H12" s="29"/>
      <c r="I12" s="29"/>
      <c r="J12" s="30">
        <v>6</v>
      </c>
      <c r="K12" s="29"/>
      <c r="L12" s="29"/>
      <c r="M12" s="29"/>
      <c r="N12" s="29"/>
      <c r="O12" s="29"/>
      <c r="P12" s="29"/>
      <c r="Q12" s="30"/>
      <c r="R12" s="29"/>
      <c r="S12" s="29"/>
      <c r="T12" s="29"/>
      <c r="U12" s="29"/>
      <c r="V12" s="29"/>
      <c r="W12" s="29"/>
      <c r="X12" s="30"/>
      <c r="Y12" s="29"/>
      <c r="Z12" s="29"/>
      <c r="AA12" s="29"/>
      <c r="AB12" s="29"/>
      <c r="AC12" s="29"/>
      <c r="AD12" s="29"/>
      <c r="AE12" s="30"/>
      <c r="AF12" s="29"/>
      <c r="AG12" s="29"/>
      <c r="AH12" s="29"/>
      <c r="AI12" s="29"/>
      <c r="AJ12" s="31">
        <f>COUNTIF(E12:AI12,"&gt;=0")</f>
        <v>1</v>
      </c>
      <c r="AK12" s="32">
        <f>SUM(E12:AI12)</f>
        <v>6</v>
      </c>
    </row>
    <row r="13" spans="1:37" x14ac:dyDescent="0.25">
      <c r="A13" s="33"/>
      <c r="B13" s="27"/>
      <c r="C13" s="28" t="s">
        <v>0</v>
      </c>
      <c r="D13" s="28"/>
      <c r="E13" s="29" t="s">
        <v>47</v>
      </c>
      <c r="F13" s="29"/>
      <c r="G13" s="29"/>
      <c r="H13" s="29"/>
      <c r="I13" s="29"/>
      <c r="J13" s="30" t="s">
        <v>47</v>
      </c>
      <c r="K13" s="29"/>
      <c r="L13" s="29"/>
      <c r="M13" s="29"/>
      <c r="N13" s="29"/>
      <c r="O13" s="29"/>
      <c r="P13" s="29"/>
      <c r="Q13" s="30"/>
      <c r="R13" s="29"/>
      <c r="S13" s="29"/>
      <c r="T13" s="29"/>
      <c r="U13" s="29"/>
      <c r="V13" s="29"/>
      <c r="W13" s="29"/>
      <c r="X13" s="30"/>
      <c r="Y13" s="29"/>
      <c r="Z13" s="29"/>
      <c r="AA13" s="29"/>
      <c r="AB13" s="29"/>
      <c r="AC13" s="29"/>
      <c r="AD13" s="29"/>
      <c r="AE13" s="30"/>
      <c r="AF13" s="29"/>
      <c r="AG13" s="29"/>
      <c r="AH13" s="29"/>
      <c r="AI13" s="29"/>
      <c r="AJ13" s="31"/>
      <c r="AK13" s="32">
        <f>SUM(E13:AI13)</f>
        <v>0</v>
      </c>
    </row>
    <row r="14" spans="1:37" x14ac:dyDescent="0.25">
      <c r="A14" s="26" t="s">
        <v>5</v>
      </c>
      <c r="B14" s="27" t="s">
        <v>40</v>
      </c>
      <c r="C14" s="28" t="s">
        <v>50</v>
      </c>
      <c r="D14" s="28" t="s">
        <v>51</v>
      </c>
      <c r="E14" s="29">
        <v>8.75</v>
      </c>
      <c r="F14" s="29">
        <v>6.5</v>
      </c>
      <c r="G14" s="29"/>
      <c r="H14" s="29"/>
      <c r="I14" s="29"/>
      <c r="J14" s="30"/>
      <c r="K14" s="29"/>
      <c r="L14" s="29"/>
      <c r="M14" s="29"/>
      <c r="N14" s="29"/>
      <c r="O14" s="29"/>
      <c r="P14" s="29"/>
      <c r="Q14" s="30"/>
      <c r="R14" s="29"/>
      <c r="S14" s="29"/>
      <c r="T14" s="29"/>
      <c r="U14" s="29"/>
      <c r="V14" s="29"/>
      <c r="W14" s="29"/>
      <c r="X14" s="30"/>
      <c r="Y14" s="29"/>
      <c r="Z14" s="29"/>
      <c r="AA14" s="29"/>
      <c r="AB14" s="29"/>
      <c r="AC14" s="29"/>
      <c r="AD14" s="29"/>
      <c r="AE14" s="30"/>
      <c r="AF14" s="29"/>
      <c r="AG14" s="29"/>
      <c r="AH14" s="29"/>
      <c r="AI14" s="29"/>
      <c r="AJ14" s="31">
        <f>COUNTIF(E14:AI14,"&gt;=0")</f>
        <v>2</v>
      </c>
      <c r="AK14" s="32">
        <f>SUM(E14:AI14)</f>
        <v>15.25</v>
      </c>
    </row>
    <row r="15" spans="1:37" x14ac:dyDescent="0.25">
      <c r="A15" s="33"/>
      <c r="B15" s="27"/>
      <c r="C15" s="34">
        <v>0.5</v>
      </c>
      <c r="D15" s="28"/>
      <c r="E15" s="29">
        <v>5</v>
      </c>
      <c r="F15" s="29">
        <v>2</v>
      </c>
      <c r="G15" s="29"/>
      <c r="H15" s="29"/>
      <c r="I15" s="29"/>
      <c r="J15" s="30">
        <v>6</v>
      </c>
      <c r="K15" s="29"/>
      <c r="L15" s="29"/>
      <c r="M15" s="29"/>
      <c r="N15" s="29"/>
      <c r="O15" s="29"/>
      <c r="P15" s="29"/>
      <c r="Q15" s="30"/>
      <c r="R15" s="29"/>
      <c r="S15" s="29"/>
      <c r="T15" s="29"/>
      <c r="U15" s="29"/>
      <c r="V15" s="29"/>
      <c r="W15" s="29"/>
      <c r="X15" s="30"/>
      <c r="Y15" s="29"/>
      <c r="Z15" s="29"/>
      <c r="AA15" s="29"/>
      <c r="AB15" s="29"/>
      <c r="AC15" s="29"/>
      <c r="AD15" s="29"/>
      <c r="AE15" s="30"/>
      <c r="AF15" s="29"/>
      <c r="AG15" s="29"/>
      <c r="AH15" s="29"/>
      <c r="AI15" s="29"/>
      <c r="AJ15" s="31">
        <f>COUNTIF(E15:AI15,"&gt;=0")</f>
        <v>3</v>
      </c>
      <c r="AK15" s="32">
        <f>SUM(E15:AI15)</f>
        <v>13</v>
      </c>
    </row>
    <row r="16" spans="1:37" x14ac:dyDescent="0.25">
      <c r="A16" s="33"/>
      <c r="B16" s="27"/>
      <c r="C16" s="34">
        <v>1</v>
      </c>
      <c r="D16" s="28"/>
      <c r="E16" s="29"/>
      <c r="F16" s="29"/>
      <c r="G16" s="29"/>
      <c r="H16" s="29"/>
      <c r="I16" s="29"/>
      <c r="J16" s="30">
        <v>2</v>
      </c>
      <c r="K16" s="29"/>
      <c r="L16" s="29"/>
      <c r="M16" s="29"/>
      <c r="N16" s="29"/>
      <c r="O16" s="29"/>
      <c r="P16" s="29"/>
      <c r="Q16" s="30"/>
      <c r="R16" s="29"/>
      <c r="S16" s="29"/>
      <c r="T16" s="29"/>
      <c r="U16" s="29"/>
      <c r="V16" s="29"/>
      <c r="W16" s="29"/>
      <c r="X16" s="30"/>
      <c r="Y16" s="29"/>
      <c r="Z16" s="29"/>
      <c r="AA16" s="29"/>
      <c r="AB16" s="29"/>
      <c r="AC16" s="29"/>
      <c r="AD16" s="29"/>
      <c r="AE16" s="30"/>
      <c r="AF16" s="29"/>
      <c r="AG16" s="29"/>
      <c r="AH16" s="29"/>
      <c r="AI16" s="29"/>
      <c r="AJ16" s="31">
        <f>COUNTIF(E16:AI16,"&gt;=0")</f>
        <v>1</v>
      </c>
      <c r="AK16" s="32">
        <f>SUM(E16:AI16)</f>
        <v>2</v>
      </c>
    </row>
    <row r="17" spans="1:37" x14ac:dyDescent="0.25">
      <c r="A17" s="33"/>
      <c r="B17" s="27"/>
      <c r="C17" s="28" t="s">
        <v>0</v>
      </c>
      <c r="D17" s="28"/>
      <c r="E17" s="29" t="s">
        <v>47</v>
      </c>
      <c r="F17" s="29" t="s">
        <v>47</v>
      </c>
      <c r="G17" s="29"/>
      <c r="H17" s="29"/>
      <c r="I17" s="29"/>
      <c r="J17" s="30" t="s">
        <v>47</v>
      </c>
      <c r="K17" s="29"/>
      <c r="L17" s="29"/>
      <c r="M17" s="29"/>
      <c r="N17" s="29"/>
      <c r="O17" s="29"/>
      <c r="P17" s="29"/>
      <c r="Q17" s="30"/>
      <c r="R17" s="29"/>
      <c r="S17" s="29"/>
      <c r="T17" s="29"/>
      <c r="U17" s="29"/>
      <c r="V17" s="29"/>
      <c r="W17" s="29"/>
      <c r="X17" s="30"/>
      <c r="Y17" s="29"/>
      <c r="Z17" s="29"/>
      <c r="AA17" s="29"/>
      <c r="AB17" s="29"/>
      <c r="AC17" s="29"/>
      <c r="AD17" s="29"/>
      <c r="AE17" s="30"/>
      <c r="AF17" s="29"/>
      <c r="AG17" s="29"/>
      <c r="AH17" s="29"/>
      <c r="AI17" s="29"/>
      <c r="AJ17" s="31"/>
      <c r="AK17" s="32">
        <f>SUM(E17:AI17)</f>
        <v>0</v>
      </c>
    </row>
    <row r="18" spans="1:37" x14ac:dyDescent="0.25">
      <c r="A18" s="26" t="s">
        <v>5</v>
      </c>
      <c r="B18" s="27" t="s">
        <v>58</v>
      </c>
      <c r="C18" s="28" t="s">
        <v>52</v>
      </c>
      <c r="D18" s="28" t="s">
        <v>53</v>
      </c>
      <c r="E18" s="29"/>
      <c r="F18" s="29" t="s">
        <v>1</v>
      </c>
      <c r="G18" s="29"/>
      <c r="H18" s="29"/>
      <c r="I18" s="29"/>
      <c r="J18" s="30"/>
      <c r="K18" s="29"/>
      <c r="L18" s="29"/>
      <c r="M18" s="29"/>
      <c r="N18" s="29"/>
      <c r="O18" s="29"/>
      <c r="P18" s="29"/>
      <c r="Q18" s="30"/>
      <c r="R18" s="29"/>
      <c r="S18" s="29"/>
      <c r="T18" s="29"/>
      <c r="U18" s="29"/>
      <c r="V18" s="29"/>
      <c r="W18" s="29"/>
      <c r="X18" s="30"/>
      <c r="Y18" s="29"/>
      <c r="Z18" s="29"/>
      <c r="AA18" s="29"/>
      <c r="AB18" s="29"/>
      <c r="AC18" s="29"/>
      <c r="AD18" s="29"/>
      <c r="AE18" s="30"/>
      <c r="AF18" s="29"/>
      <c r="AG18" s="29"/>
      <c r="AH18" s="29"/>
      <c r="AI18" s="29"/>
      <c r="AJ18" s="31">
        <f>COUNTIF(E18:AI18,"&gt;=0")</f>
        <v>0</v>
      </c>
      <c r="AK18" s="32">
        <f>SUM(E18:AI18)</f>
        <v>0</v>
      </c>
    </row>
    <row r="19" spans="1:37" x14ac:dyDescent="0.25">
      <c r="A19" s="33"/>
      <c r="B19" s="27"/>
      <c r="C19" s="34">
        <v>0.5</v>
      </c>
      <c r="D19" s="28"/>
      <c r="E19" s="29">
        <v>6</v>
      </c>
      <c r="F19" s="29"/>
      <c r="G19" s="29"/>
      <c r="H19" s="29"/>
      <c r="I19" s="29"/>
      <c r="J19" s="30">
        <v>4</v>
      </c>
      <c r="K19" s="29"/>
      <c r="L19" s="29"/>
      <c r="M19" s="29"/>
      <c r="N19" s="29"/>
      <c r="O19" s="29"/>
      <c r="P19" s="29"/>
      <c r="Q19" s="30"/>
      <c r="R19" s="29"/>
      <c r="S19" s="29"/>
      <c r="T19" s="29"/>
      <c r="U19" s="29"/>
      <c r="V19" s="29"/>
      <c r="W19" s="29"/>
      <c r="X19" s="30"/>
      <c r="Y19" s="29"/>
      <c r="Z19" s="29"/>
      <c r="AA19" s="29"/>
      <c r="AB19" s="29"/>
      <c r="AC19" s="29"/>
      <c r="AD19" s="29"/>
      <c r="AE19" s="30"/>
      <c r="AF19" s="29"/>
      <c r="AG19" s="29"/>
      <c r="AH19" s="29"/>
      <c r="AI19" s="29"/>
      <c r="AJ19" s="31">
        <f>COUNTIF(E19:AI19,"&gt;=0")</f>
        <v>2</v>
      </c>
      <c r="AK19" s="32">
        <f>SUM(E19:AI19)</f>
        <v>10</v>
      </c>
    </row>
    <row r="20" spans="1:37" x14ac:dyDescent="0.25">
      <c r="A20" s="33"/>
      <c r="B20" s="27"/>
      <c r="C20" s="34">
        <v>1</v>
      </c>
      <c r="D20" s="28"/>
      <c r="E20" s="29"/>
      <c r="F20" s="29"/>
      <c r="G20" s="29"/>
      <c r="H20" s="29"/>
      <c r="I20" s="29"/>
      <c r="J20" s="30">
        <v>2</v>
      </c>
      <c r="K20" s="29"/>
      <c r="L20" s="29"/>
      <c r="M20" s="29"/>
      <c r="N20" s="29"/>
      <c r="O20" s="29"/>
      <c r="P20" s="29"/>
      <c r="Q20" s="30"/>
      <c r="R20" s="29"/>
      <c r="S20" s="29"/>
      <c r="T20" s="29"/>
      <c r="U20" s="29"/>
      <c r="V20" s="29"/>
      <c r="W20" s="29"/>
      <c r="X20" s="30"/>
      <c r="Y20" s="29"/>
      <c r="Z20" s="29"/>
      <c r="AA20" s="29"/>
      <c r="AB20" s="29"/>
      <c r="AC20" s="29"/>
      <c r="AD20" s="29"/>
      <c r="AE20" s="30"/>
      <c r="AF20" s="29"/>
      <c r="AG20" s="29"/>
      <c r="AH20" s="29"/>
      <c r="AI20" s="29"/>
      <c r="AJ20" s="31">
        <f>COUNTIF(E20:AI20,"&gt;=0")</f>
        <v>1</v>
      </c>
      <c r="AK20" s="32">
        <f>SUM(E20:AI20)</f>
        <v>2</v>
      </c>
    </row>
    <row r="21" spans="1:37" ht="15.75" thickBot="1" x14ac:dyDescent="0.3">
      <c r="A21" s="35"/>
      <c r="B21" s="36"/>
      <c r="C21" s="37" t="s">
        <v>0</v>
      </c>
      <c r="D21" s="37"/>
      <c r="E21" s="38" t="s">
        <v>47</v>
      </c>
      <c r="F21" s="38"/>
      <c r="G21" s="38"/>
      <c r="H21" s="38"/>
      <c r="I21" s="38"/>
      <c r="J21" s="39" t="s">
        <v>47</v>
      </c>
      <c r="K21" s="38"/>
      <c r="L21" s="38"/>
      <c r="M21" s="38"/>
      <c r="N21" s="38"/>
      <c r="O21" s="38"/>
      <c r="P21" s="38"/>
      <c r="Q21" s="39"/>
      <c r="R21" s="38"/>
      <c r="S21" s="38"/>
      <c r="T21" s="38"/>
      <c r="U21" s="38"/>
      <c r="V21" s="38"/>
      <c r="W21" s="38"/>
      <c r="X21" s="39"/>
      <c r="Y21" s="38"/>
      <c r="Z21" s="38"/>
      <c r="AA21" s="38"/>
      <c r="AB21" s="38"/>
      <c r="AC21" s="38"/>
      <c r="AD21" s="38"/>
      <c r="AE21" s="39"/>
      <c r="AF21" s="38"/>
      <c r="AG21" s="38"/>
      <c r="AH21" s="38"/>
      <c r="AI21" s="38"/>
      <c r="AJ21" s="40"/>
      <c r="AK21" s="41">
        <f>SUM(E21:AI21)</f>
        <v>0</v>
      </c>
    </row>
  </sheetData>
  <pageMargins left="0.70866141732283472" right="0.70866141732283472" top="0.74803149606299213" bottom="0.74803149606299213" header="0.31496062992125984" footer="0.31496062992125984"/>
  <pageSetup paperSize="9" scale="1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workbookViewId="0">
      <selection activeCell="C39" sqref="C39"/>
    </sheetView>
  </sheetViews>
  <sheetFormatPr baseColWidth="10" defaultRowHeight="15" x14ac:dyDescent="0.25"/>
  <cols>
    <col min="2" max="2" width="12.5703125" customWidth="1"/>
    <col min="3" max="3" width="12.85546875" customWidth="1"/>
    <col min="8" max="8" width="9.85546875" customWidth="1"/>
    <col min="9" max="9" width="6.42578125" customWidth="1"/>
    <col min="10" max="10" width="5.5703125" customWidth="1"/>
    <col min="11" max="11" width="6.42578125" customWidth="1"/>
    <col min="12" max="12" width="5.5703125" customWidth="1"/>
    <col min="13" max="13" width="1.85546875" customWidth="1"/>
    <col min="16" max="16" width="9.28515625" customWidth="1"/>
    <col min="17" max="17" width="6.42578125" customWidth="1"/>
    <col min="18" max="18" width="5.5703125" bestFit="1" customWidth="1"/>
    <col min="19" max="19" width="6.42578125" customWidth="1"/>
    <col min="20" max="20" width="5.5703125" bestFit="1" customWidth="1"/>
    <col min="21" max="21" width="1.28515625" customWidth="1"/>
    <col min="24" max="24" width="9.42578125" customWidth="1"/>
    <col min="25" max="25" width="6.42578125" customWidth="1"/>
    <col min="26" max="26" width="5.42578125" customWidth="1"/>
    <col min="27" max="27" width="1.85546875" customWidth="1"/>
    <col min="28" max="28" width="10.5703125" customWidth="1"/>
  </cols>
  <sheetData>
    <row r="1" spans="1:31" ht="15.75" thickBot="1" x14ac:dyDescent="0.3">
      <c r="N1" s="25"/>
      <c r="O1" s="25"/>
    </row>
    <row r="2" spans="1:31" ht="15.75" thickBot="1" x14ac:dyDescent="0.3">
      <c r="B2" s="66">
        <v>43095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9"/>
      <c r="AC2" s="70">
        <v>43096</v>
      </c>
      <c r="AD2" s="77"/>
    </row>
    <row r="3" spans="1:31" ht="31.5" thickTop="1" thickBot="1" x14ac:dyDescent="0.3">
      <c r="A3" s="21" t="s">
        <v>57</v>
      </c>
      <c r="B3" s="60" t="s">
        <v>20</v>
      </c>
      <c r="C3" s="60" t="s">
        <v>16</v>
      </c>
      <c r="D3" s="61" t="s">
        <v>21</v>
      </c>
      <c r="E3" s="61" t="s">
        <v>22</v>
      </c>
      <c r="F3" s="62" t="s">
        <v>38</v>
      </c>
      <c r="G3" s="63" t="s">
        <v>23</v>
      </c>
      <c r="H3" s="71" t="s">
        <v>24</v>
      </c>
      <c r="I3" s="64" t="s">
        <v>25</v>
      </c>
      <c r="J3" s="64" t="s">
        <v>26</v>
      </c>
      <c r="K3" s="64" t="s">
        <v>25</v>
      </c>
      <c r="L3" s="64" t="s">
        <v>26</v>
      </c>
      <c r="M3" s="65"/>
      <c r="N3" s="62" t="s">
        <v>38</v>
      </c>
      <c r="O3" s="63" t="s">
        <v>23</v>
      </c>
      <c r="P3" s="71" t="s">
        <v>24</v>
      </c>
      <c r="Q3" s="64" t="s">
        <v>25</v>
      </c>
      <c r="R3" s="64" t="s">
        <v>27</v>
      </c>
      <c r="S3" s="64" t="s">
        <v>25</v>
      </c>
      <c r="T3" s="64" t="s">
        <v>26</v>
      </c>
      <c r="U3" s="65"/>
      <c r="V3" s="62" t="s">
        <v>38</v>
      </c>
      <c r="W3" s="63" t="s">
        <v>23</v>
      </c>
      <c r="X3" s="74" t="s">
        <v>24</v>
      </c>
      <c r="Y3" s="64" t="s">
        <v>25</v>
      </c>
      <c r="Z3" s="64" t="s">
        <v>26</v>
      </c>
      <c r="AA3" s="2"/>
      <c r="AB3" s="75" t="s">
        <v>28</v>
      </c>
      <c r="AC3" s="3" t="s">
        <v>29</v>
      </c>
      <c r="AD3" s="3" t="s">
        <v>30</v>
      </c>
      <c r="AE3" s="4" t="s">
        <v>18</v>
      </c>
    </row>
    <row r="4" spans="1:31" ht="15.75" thickBot="1" x14ac:dyDescent="0.3">
      <c r="A4" s="22">
        <v>1</v>
      </c>
      <c r="B4" s="19" t="s">
        <v>35</v>
      </c>
      <c r="C4" s="5" t="s">
        <v>36</v>
      </c>
      <c r="D4" s="6" t="s">
        <v>5</v>
      </c>
      <c r="E4" s="7" t="s">
        <v>37</v>
      </c>
      <c r="F4" s="8">
        <v>10000</v>
      </c>
      <c r="G4" s="9" t="s">
        <v>46</v>
      </c>
      <c r="H4" s="72">
        <f t="shared" ref="H4:H7" si="0">(L4-K4)+(J4-I4)</f>
        <v>0.37499999999999994</v>
      </c>
      <c r="I4" s="10" t="s">
        <v>31</v>
      </c>
      <c r="J4" s="10" t="s">
        <v>32</v>
      </c>
      <c r="K4" s="10" t="s">
        <v>33</v>
      </c>
      <c r="L4" s="10" t="s">
        <v>34</v>
      </c>
      <c r="M4" s="11"/>
      <c r="N4" s="8"/>
      <c r="O4" s="9"/>
      <c r="P4" s="73">
        <f t="shared" ref="P4:P7" si="1">(R4-Q4)+(T4-S4)</f>
        <v>0</v>
      </c>
      <c r="Q4" s="10"/>
      <c r="R4" s="10"/>
      <c r="S4" s="10"/>
      <c r="T4" s="10"/>
      <c r="U4" s="11"/>
      <c r="V4" s="8"/>
      <c r="W4" s="9"/>
      <c r="X4" s="72">
        <f t="shared" ref="X4:X7" si="2">(Z4-Y4)</f>
        <v>0</v>
      </c>
      <c r="Y4" s="10"/>
      <c r="Z4" s="10"/>
      <c r="AA4" s="12"/>
      <c r="AB4" s="76">
        <f t="shared" ref="AB4:AB7" si="3">H4+P4+X4</f>
        <v>0.37499999999999994</v>
      </c>
      <c r="AC4" s="13"/>
      <c r="AD4" s="13"/>
      <c r="AE4" s="14" t="s">
        <v>4</v>
      </c>
    </row>
    <row r="5" spans="1:31" ht="15.75" thickBot="1" x14ac:dyDescent="0.3">
      <c r="A5" s="23">
        <v>2</v>
      </c>
      <c r="B5" s="20" t="s">
        <v>42</v>
      </c>
      <c r="C5" s="15" t="s">
        <v>43</v>
      </c>
      <c r="D5" s="16" t="s">
        <v>39</v>
      </c>
      <c r="E5" s="7" t="s">
        <v>44</v>
      </c>
      <c r="F5" s="8">
        <v>10000</v>
      </c>
      <c r="G5" s="9" t="s">
        <v>55</v>
      </c>
      <c r="H5" s="72">
        <f t="shared" si="0"/>
        <v>0.18749999999999994</v>
      </c>
      <c r="I5" s="10" t="s">
        <v>31</v>
      </c>
      <c r="J5" s="10" t="s">
        <v>32</v>
      </c>
      <c r="K5" s="10"/>
      <c r="L5" s="10"/>
      <c r="M5" s="11"/>
      <c r="N5" s="8">
        <v>11710</v>
      </c>
      <c r="O5" s="9" t="s">
        <v>56</v>
      </c>
      <c r="P5" s="73">
        <f t="shared" si="1"/>
        <v>0.125</v>
      </c>
      <c r="Q5" s="10" t="s">
        <v>60</v>
      </c>
      <c r="R5" s="17" t="s">
        <v>61</v>
      </c>
      <c r="S5" s="10"/>
      <c r="T5" s="10"/>
      <c r="U5" s="11"/>
      <c r="V5" s="8"/>
      <c r="W5" s="9"/>
      <c r="X5" s="72">
        <f t="shared" si="2"/>
        <v>0</v>
      </c>
      <c r="Y5" s="10"/>
      <c r="Z5" s="10"/>
      <c r="AA5" s="12"/>
      <c r="AB5" s="76">
        <f t="shared" si="3"/>
        <v>0.31249999999999994</v>
      </c>
      <c r="AC5" s="14" t="s">
        <v>66</v>
      </c>
      <c r="AD5" s="14"/>
      <c r="AE5" s="14" t="s">
        <v>54</v>
      </c>
    </row>
    <row r="6" spans="1:31" ht="15.75" thickBot="1" x14ac:dyDescent="0.3">
      <c r="A6" s="23">
        <v>3</v>
      </c>
      <c r="B6" s="20" t="s">
        <v>50</v>
      </c>
      <c r="C6" s="15" t="s">
        <v>51</v>
      </c>
      <c r="D6" s="14" t="s">
        <v>48</v>
      </c>
      <c r="E6" s="7" t="s">
        <v>45</v>
      </c>
      <c r="F6" s="8">
        <v>10000</v>
      </c>
      <c r="G6" s="9" t="s">
        <v>55</v>
      </c>
      <c r="H6" s="72">
        <f t="shared" si="0"/>
        <v>0.20833333333333334</v>
      </c>
      <c r="I6" s="10" t="s">
        <v>63</v>
      </c>
      <c r="J6" s="10" t="s">
        <v>62</v>
      </c>
      <c r="K6" s="10"/>
      <c r="L6" s="10"/>
      <c r="M6" s="11"/>
      <c r="N6" s="8">
        <v>11710</v>
      </c>
      <c r="O6" s="9" t="s">
        <v>56</v>
      </c>
      <c r="P6" s="73">
        <f t="shared" si="1"/>
        <v>0.36805555555555564</v>
      </c>
      <c r="Q6" s="10" t="s">
        <v>64</v>
      </c>
      <c r="R6" s="17" t="s">
        <v>32</v>
      </c>
      <c r="S6" s="10" t="s">
        <v>33</v>
      </c>
      <c r="T6" s="10" t="s">
        <v>65</v>
      </c>
      <c r="U6" s="11"/>
      <c r="V6" s="8"/>
      <c r="W6" s="9"/>
      <c r="X6" s="72">
        <f t="shared" si="2"/>
        <v>0</v>
      </c>
      <c r="Y6" s="10"/>
      <c r="Z6" s="10"/>
      <c r="AA6" s="12"/>
      <c r="AB6" s="76">
        <f t="shared" si="3"/>
        <v>0.57638888888888895</v>
      </c>
      <c r="AC6" s="14"/>
      <c r="AD6" s="14" t="s">
        <v>41</v>
      </c>
      <c r="AE6" s="14" t="s">
        <v>40</v>
      </c>
    </row>
    <row r="7" spans="1:31" ht="15.75" thickBot="1" x14ac:dyDescent="0.3">
      <c r="A7" s="24">
        <v>4</v>
      </c>
      <c r="B7" s="20" t="s">
        <v>52</v>
      </c>
      <c r="C7" s="15" t="s">
        <v>53</v>
      </c>
      <c r="D7" s="18" t="s">
        <v>49</v>
      </c>
      <c r="E7" s="7" t="s">
        <v>46</v>
      </c>
      <c r="F7" s="8">
        <v>10000</v>
      </c>
      <c r="G7" s="9" t="s">
        <v>55</v>
      </c>
      <c r="H7" s="72">
        <f t="shared" si="0"/>
        <v>0.25</v>
      </c>
      <c r="I7" s="10" t="s">
        <v>67</v>
      </c>
      <c r="J7" s="10" t="s">
        <v>62</v>
      </c>
      <c r="K7" s="10"/>
      <c r="L7" s="10"/>
      <c r="M7" s="11"/>
      <c r="N7" s="8"/>
      <c r="O7" s="9"/>
      <c r="P7" s="73">
        <f t="shared" si="1"/>
        <v>0</v>
      </c>
      <c r="Q7" s="10"/>
      <c r="R7" s="17"/>
      <c r="S7" s="10"/>
      <c r="T7" s="10"/>
      <c r="U7" s="11"/>
      <c r="V7" s="8"/>
      <c r="W7" s="9"/>
      <c r="X7" s="72">
        <f t="shared" si="2"/>
        <v>0</v>
      </c>
      <c r="Y7" s="10"/>
      <c r="Z7" s="10"/>
      <c r="AA7" s="12"/>
      <c r="AB7" s="76">
        <f t="shared" si="3"/>
        <v>0.25</v>
      </c>
      <c r="AC7" s="14" t="s">
        <v>1</v>
      </c>
      <c r="AD7" s="14"/>
      <c r="AE7" s="14" t="s">
        <v>58</v>
      </c>
    </row>
  </sheetData>
  <mergeCells count="3">
    <mergeCell ref="N1:O1"/>
    <mergeCell ref="B2:Z2"/>
    <mergeCell ref="AC2:AD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workbookViewId="0">
      <selection activeCell="AC3" sqref="AC3"/>
    </sheetView>
  </sheetViews>
  <sheetFormatPr baseColWidth="10" defaultRowHeight="15" x14ac:dyDescent="0.25"/>
  <cols>
    <col min="2" max="2" width="12.5703125" customWidth="1"/>
    <col min="3" max="3" width="12.85546875" customWidth="1"/>
    <col min="8" max="8" width="9.85546875" customWidth="1"/>
    <col min="9" max="9" width="6.42578125" customWidth="1"/>
    <col min="10" max="10" width="5.5703125" customWidth="1"/>
    <col min="11" max="11" width="6.42578125" customWidth="1"/>
    <col min="12" max="12" width="5.5703125" customWidth="1"/>
    <col min="13" max="13" width="1.85546875" customWidth="1"/>
    <col min="16" max="16" width="9.28515625" customWidth="1"/>
    <col min="17" max="17" width="6.42578125" customWidth="1"/>
    <col min="18" max="18" width="5.5703125" bestFit="1" customWidth="1"/>
    <col min="19" max="19" width="6.42578125" customWidth="1"/>
    <col min="20" max="20" width="5.5703125" bestFit="1" customWidth="1"/>
    <col min="21" max="21" width="1.28515625" customWidth="1"/>
    <col min="24" max="24" width="9.42578125" customWidth="1"/>
    <col min="25" max="25" width="6.42578125" customWidth="1"/>
    <col min="26" max="26" width="5.42578125" customWidth="1"/>
    <col min="27" max="27" width="1.85546875" customWidth="1"/>
    <col min="28" max="28" width="10.5703125" customWidth="1"/>
  </cols>
  <sheetData>
    <row r="1" spans="1:31" ht="15.75" thickBot="1" x14ac:dyDescent="0.3">
      <c r="N1" s="25"/>
      <c r="O1" s="25"/>
    </row>
    <row r="2" spans="1:31" ht="15.75" thickBot="1" x14ac:dyDescent="0.3">
      <c r="B2" s="66">
        <v>43096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8"/>
      <c r="AC2" s="70">
        <v>43097</v>
      </c>
      <c r="AD2" s="69"/>
    </row>
    <row r="3" spans="1:31" ht="31.5" thickTop="1" thickBot="1" x14ac:dyDescent="0.3">
      <c r="A3" s="21" t="s">
        <v>57</v>
      </c>
      <c r="B3" s="60" t="s">
        <v>20</v>
      </c>
      <c r="C3" s="60" t="s">
        <v>16</v>
      </c>
      <c r="D3" s="61" t="s">
        <v>21</v>
      </c>
      <c r="E3" s="61" t="s">
        <v>22</v>
      </c>
      <c r="F3" s="62" t="s">
        <v>38</v>
      </c>
      <c r="G3" s="63" t="s">
        <v>23</v>
      </c>
      <c r="H3" s="71" t="s">
        <v>24</v>
      </c>
      <c r="I3" s="64" t="s">
        <v>25</v>
      </c>
      <c r="J3" s="64" t="s">
        <v>26</v>
      </c>
      <c r="K3" s="64" t="s">
        <v>25</v>
      </c>
      <c r="L3" s="64" t="s">
        <v>26</v>
      </c>
      <c r="M3" s="65"/>
      <c r="N3" s="62" t="s">
        <v>38</v>
      </c>
      <c r="O3" s="63" t="s">
        <v>23</v>
      </c>
      <c r="P3" s="71" t="s">
        <v>24</v>
      </c>
      <c r="Q3" s="64" t="s">
        <v>25</v>
      </c>
      <c r="R3" s="64" t="s">
        <v>27</v>
      </c>
      <c r="S3" s="64" t="s">
        <v>25</v>
      </c>
      <c r="T3" s="64" t="s">
        <v>26</v>
      </c>
      <c r="U3" s="65"/>
      <c r="V3" s="62" t="s">
        <v>38</v>
      </c>
      <c r="W3" s="63" t="s">
        <v>23</v>
      </c>
      <c r="X3" s="74" t="s">
        <v>24</v>
      </c>
      <c r="Y3" s="64" t="s">
        <v>25</v>
      </c>
      <c r="Z3" s="64" t="s">
        <v>26</v>
      </c>
      <c r="AA3" s="2"/>
      <c r="AB3" s="75" t="s">
        <v>28</v>
      </c>
      <c r="AC3" s="3" t="s">
        <v>29</v>
      </c>
      <c r="AD3" s="3" t="s">
        <v>30</v>
      </c>
      <c r="AE3" s="4" t="s">
        <v>18</v>
      </c>
    </row>
    <row r="4" spans="1:31" ht="15.75" thickBot="1" x14ac:dyDescent="0.3">
      <c r="A4" s="22">
        <v>1</v>
      </c>
      <c r="B4" s="19" t="s">
        <v>35</v>
      </c>
      <c r="C4" s="5" t="s">
        <v>36</v>
      </c>
      <c r="D4" s="6" t="s">
        <v>5</v>
      </c>
      <c r="E4" s="7" t="s">
        <v>37</v>
      </c>
      <c r="F4" s="8">
        <v>10000</v>
      </c>
      <c r="G4" s="9" t="s">
        <v>46</v>
      </c>
      <c r="H4" s="72">
        <f t="shared" ref="H4:H7" si="0">(L4-K4)+(J4-I4)</f>
        <v>0.51041666666666674</v>
      </c>
      <c r="I4" s="10" t="s">
        <v>31</v>
      </c>
      <c r="J4" s="10" t="s">
        <v>32</v>
      </c>
      <c r="K4" s="10" t="s">
        <v>33</v>
      </c>
      <c r="L4" s="10" t="s">
        <v>68</v>
      </c>
      <c r="M4" s="11"/>
      <c r="N4" s="8"/>
      <c r="O4" s="9"/>
      <c r="P4" s="73">
        <f t="shared" ref="P4:P7" si="1">(R4-Q4)+(T4-S4)</f>
        <v>0</v>
      </c>
      <c r="Q4" s="10"/>
      <c r="R4" s="10"/>
      <c r="S4" s="10"/>
      <c r="T4" s="10"/>
      <c r="U4" s="11"/>
      <c r="V4" s="8"/>
      <c r="W4" s="9"/>
      <c r="X4" s="72">
        <f t="shared" ref="X4:X7" si="2">(Z4-Y4)</f>
        <v>0</v>
      </c>
      <c r="Y4" s="10"/>
      <c r="Z4" s="10"/>
      <c r="AA4" s="12"/>
      <c r="AB4" s="76">
        <f t="shared" ref="AB4:AB7" si="3">H4+P4+X4</f>
        <v>0.51041666666666674</v>
      </c>
      <c r="AC4" s="13"/>
      <c r="AD4" s="13"/>
      <c r="AE4" s="14" t="s">
        <v>4</v>
      </c>
    </row>
    <row r="5" spans="1:31" ht="15.75" thickBot="1" x14ac:dyDescent="0.3">
      <c r="A5" s="23">
        <v>2</v>
      </c>
      <c r="B5" s="20" t="s">
        <v>42</v>
      </c>
      <c r="C5" s="15" t="s">
        <v>43</v>
      </c>
      <c r="D5" s="16" t="s">
        <v>39</v>
      </c>
      <c r="E5" s="7" t="s">
        <v>44</v>
      </c>
      <c r="F5" s="8"/>
      <c r="G5" s="9"/>
      <c r="H5" s="72">
        <f t="shared" si="0"/>
        <v>0</v>
      </c>
      <c r="I5" s="10"/>
      <c r="J5" s="10"/>
      <c r="K5" s="10"/>
      <c r="L5" s="10"/>
      <c r="M5" s="11"/>
      <c r="N5" s="8"/>
      <c r="O5" s="9"/>
      <c r="P5" s="73">
        <f t="shared" si="1"/>
        <v>0</v>
      </c>
      <c r="Q5" s="10"/>
      <c r="R5" s="17"/>
      <c r="S5" s="10"/>
      <c r="T5" s="10"/>
      <c r="U5" s="11"/>
      <c r="V5" s="8"/>
      <c r="W5" s="9"/>
      <c r="X5" s="72">
        <f t="shared" si="2"/>
        <v>0</v>
      </c>
      <c r="Y5" s="10"/>
      <c r="Z5" s="10"/>
      <c r="AA5" s="12"/>
      <c r="AB5" s="76">
        <f t="shared" si="3"/>
        <v>0</v>
      </c>
      <c r="AC5" s="14"/>
      <c r="AD5" s="14"/>
      <c r="AE5" s="14" t="s">
        <v>54</v>
      </c>
    </row>
    <row r="6" spans="1:31" ht="15.75" thickBot="1" x14ac:dyDescent="0.3">
      <c r="A6" s="23">
        <v>3</v>
      </c>
      <c r="B6" s="20" t="s">
        <v>50</v>
      </c>
      <c r="C6" s="15" t="s">
        <v>51</v>
      </c>
      <c r="D6" s="14" t="s">
        <v>48</v>
      </c>
      <c r="E6" s="7" t="s">
        <v>45</v>
      </c>
      <c r="F6" s="8">
        <v>10000</v>
      </c>
      <c r="G6" s="9" t="s">
        <v>55</v>
      </c>
      <c r="H6" s="72">
        <f t="shared" si="0"/>
        <v>0.27083333333333337</v>
      </c>
      <c r="I6" s="10" t="s">
        <v>69</v>
      </c>
      <c r="J6" s="10" t="s">
        <v>70</v>
      </c>
      <c r="K6" s="10"/>
      <c r="L6" s="10"/>
      <c r="M6" s="11"/>
      <c r="N6" s="8">
        <v>11710</v>
      </c>
      <c r="O6" s="9" t="s">
        <v>56</v>
      </c>
      <c r="P6" s="73">
        <f t="shared" si="1"/>
        <v>8.333333333333337E-2</v>
      </c>
      <c r="Q6" s="10" t="s">
        <v>71</v>
      </c>
      <c r="R6" s="17" t="s">
        <v>61</v>
      </c>
      <c r="S6" s="10"/>
      <c r="T6" s="10"/>
      <c r="U6" s="11"/>
      <c r="V6" s="8"/>
      <c r="W6" s="9"/>
      <c r="X6" s="72">
        <f t="shared" si="2"/>
        <v>0</v>
      </c>
      <c r="Y6" s="10"/>
      <c r="Z6" s="10"/>
      <c r="AA6" s="12"/>
      <c r="AB6" s="76">
        <f t="shared" si="3"/>
        <v>0.35416666666666674</v>
      </c>
      <c r="AC6" s="14"/>
      <c r="AD6" s="14" t="s">
        <v>41</v>
      </c>
      <c r="AE6" s="14" t="s">
        <v>40</v>
      </c>
    </row>
    <row r="7" spans="1:31" ht="15.75" thickBot="1" x14ac:dyDescent="0.3">
      <c r="A7" s="24">
        <v>4</v>
      </c>
      <c r="B7" s="20" t="s">
        <v>52</v>
      </c>
      <c r="C7" s="15" t="s">
        <v>53</v>
      </c>
      <c r="D7" s="18" t="s">
        <v>49</v>
      </c>
      <c r="E7" s="7" t="s">
        <v>46</v>
      </c>
      <c r="F7" s="8"/>
      <c r="G7" s="9"/>
      <c r="H7" s="72">
        <f t="shared" si="0"/>
        <v>0</v>
      </c>
      <c r="I7" s="10"/>
      <c r="J7" s="10"/>
      <c r="K7" s="10"/>
      <c r="L7" s="10"/>
      <c r="M7" s="11"/>
      <c r="N7" s="8"/>
      <c r="O7" s="9"/>
      <c r="P7" s="73">
        <f t="shared" si="1"/>
        <v>0</v>
      </c>
      <c r="Q7" s="10"/>
      <c r="R7" s="17"/>
      <c r="S7" s="10"/>
      <c r="T7" s="10"/>
      <c r="U7" s="11"/>
      <c r="V7" s="8"/>
      <c r="W7" s="9"/>
      <c r="X7" s="72">
        <f t="shared" si="2"/>
        <v>0</v>
      </c>
      <c r="Y7" s="10"/>
      <c r="Z7" s="10"/>
      <c r="AA7" s="12"/>
      <c r="AB7" s="76">
        <f t="shared" si="3"/>
        <v>0</v>
      </c>
      <c r="AC7" s="14"/>
      <c r="AD7" s="14"/>
      <c r="AE7" s="14" t="s">
        <v>58</v>
      </c>
    </row>
  </sheetData>
  <mergeCells count="3">
    <mergeCell ref="N1:O1"/>
    <mergeCell ref="B2:Z2"/>
    <mergeCell ref="AC2:A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workbookViewId="0">
      <selection activeCell="B11" sqref="B11"/>
    </sheetView>
  </sheetViews>
  <sheetFormatPr baseColWidth="10" defaultRowHeight="15" x14ac:dyDescent="0.25"/>
  <cols>
    <col min="2" max="2" width="12.5703125" customWidth="1"/>
    <col min="3" max="3" width="12.85546875" customWidth="1"/>
    <col min="8" max="8" width="9.85546875" customWidth="1"/>
    <col min="9" max="9" width="6.42578125" customWidth="1"/>
    <col min="10" max="10" width="5.5703125" customWidth="1"/>
    <col min="11" max="11" width="6.42578125" customWidth="1"/>
    <col min="12" max="12" width="5.5703125" customWidth="1"/>
    <col min="13" max="13" width="1.85546875" customWidth="1"/>
    <col min="16" max="16" width="9.28515625" customWidth="1"/>
    <col min="17" max="17" width="6.42578125" customWidth="1"/>
    <col min="18" max="18" width="5.5703125" bestFit="1" customWidth="1"/>
    <col min="19" max="19" width="6.42578125" customWidth="1"/>
    <col min="20" max="20" width="5.5703125" bestFit="1" customWidth="1"/>
    <col min="21" max="21" width="1.28515625" customWidth="1"/>
    <col min="24" max="24" width="9.42578125" customWidth="1"/>
    <col min="25" max="25" width="6.42578125" customWidth="1"/>
    <col min="26" max="26" width="5.42578125" customWidth="1"/>
    <col min="27" max="27" width="1.85546875" customWidth="1"/>
    <col min="28" max="28" width="10.5703125" customWidth="1"/>
  </cols>
  <sheetData>
    <row r="1" spans="1:31" ht="15.75" thickBot="1" x14ac:dyDescent="0.3">
      <c r="N1" s="25"/>
      <c r="O1" s="25"/>
    </row>
    <row r="2" spans="1:31" ht="15.75" thickBot="1" x14ac:dyDescent="0.3">
      <c r="B2" s="66">
        <v>43100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8"/>
      <c r="AC2" s="70">
        <v>43101</v>
      </c>
      <c r="AD2" s="69"/>
    </row>
    <row r="3" spans="1:31" ht="31.5" thickTop="1" thickBot="1" x14ac:dyDescent="0.3">
      <c r="A3" s="21" t="s">
        <v>57</v>
      </c>
      <c r="B3" s="60" t="s">
        <v>20</v>
      </c>
      <c r="C3" s="60" t="s">
        <v>16</v>
      </c>
      <c r="D3" s="61" t="s">
        <v>21</v>
      </c>
      <c r="E3" s="61" t="s">
        <v>22</v>
      </c>
      <c r="F3" s="62" t="s">
        <v>38</v>
      </c>
      <c r="G3" s="63" t="s">
        <v>23</v>
      </c>
      <c r="H3" s="71" t="s">
        <v>24</v>
      </c>
      <c r="I3" s="64" t="s">
        <v>25</v>
      </c>
      <c r="J3" s="64" t="s">
        <v>26</v>
      </c>
      <c r="K3" s="64" t="s">
        <v>25</v>
      </c>
      <c r="L3" s="64" t="s">
        <v>26</v>
      </c>
      <c r="M3" s="65"/>
      <c r="N3" s="62" t="s">
        <v>38</v>
      </c>
      <c r="O3" s="63" t="s">
        <v>23</v>
      </c>
      <c r="P3" s="71" t="s">
        <v>24</v>
      </c>
      <c r="Q3" s="64" t="s">
        <v>25</v>
      </c>
      <c r="R3" s="64" t="s">
        <v>27</v>
      </c>
      <c r="S3" s="64" t="s">
        <v>25</v>
      </c>
      <c r="T3" s="64" t="s">
        <v>26</v>
      </c>
      <c r="U3" s="65"/>
      <c r="V3" s="62" t="s">
        <v>38</v>
      </c>
      <c r="W3" s="63" t="s">
        <v>23</v>
      </c>
      <c r="X3" s="74" t="s">
        <v>24</v>
      </c>
      <c r="Y3" s="64" t="s">
        <v>25</v>
      </c>
      <c r="Z3" s="64" t="s">
        <v>26</v>
      </c>
      <c r="AA3" s="2"/>
      <c r="AB3" s="80" t="s">
        <v>28</v>
      </c>
      <c r="AC3" s="3" t="s">
        <v>29</v>
      </c>
      <c r="AD3" s="3" t="s">
        <v>30</v>
      </c>
      <c r="AE3" s="4" t="s">
        <v>18</v>
      </c>
    </row>
    <row r="4" spans="1:31" ht="15.75" thickBot="1" x14ac:dyDescent="0.3">
      <c r="A4" s="22">
        <v>1</v>
      </c>
      <c r="B4" s="19" t="s">
        <v>35</v>
      </c>
      <c r="C4" s="5" t="s">
        <v>36</v>
      </c>
      <c r="D4" s="6" t="s">
        <v>5</v>
      </c>
      <c r="E4" s="7" t="s">
        <v>37</v>
      </c>
      <c r="F4" s="8">
        <v>10000</v>
      </c>
      <c r="G4" s="9" t="s">
        <v>46</v>
      </c>
      <c r="H4" s="72">
        <f t="shared" ref="H4:H7" si="0">(L4-K4)+(J4-I4)</f>
        <v>0.2951388888888889</v>
      </c>
      <c r="I4" s="10" t="s">
        <v>31</v>
      </c>
      <c r="J4" s="10"/>
      <c r="K4" s="10"/>
      <c r="L4" s="10" t="s">
        <v>72</v>
      </c>
      <c r="M4" s="11"/>
      <c r="N4" s="8">
        <v>11710</v>
      </c>
      <c r="O4" s="9" t="s">
        <v>56</v>
      </c>
      <c r="P4" s="73">
        <f t="shared" ref="P4:P7" si="1">(R4-Q4)+(T4-S4)</f>
        <v>0.125</v>
      </c>
      <c r="Q4" s="10" t="s">
        <v>60</v>
      </c>
      <c r="R4" s="10" t="s">
        <v>61</v>
      </c>
      <c r="S4" s="10"/>
      <c r="T4" s="10"/>
      <c r="U4" s="11"/>
      <c r="V4" s="8"/>
      <c r="W4" s="9"/>
      <c r="X4" s="72">
        <f t="shared" ref="X4:X7" si="2">(Z4-Y4)</f>
        <v>0</v>
      </c>
      <c r="Y4" s="10"/>
      <c r="Z4" s="10"/>
      <c r="AA4" s="12"/>
      <c r="AB4" s="81">
        <f t="shared" ref="AB4:AB7" si="3">H4+P4+X4</f>
        <v>0.4201388888888889</v>
      </c>
      <c r="AC4" s="13"/>
      <c r="AD4" s="13"/>
      <c r="AE4" s="14" t="s">
        <v>4</v>
      </c>
    </row>
    <row r="5" spans="1:31" ht="15.75" thickBot="1" x14ac:dyDescent="0.3">
      <c r="A5" s="23">
        <v>2</v>
      </c>
      <c r="B5" s="20" t="s">
        <v>42</v>
      </c>
      <c r="C5" s="15" t="s">
        <v>43</v>
      </c>
      <c r="D5" s="16" t="s">
        <v>39</v>
      </c>
      <c r="E5" s="7" t="s">
        <v>44</v>
      </c>
      <c r="F5" s="8">
        <v>10000</v>
      </c>
      <c r="G5" s="9" t="s">
        <v>56</v>
      </c>
      <c r="H5" s="72">
        <f t="shared" si="0"/>
        <v>0.33333333333333337</v>
      </c>
      <c r="I5" s="10" t="s">
        <v>62</v>
      </c>
      <c r="J5" s="10" t="s">
        <v>70</v>
      </c>
      <c r="K5" s="10"/>
      <c r="L5" s="10"/>
      <c r="M5" s="11"/>
      <c r="N5" s="8">
        <v>11710</v>
      </c>
      <c r="O5" s="9" t="s">
        <v>55</v>
      </c>
      <c r="P5" s="73">
        <f t="shared" si="1"/>
        <v>0.25</v>
      </c>
      <c r="Q5" s="10" t="s">
        <v>67</v>
      </c>
      <c r="R5" s="17" t="s">
        <v>62</v>
      </c>
      <c r="S5" s="10"/>
      <c r="T5" s="10"/>
      <c r="U5" s="11"/>
      <c r="V5" s="8"/>
      <c r="W5" s="9"/>
      <c r="X5" s="72">
        <f t="shared" si="2"/>
        <v>0</v>
      </c>
      <c r="Y5" s="10"/>
      <c r="Z5" s="10"/>
      <c r="AA5" s="12"/>
      <c r="AB5" s="81">
        <f t="shared" si="3"/>
        <v>0.58333333333333337</v>
      </c>
      <c r="AC5" s="14"/>
      <c r="AD5" s="14"/>
      <c r="AE5" s="14" t="s">
        <v>54</v>
      </c>
    </row>
    <row r="6" spans="1:31" ht="15.75" thickBot="1" x14ac:dyDescent="0.3">
      <c r="A6" s="23">
        <v>3</v>
      </c>
      <c r="B6" s="20" t="s">
        <v>50</v>
      </c>
      <c r="C6" s="15" t="s">
        <v>51</v>
      </c>
      <c r="D6" s="14" t="s">
        <v>48</v>
      </c>
      <c r="E6" s="7" t="s">
        <v>45</v>
      </c>
      <c r="F6" s="8">
        <v>10000</v>
      </c>
      <c r="G6" s="9" t="s">
        <v>55</v>
      </c>
      <c r="H6" s="72">
        <f t="shared" si="0"/>
        <v>0.27083333333333337</v>
      </c>
      <c r="I6" s="10" t="s">
        <v>69</v>
      </c>
      <c r="J6" s="10" t="s">
        <v>70</v>
      </c>
      <c r="K6" s="10"/>
      <c r="L6" s="10"/>
      <c r="M6" s="11"/>
      <c r="N6" s="8">
        <v>11710</v>
      </c>
      <c r="O6" s="9" t="s">
        <v>56</v>
      </c>
      <c r="P6" s="73">
        <f t="shared" si="1"/>
        <v>8.333333333333337E-2</v>
      </c>
      <c r="Q6" s="10" t="s">
        <v>71</v>
      </c>
      <c r="R6" s="17" t="s">
        <v>61</v>
      </c>
      <c r="S6" s="10"/>
      <c r="T6" s="10"/>
      <c r="U6" s="11"/>
      <c r="V6" s="8"/>
      <c r="W6" s="9"/>
      <c r="X6" s="72">
        <f t="shared" si="2"/>
        <v>0</v>
      </c>
      <c r="Y6" s="10"/>
      <c r="Z6" s="10"/>
      <c r="AA6" s="12"/>
      <c r="AB6" s="81">
        <f t="shared" si="3"/>
        <v>0.35416666666666674</v>
      </c>
      <c r="AC6" s="14"/>
      <c r="AD6" s="14" t="s">
        <v>41</v>
      </c>
      <c r="AE6" s="14" t="s">
        <v>40</v>
      </c>
    </row>
    <row r="7" spans="1:31" ht="15.75" thickBot="1" x14ac:dyDescent="0.3">
      <c r="A7" s="24">
        <v>4</v>
      </c>
      <c r="B7" s="20" t="s">
        <v>52</v>
      </c>
      <c r="C7" s="15" t="s">
        <v>53</v>
      </c>
      <c r="D7" s="18" t="s">
        <v>49</v>
      </c>
      <c r="E7" s="7" t="s">
        <v>46</v>
      </c>
      <c r="F7" s="8">
        <v>10000</v>
      </c>
      <c r="G7" s="9" t="s">
        <v>56</v>
      </c>
      <c r="H7" s="72">
        <f t="shared" si="0"/>
        <v>0.20833333333333326</v>
      </c>
      <c r="I7" s="10" t="s">
        <v>73</v>
      </c>
      <c r="J7" s="10" t="s">
        <v>71</v>
      </c>
      <c r="K7" s="10"/>
      <c r="L7" s="10"/>
      <c r="M7" s="11"/>
      <c r="N7" s="8">
        <v>11710</v>
      </c>
      <c r="O7" s="9" t="s">
        <v>56</v>
      </c>
      <c r="P7" s="73">
        <f t="shared" si="1"/>
        <v>4.166666666666663E-2</v>
      </c>
      <c r="Q7" s="10" t="s">
        <v>74</v>
      </c>
      <c r="R7" s="17" t="s">
        <v>61</v>
      </c>
      <c r="S7" s="10"/>
      <c r="T7" s="10"/>
      <c r="U7" s="11"/>
      <c r="V7" s="8"/>
      <c r="W7" s="9"/>
      <c r="X7" s="72">
        <f t="shared" si="2"/>
        <v>0</v>
      </c>
      <c r="Y7" s="10"/>
      <c r="Z7" s="10"/>
      <c r="AA7" s="12"/>
      <c r="AB7" s="81">
        <f t="shared" si="3"/>
        <v>0.24999999999999989</v>
      </c>
      <c r="AC7" s="14"/>
      <c r="AD7" s="14"/>
      <c r="AE7" s="14" t="s">
        <v>58</v>
      </c>
    </row>
  </sheetData>
  <mergeCells count="3">
    <mergeCell ref="N1:O1"/>
    <mergeCell ref="B2:Z2"/>
    <mergeCell ref="AC2:A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</vt:lpstr>
      <vt:lpstr>recap</vt:lpstr>
      <vt:lpstr>26-12-2017</vt:lpstr>
      <vt:lpstr>27-12-2017</vt:lpstr>
      <vt:lpstr>31-12-2017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TAOUFIK.FIKRI</dc:creator>
  <cp:lastModifiedBy>TAOUFIK.FIKRI</cp:lastModifiedBy>
  <dcterms:created xsi:type="dcterms:W3CDTF">2018-01-11T15:53:19Z</dcterms:created>
  <dcterms:modified xsi:type="dcterms:W3CDTF">2018-01-11T16:31:09Z</dcterms:modified>
</cp:coreProperties>
</file>