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270"/>
  </bookViews>
  <sheets>
    <sheet name="Recap" sheetId="1" r:id="rId1"/>
    <sheet name="29-01-2018" sheetId="4" r:id="rId2"/>
    <sheet name="30-01-2018" sheetId="5" r:id="rId3"/>
    <sheet name="31-01-2018" sheetId="6" r:id="rId4"/>
    <sheet name="01-02-2018" sheetId="7" r:id="rId5"/>
    <sheet name="02-02-2018" sheetId="8" r:id="rId6"/>
    <sheet name="03-02-2018" sheetId="9" r:id="rId7"/>
    <sheet name="04-02-2018" sheetId="10" r:id="rId8"/>
    <sheet name="05-02-2018" sheetId="11" r:id="rId9"/>
    <sheet name="06-02-2018" sheetId="12" r:id="rId10"/>
    <sheet name="07-02-2018" sheetId="13" r:id="rId11"/>
    <sheet name="08-02-2018" sheetId="14" r:id="rId12"/>
    <sheet name="09-02-2018" sheetId="15" r:id="rId13"/>
    <sheet name="10-02-2018" sheetId="16" r:id="rId14"/>
    <sheet name="11-02-2018" sheetId="17" r:id="rId15"/>
    <sheet name="12-02-2018" sheetId="18" r:id="rId16"/>
    <sheet name="13-02-2018" sheetId="19" r:id="rId17"/>
    <sheet name="14-02-2018" sheetId="20" r:id="rId18"/>
    <sheet name="15-02-2018" sheetId="21" r:id="rId19"/>
    <sheet name="16-02-2018" sheetId="22" r:id="rId20"/>
    <sheet name="17-02-2018" sheetId="23" r:id="rId21"/>
    <sheet name="18-02-2018" sheetId="24" r:id="rId22"/>
    <sheet name="19-02-2018" sheetId="25" r:id="rId23"/>
  </sheets>
  <externalReferences>
    <externalReference r:id="rId24"/>
    <externalReference r:id="rId25"/>
  </externalReferences>
  <definedNames>
    <definedName name="_xlnm._FilterDatabase" localSheetId="4" hidden="1">'01-02-2018'!$A$5:$U$7</definedName>
    <definedName name="_xlnm._FilterDatabase" localSheetId="5" hidden="1">'02-02-2018'!$A$5:$U$7</definedName>
    <definedName name="_xlnm._FilterDatabase" localSheetId="6" hidden="1">'03-02-2018'!$A$5:$U$7</definedName>
    <definedName name="_xlnm._FilterDatabase" localSheetId="7" hidden="1">'04-02-2018'!$A$5:$U$7</definedName>
    <definedName name="_xlnm._FilterDatabase" localSheetId="8" hidden="1">'05-02-2018'!$A$5:$U$7</definedName>
    <definedName name="_xlnm._FilterDatabase" localSheetId="9" hidden="1">'06-02-2018'!$A$5:$U$7</definedName>
    <definedName name="_xlnm._FilterDatabase" localSheetId="10" hidden="1">'07-02-2018'!$A$5:$U$7</definedName>
    <definedName name="_xlnm._FilterDatabase" localSheetId="11" hidden="1">'08-02-2018'!$A$5:$U$7</definedName>
    <definedName name="_xlnm._FilterDatabase" localSheetId="12" hidden="1">'09-02-2018'!$A$5:$U$7</definedName>
    <definedName name="_xlnm._FilterDatabase" localSheetId="13" hidden="1">'10-02-2018'!$A$5:$U$7</definedName>
    <definedName name="_xlnm._FilterDatabase" localSheetId="14" hidden="1">'11-02-2018'!$A$5:$U$7</definedName>
    <definedName name="_xlnm._FilterDatabase" localSheetId="15" hidden="1">'12-02-2018'!$A$5:$U$7</definedName>
    <definedName name="_xlnm._FilterDatabase" localSheetId="16" hidden="1">'13-02-2018'!$A$5:$U$7</definedName>
    <definedName name="_xlnm._FilterDatabase" localSheetId="17" hidden="1">'14-02-2018'!$A$5:$U$7</definedName>
    <definedName name="_xlnm._FilterDatabase" localSheetId="18" hidden="1">'15-02-2018'!$A$5:$U$7</definedName>
    <definedName name="_xlnm._FilterDatabase" localSheetId="19" hidden="1">'16-02-2018'!$A$5:$U$7</definedName>
    <definedName name="_xlnm._FilterDatabase" localSheetId="20" hidden="1">'17-02-2018'!$A$5:$U$7</definedName>
    <definedName name="_xlnm._FilterDatabase" localSheetId="21" hidden="1">'18-02-2018'!$A$5:$U$7</definedName>
    <definedName name="_xlnm._FilterDatabase" localSheetId="22" hidden="1">'19-02-2018'!$A$5:$U$7</definedName>
    <definedName name="_xlnm._FilterDatabase" localSheetId="1" hidden="1">'29-01-2018'!$A$5:$U$7</definedName>
    <definedName name="_xlnm._FilterDatabase" localSheetId="2" hidden="1">'30-01-2018'!$A$5:$U$7</definedName>
    <definedName name="_xlnm._FilterDatabase" localSheetId="3" hidden="1">'31-01-2018'!$A$5:$U$7</definedName>
    <definedName name="Liste_TS" localSheetId="4">[2]STC!#REF!</definedName>
    <definedName name="Liste_TS" localSheetId="5">[2]STC!#REF!</definedName>
    <definedName name="Liste_TS" localSheetId="6">[2]STC!#REF!</definedName>
    <definedName name="Liste_TS" localSheetId="7">[2]STC!#REF!</definedName>
    <definedName name="Liste_TS" localSheetId="8">[2]STC!#REF!</definedName>
    <definedName name="Liste_TS" localSheetId="9">[2]STC!#REF!</definedName>
    <definedName name="Liste_TS" localSheetId="10">[2]STC!#REF!</definedName>
    <definedName name="Liste_TS" localSheetId="11">[2]STC!#REF!</definedName>
    <definedName name="Liste_TS" localSheetId="12">[2]STC!#REF!</definedName>
    <definedName name="Liste_TS" localSheetId="13">[2]STC!#REF!</definedName>
    <definedName name="Liste_TS" localSheetId="14">[2]STC!#REF!</definedName>
    <definedName name="Liste_TS" localSheetId="15">[2]STC!#REF!</definedName>
    <definedName name="Liste_TS" localSheetId="16">[2]STC!#REF!</definedName>
    <definedName name="Liste_TS" localSheetId="17">[2]STC!#REF!</definedName>
    <definedName name="Liste_TS" localSheetId="18">[2]STC!#REF!</definedName>
    <definedName name="Liste_TS" localSheetId="19">[2]STC!#REF!</definedName>
    <definedName name="Liste_TS" localSheetId="20">[2]STC!#REF!</definedName>
    <definedName name="Liste_TS" localSheetId="21">[2]STC!#REF!</definedName>
    <definedName name="Liste_TS" localSheetId="22">[2]STC!#REF!</definedName>
    <definedName name="Liste_TS" localSheetId="1">[2]STC!#REF!</definedName>
    <definedName name="Liste_TS" localSheetId="2">[2]STC!#REF!</definedName>
    <definedName name="Liste_TS" localSheetId="3">[2]STC!#REF!</definedName>
    <definedName name="Liste_TS">[1]STC!#REF!</definedName>
    <definedName name="TS_" localSheetId="4">[2]STC!#REF!</definedName>
    <definedName name="TS_" localSheetId="5">[2]STC!#REF!</definedName>
    <definedName name="TS_" localSheetId="6">[2]STC!#REF!</definedName>
    <definedName name="TS_" localSheetId="7">[2]STC!#REF!</definedName>
    <definedName name="TS_" localSheetId="8">[2]STC!#REF!</definedName>
    <definedName name="TS_" localSheetId="9">[2]STC!#REF!</definedName>
    <definedName name="TS_" localSheetId="10">[2]STC!#REF!</definedName>
    <definedName name="TS_" localSheetId="11">[2]STC!#REF!</definedName>
    <definedName name="TS_" localSheetId="12">[2]STC!#REF!</definedName>
    <definedName name="TS_" localSheetId="13">[2]STC!#REF!</definedName>
    <definedName name="TS_" localSheetId="14">[2]STC!#REF!</definedName>
    <definedName name="TS_" localSheetId="15">[2]STC!#REF!</definedName>
    <definedName name="TS_" localSheetId="16">[2]STC!#REF!</definedName>
    <definedName name="TS_" localSheetId="17">[2]STC!#REF!</definedName>
    <definedName name="TS_" localSheetId="18">[2]STC!#REF!</definedName>
    <definedName name="TS_" localSheetId="19">[2]STC!#REF!</definedName>
    <definedName name="TS_" localSheetId="20">[2]STC!#REF!</definedName>
    <definedName name="TS_" localSheetId="21">[2]STC!#REF!</definedName>
    <definedName name="TS_" localSheetId="22">[2]STC!#REF!</definedName>
    <definedName name="TS_" localSheetId="1">[2]STC!#REF!</definedName>
    <definedName name="TS_" localSheetId="2">[2]STC!#REF!</definedName>
    <definedName name="TS_" localSheetId="3">[2]STC!#REF!</definedName>
    <definedName name="TS_">[1]STC!#REF!</definedName>
    <definedName name="TS_cour" localSheetId="4">[2]STC!#REF!</definedName>
    <definedName name="TS_cour" localSheetId="5">[2]STC!#REF!</definedName>
    <definedName name="TS_cour" localSheetId="6">[2]STC!#REF!</definedName>
    <definedName name="TS_cour" localSheetId="7">[2]STC!#REF!</definedName>
    <definedName name="TS_cour" localSheetId="8">[2]STC!#REF!</definedName>
    <definedName name="TS_cour" localSheetId="9">[2]STC!#REF!</definedName>
    <definedName name="TS_cour" localSheetId="10">[2]STC!#REF!</definedName>
    <definedName name="TS_cour" localSheetId="11">[2]STC!#REF!</definedName>
    <definedName name="TS_cour" localSheetId="12">[2]STC!#REF!</definedName>
    <definedName name="TS_cour" localSheetId="13">[2]STC!#REF!</definedName>
    <definedName name="TS_cour" localSheetId="14">[2]STC!#REF!</definedName>
    <definedName name="TS_cour" localSheetId="15">[2]STC!#REF!</definedName>
    <definedName name="TS_cour" localSheetId="16">[2]STC!#REF!</definedName>
    <definedName name="TS_cour" localSheetId="17">[2]STC!#REF!</definedName>
    <definedName name="TS_cour" localSheetId="18">[2]STC!#REF!</definedName>
    <definedName name="TS_cour" localSheetId="19">[2]STC!#REF!</definedName>
    <definedName name="TS_cour" localSheetId="20">[2]STC!#REF!</definedName>
    <definedName name="TS_cour" localSheetId="21">[2]STC!#REF!</definedName>
    <definedName name="TS_cour" localSheetId="22">[2]STC!#REF!</definedName>
    <definedName name="TS_cour" localSheetId="1">[2]STC!#REF!</definedName>
    <definedName name="TS_cour" localSheetId="2">[2]STC!#REF!</definedName>
    <definedName name="TS_cour" localSheetId="3">[2]STC!#REF!</definedName>
    <definedName name="TS_cour">[1]STC!#REF!</definedName>
    <definedName name="TS_new" localSheetId="4">[2]STC!#REF!</definedName>
    <definedName name="TS_new" localSheetId="5">[2]STC!#REF!</definedName>
    <definedName name="TS_new" localSheetId="6">[2]STC!#REF!</definedName>
    <definedName name="TS_new" localSheetId="7">[2]STC!#REF!</definedName>
    <definedName name="TS_new" localSheetId="8">[2]STC!#REF!</definedName>
    <definedName name="TS_new" localSheetId="9">[2]STC!#REF!</definedName>
    <definedName name="TS_new" localSheetId="10">[2]STC!#REF!</definedName>
    <definedName name="TS_new" localSheetId="11">[2]STC!#REF!</definedName>
    <definedName name="TS_new" localSheetId="12">[2]STC!#REF!</definedName>
    <definedName name="TS_new" localSheetId="13">[2]STC!#REF!</definedName>
    <definedName name="TS_new" localSheetId="14">[2]STC!#REF!</definedName>
    <definedName name="TS_new" localSheetId="15">[2]STC!#REF!</definedName>
    <definedName name="TS_new" localSheetId="16">[2]STC!#REF!</definedName>
    <definedName name="TS_new" localSheetId="17">[2]STC!#REF!</definedName>
    <definedName name="TS_new" localSheetId="18">[2]STC!#REF!</definedName>
    <definedName name="TS_new" localSheetId="19">[2]STC!#REF!</definedName>
    <definedName name="TS_new" localSheetId="20">[2]STC!#REF!</definedName>
    <definedName name="TS_new" localSheetId="21">[2]STC!#REF!</definedName>
    <definedName name="TS_new" localSheetId="22">[2]STC!#REF!</definedName>
    <definedName name="TS_new" localSheetId="1">[2]STC!#REF!</definedName>
    <definedName name="TS_new" localSheetId="2">[2]STC!#REF!</definedName>
    <definedName name="TS_new" localSheetId="3">[2]STC!#REF!</definedName>
    <definedName name="TS_new">[1]STC!#REF!</definedName>
    <definedName name="_xlnm.Print_Area" localSheetId="4">'01-02-2018'!$A$1:$U$7</definedName>
    <definedName name="_xlnm.Print_Area" localSheetId="5">'02-02-2018'!$A$1:$U$7</definedName>
    <definedName name="_xlnm.Print_Area" localSheetId="6">'03-02-2018'!$A$1:$U$7</definedName>
    <definedName name="_xlnm.Print_Area" localSheetId="7">'04-02-2018'!$A$1:$U$7</definedName>
    <definedName name="_xlnm.Print_Area" localSheetId="8">'05-02-2018'!$A$1:$U$7</definedName>
    <definedName name="_xlnm.Print_Area" localSheetId="9">'06-02-2018'!$A$1:$U$7</definedName>
    <definedName name="_xlnm.Print_Area" localSheetId="10">'07-02-2018'!$A$1:$U$7</definedName>
    <definedName name="_xlnm.Print_Area" localSheetId="11">'08-02-2018'!$A$1:$U$7</definedName>
    <definedName name="_xlnm.Print_Area" localSheetId="12">'09-02-2018'!$A$1:$U$7</definedName>
    <definedName name="_xlnm.Print_Area" localSheetId="13">'10-02-2018'!$A$1:$U$7</definedName>
    <definedName name="_xlnm.Print_Area" localSheetId="14">'11-02-2018'!$A$1:$U$7</definedName>
    <definedName name="_xlnm.Print_Area" localSheetId="15">'12-02-2018'!$A$1:$U$7</definedName>
    <definedName name="_xlnm.Print_Area" localSheetId="16">'13-02-2018'!$A$1:$U$7</definedName>
    <definedName name="_xlnm.Print_Area" localSheetId="17">'14-02-2018'!$A$1:$U$7</definedName>
    <definedName name="_xlnm.Print_Area" localSheetId="18">'15-02-2018'!$A$1:$U$7</definedName>
    <definedName name="_xlnm.Print_Area" localSheetId="19">'16-02-2018'!$A$1:$U$7</definedName>
    <definedName name="_xlnm.Print_Area" localSheetId="20">'17-02-2018'!$A$1:$U$7</definedName>
    <definedName name="_xlnm.Print_Area" localSheetId="21">'18-02-2018'!$A$1:$U$7</definedName>
    <definedName name="_xlnm.Print_Area" localSheetId="22">'19-02-2018'!$A$1:$U$7</definedName>
    <definedName name="_xlnm.Print_Area" localSheetId="1">'29-01-2018'!$A$1:$U$7</definedName>
    <definedName name="_xlnm.Print_Area" localSheetId="2">'30-01-2018'!$A$1:$U$7</definedName>
    <definedName name="_xlnm.Print_Area" localSheetId="3">'31-01-2018'!$A$1:$U$7</definedName>
  </definedNames>
  <calcPr calcId="145621" concurrentCalc="0"/>
</workbook>
</file>

<file path=xl/calcChain.xml><?xml version="1.0" encoding="utf-8"?>
<calcChain xmlns="http://schemas.openxmlformats.org/spreadsheetml/2006/main">
  <c r="AI6" i="1" l="1"/>
  <c r="AI7" i="1"/>
  <c r="AI8" i="1"/>
  <c r="AI9" i="1"/>
  <c r="AI10" i="1"/>
  <c r="AI11" i="1"/>
  <c r="AI12" i="1"/>
  <c r="F6" i="25"/>
  <c r="L6" i="25"/>
  <c r="R6" i="25"/>
  <c r="U6" i="25"/>
  <c r="F7" i="25"/>
  <c r="L7" i="25"/>
  <c r="R7" i="25"/>
  <c r="U7" i="25"/>
  <c r="F6" i="24"/>
  <c r="L6" i="24"/>
  <c r="R6" i="24"/>
  <c r="U6" i="24"/>
  <c r="F7" i="24"/>
  <c r="L7" i="24"/>
  <c r="R7" i="24"/>
  <c r="U7" i="24"/>
  <c r="F6" i="23"/>
  <c r="L6" i="23"/>
  <c r="R6" i="23"/>
  <c r="U6" i="23"/>
  <c r="F7" i="23"/>
  <c r="L7" i="23"/>
  <c r="R7" i="23"/>
  <c r="U7" i="23"/>
  <c r="F6" i="22"/>
  <c r="L6" i="22"/>
  <c r="R6" i="22"/>
  <c r="U6" i="22"/>
  <c r="F7" i="22"/>
  <c r="L7" i="22"/>
  <c r="R7" i="22"/>
  <c r="U7" i="22"/>
  <c r="F6" i="21"/>
  <c r="L6" i="21"/>
  <c r="R6" i="21"/>
  <c r="U6" i="21"/>
  <c r="F7" i="21"/>
  <c r="L7" i="21"/>
  <c r="R7" i="21"/>
  <c r="U7" i="21"/>
  <c r="F6" i="20"/>
  <c r="L6" i="20"/>
  <c r="R6" i="20"/>
  <c r="U6" i="20"/>
  <c r="F7" i="20"/>
  <c r="L7" i="20"/>
  <c r="R7" i="20"/>
  <c r="U7" i="20"/>
  <c r="F6" i="19"/>
  <c r="L6" i="19"/>
  <c r="R6" i="19"/>
  <c r="U6" i="19"/>
  <c r="F7" i="19"/>
  <c r="L7" i="19"/>
  <c r="R7" i="19"/>
  <c r="U7" i="19"/>
  <c r="F6" i="18"/>
  <c r="L6" i="18"/>
  <c r="R6" i="18"/>
  <c r="U6" i="18"/>
  <c r="F7" i="18"/>
  <c r="L7" i="18"/>
  <c r="R7" i="18"/>
  <c r="U7" i="18"/>
  <c r="F6" i="17"/>
  <c r="L6" i="17"/>
  <c r="R6" i="17"/>
  <c r="U6" i="17"/>
  <c r="F7" i="17"/>
  <c r="L7" i="17"/>
  <c r="R7" i="17"/>
  <c r="U7" i="17"/>
  <c r="F6" i="16"/>
  <c r="L6" i="16"/>
  <c r="R6" i="16"/>
  <c r="U6" i="16"/>
  <c r="F7" i="16"/>
  <c r="L7" i="16"/>
  <c r="R7" i="16"/>
  <c r="U7" i="16"/>
  <c r="F6" i="15"/>
  <c r="L6" i="15"/>
  <c r="R6" i="15"/>
  <c r="U6" i="15"/>
  <c r="F7" i="15"/>
  <c r="L7" i="15"/>
  <c r="R7" i="15"/>
  <c r="U7" i="15"/>
  <c r="F6" i="14"/>
  <c r="L6" i="14"/>
  <c r="R6" i="14"/>
  <c r="U6" i="14"/>
  <c r="F7" i="14"/>
  <c r="L7" i="14"/>
  <c r="R7" i="14"/>
  <c r="U7" i="14"/>
  <c r="F6" i="13"/>
  <c r="L6" i="13"/>
  <c r="R6" i="13"/>
  <c r="U6" i="13"/>
  <c r="F7" i="13"/>
  <c r="L7" i="13"/>
  <c r="R7" i="13"/>
  <c r="U7" i="13"/>
  <c r="F6" i="12"/>
  <c r="L6" i="12"/>
  <c r="R6" i="12"/>
  <c r="U6" i="12"/>
  <c r="F7" i="12"/>
  <c r="L7" i="12"/>
  <c r="R7" i="12"/>
  <c r="U7" i="12"/>
  <c r="F6" i="11"/>
  <c r="L6" i="11"/>
  <c r="R6" i="11"/>
  <c r="U6" i="11"/>
  <c r="F7" i="11"/>
  <c r="L7" i="11"/>
  <c r="R7" i="11"/>
  <c r="U7" i="11"/>
  <c r="F6" i="10"/>
  <c r="L6" i="10"/>
  <c r="R6" i="10"/>
  <c r="U6" i="10"/>
  <c r="F7" i="10"/>
  <c r="L7" i="10"/>
  <c r="R7" i="10"/>
  <c r="U7" i="10"/>
  <c r="F6" i="9"/>
  <c r="L6" i="9"/>
  <c r="R6" i="9"/>
  <c r="U6" i="9"/>
  <c r="F7" i="9"/>
  <c r="L7" i="9"/>
  <c r="R7" i="9"/>
  <c r="U7" i="9"/>
  <c r="F6" i="8"/>
  <c r="L6" i="8"/>
  <c r="R6" i="8"/>
  <c r="U6" i="8"/>
  <c r="F7" i="8"/>
  <c r="L7" i="8"/>
  <c r="R7" i="8"/>
  <c r="U7" i="8"/>
  <c r="F6" i="7"/>
  <c r="L6" i="7"/>
  <c r="R6" i="7"/>
  <c r="U6" i="7"/>
  <c r="F7" i="7"/>
  <c r="L7" i="7"/>
  <c r="R7" i="7"/>
  <c r="U7" i="7"/>
  <c r="F6" i="6"/>
  <c r="L6" i="6"/>
  <c r="R6" i="6"/>
  <c r="U6" i="6"/>
  <c r="F7" i="6"/>
  <c r="L7" i="6"/>
  <c r="R7" i="6"/>
  <c r="U7" i="6"/>
  <c r="F6" i="5"/>
  <c r="L6" i="5"/>
  <c r="R6" i="5"/>
  <c r="U6" i="5"/>
  <c r="F7" i="5"/>
  <c r="L7" i="5"/>
  <c r="R7" i="5"/>
  <c r="U7" i="5"/>
  <c r="F6" i="4"/>
  <c r="L6" i="4"/>
  <c r="R6" i="4"/>
  <c r="U6" i="4"/>
  <c r="F7" i="4"/>
  <c r="L7" i="4"/>
  <c r="R7" i="4"/>
  <c r="U7" i="4"/>
  <c r="AI5" i="1"/>
  <c r="AJ5" i="1"/>
  <c r="AJ6" i="1"/>
  <c r="AJ7" i="1"/>
  <c r="AJ8" i="1"/>
  <c r="AJ9" i="1"/>
  <c r="AJ10" i="1"/>
  <c r="AJ11" i="1"/>
  <c r="AJ12" i="1"/>
</calcChain>
</file>

<file path=xl/sharedStrings.xml><?xml version="1.0" encoding="utf-8"?>
<sst xmlns="http://schemas.openxmlformats.org/spreadsheetml/2006/main" count="902" uniqueCount="82">
  <si>
    <t>Déplacement</t>
  </si>
  <si>
    <t>HEURES</t>
  </si>
  <si>
    <t>JOURS</t>
  </si>
  <si>
    <t>D</t>
  </si>
  <si>
    <t>S</t>
  </si>
  <si>
    <t>V</t>
  </si>
  <si>
    <t>J</t>
  </si>
  <si>
    <t>Me</t>
  </si>
  <si>
    <t>M</t>
  </si>
  <si>
    <t>L</t>
  </si>
  <si>
    <t>TOTAL</t>
  </si>
  <si>
    <t>Prénom</t>
  </si>
  <si>
    <t xml:space="preserve">Nom </t>
  </si>
  <si>
    <t>N° ID</t>
  </si>
  <si>
    <t>BEL</t>
  </si>
  <si>
    <t>Ab</t>
  </si>
  <si>
    <t>SAFAR</t>
  </si>
  <si>
    <t>Zak</t>
  </si>
  <si>
    <t>AB20</t>
  </si>
  <si>
    <t>AB30</t>
  </si>
  <si>
    <r>
      <t>Date:           29</t>
    </r>
    <r>
      <rPr>
        <sz val="14"/>
        <rFont val="Calibri"/>
        <family val="2"/>
        <scheme val="minor"/>
      </rPr>
      <t>/01/2018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</si>
  <si>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t>Nom</t>
  </si>
  <si>
    <t>Fonction</t>
  </si>
  <si>
    <t>Durée</t>
  </si>
  <si>
    <t>Début</t>
  </si>
  <si>
    <t>Fin</t>
  </si>
  <si>
    <t>FIN</t>
  </si>
  <si>
    <t>Total Pointé</t>
  </si>
  <si>
    <t>Mécanicien</t>
  </si>
  <si>
    <t>Soudeur</t>
  </si>
  <si>
    <t>12:00</t>
  </si>
  <si>
    <t>13:00</t>
  </si>
  <si>
    <t>08:00</t>
  </si>
  <si>
    <t>18:00</t>
  </si>
  <si>
    <t>21:00</t>
  </si>
  <si>
    <t>8:00</t>
  </si>
  <si>
    <t>24:00</t>
  </si>
  <si>
    <t>22:00</t>
  </si>
  <si>
    <t>14:00</t>
  </si>
  <si>
    <t>19:00</t>
  </si>
  <si>
    <t>17:00</t>
  </si>
  <si>
    <t>23:00</t>
  </si>
  <si>
    <t>15:00</t>
  </si>
  <si>
    <t>6:00</t>
  </si>
  <si>
    <t>0:00</t>
  </si>
  <si>
    <r>
      <t>Date:           30</t>
    </r>
    <r>
      <rPr>
        <sz val="14"/>
        <rFont val="Calibri"/>
        <family val="2"/>
        <scheme val="minor"/>
      </rPr>
      <t>/01/2018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</si>
  <si>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31</t>
    </r>
    <r>
      <rPr>
        <sz val="14"/>
        <rFont val="Calibri"/>
        <family val="2"/>
        <scheme val="minor"/>
      </rPr>
      <t>/01/2018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</si>
  <si>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01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</si>
  <si>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02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</si>
  <si>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03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</si>
  <si>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04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</si>
  <si>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t>4:00</t>
  </si>
  <si>
    <r>
      <t>Date:           05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</si>
  <si>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06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</si>
  <si>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07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</si>
  <si>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08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</si>
  <si>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09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</si>
  <si>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10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</si>
  <si>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11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</si>
  <si>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12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</si>
  <si>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13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</si>
  <si>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14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</si>
  <si>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15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</si>
  <si>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16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</si>
  <si>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17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</si>
  <si>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>Date:           18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</si>
  <si>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t>3:00</t>
  </si>
  <si>
    <r>
      <t>Date:           19</t>
    </r>
    <r>
      <rPr>
        <sz val="14"/>
        <rFont val="Calibri"/>
        <family val="2"/>
        <scheme val="minor"/>
      </rPr>
      <t>/02/2018</t>
    </r>
    <r>
      <rPr>
        <sz val="14"/>
        <color rgb="FFFF0000"/>
        <rFont val="Calibri"/>
        <family val="2"/>
        <scheme val="minor"/>
      </rPr>
      <t xml:space="preserve">              </t>
    </r>
    <r>
      <rPr>
        <sz val="14"/>
        <color theme="1"/>
        <rFont val="Calibri"/>
        <family val="2"/>
        <scheme val="minor"/>
      </rPr>
      <t xml:space="preserve">   </t>
    </r>
  </si>
  <si>
    <r>
      <t xml:space="preserve">                           </t>
    </r>
    <r>
      <rPr>
        <b/>
        <sz val="14"/>
        <color theme="1"/>
        <rFont val="Calibri"/>
        <family val="2"/>
        <scheme val="minor"/>
      </rPr>
      <t>POINTAGE  HORAIRE</t>
    </r>
  </si>
  <si>
    <r>
      <t xml:space="preserve">                           </t>
    </r>
    <r>
      <rPr>
        <b/>
        <sz val="14"/>
        <color theme="1"/>
        <rFont val="Calibri"/>
        <family val="2"/>
        <scheme val="minor"/>
      </rPr>
      <t xml:space="preserve">POINTAGE HORAIRE </t>
    </r>
  </si>
  <si>
    <r>
      <t xml:space="preserve">                           </t>
    </r>
    <r>
      <rPr>
        <b/>
        <sz val="14"/>
        <color theme="1"/>
        <rFont val="Calibri"/>
        <family val="2"/>
        <scheme val="minor"/>
      </rPr>
      <t>POINTAGE HORAIRE</t>
    </r>
  </si>
  <si>
    <r>
      <t xml:space="preserve">                           </t>
    </r>
    <r>
      <rPr>
        <b/>
        <sz val="14"/>
        <color theme="1"/>
        <rFont val="Calibri"/>
        <family val="2"/>
        <scheme val="minor"/>
      </rPr>
      <t>POINTAGEHORAIRE</t>
    </r>
  </si>
  <si>
    <t>Travaux</t>
  </si>
  <si>
    <t>5:00</t>
  </si>
  <si>
    <t>La règle des heures sont :</t>
  </si>
  <si>
    <t>le dimanche           :</t>
  </si>
  <si>
    <t xml:space="preserve">    du 21:00 a 6:00 = heure à 100% (ligne D7 jusqu'au AH7)</t>
  </si>
  <si>
    <t xml:space="preserve">    du 6:00 a 21:00 = heure à 50% (ligne D3 jusqu'au AH6)</t>
  </si>
  <si>
    <t xml:space="preserve"> du lundi au samedi : du 6:00 a 21:00 = heure normal (ligne D5 jusqu'au AH5)</t>
  </si>
  <si>
    <t xml:space="preserve">    du 21:00 a 6:00 = heure à 50% (ligne D6 jusqu'au AH6)</t>
  </si>
  <si>
    <t>on basent sur N°ID je veux affecter les heures dans ce recap apartir du pointage journalier (29-01-2018,,,30-01-2018,,,31-01-2018,,,etc)</t>
  </si>
  <si>
    <t>Merci a vous 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</si>
</sst>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_-* #,##0.00\ [$€]_-;\-* #,##0.00\ [$€]_-;_-* &quot;-&quot;??\ [$€]_-;_-@_-"/>
    <numFmt numFmtId="166" formatCode="###&quot; &quot;##&quot; &quot;###"/>
    <numFmt numFmtId="167" formatCode="h:mm;@"/>
    <numFmt numFmtId="168" formatCode="[h]:mm:ss;@"/>
  </numFmts>
  <fonts count="2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7"/>
      <name val="Arial"/>
      <family val="2"/>
    </font>
    <font>
      <sz val="12"/>
      <name val="Arial"/>
      <family val="2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b/>
      <sz val="10"/>
      <name val="Calibri"/>
      <family val="2"/>
      <scheme val="minor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gray06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indexed="64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uble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hair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hair">
        <color indexed="64"/>
      </bottom>
      <diagonal/>
    </border>
  </borders>
  <cellStyleXfs count="9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" fillId="0" borderId="0"/>
    <xf numFmtId="9" fontId="3" fillId="0" borderId="0" applyFont="0" applyFill="0" applyBorder="0" applyAlignment="0" applyProtection="0"/>
  </cellStyleXfs>
  <cellXfs count="81">
    <xf numFmtId="0" fontId="0" fillId="0" borderId="0" xfId="0"/>
    <xf numFmtId="164" fontId="3" fillId="0" borderId="1" xfId="1" applyFont="1" applyBorder="1" applyAlignment="1" applyProtection="1">
      <alignment horizontal="center" vertical="center"/>
    </xf>
    <xf numFmtId="0" fontId="3" fillId="0" borderId="1" xfId="3" applyFont="1" applyBorder="1" applyAlignment="1" applyProtection="1">
      <alignment horizontal="center" vertical="center"/>
    </xf>
    <xf numFmtId="9" fontId="5" fillId="0" borderId="2" xfId="2" applyFont="1" applyBorder="1" applyAlignment="1" applyProtection="1">
      <alignment horizontal="center" vertical="center" wrapText="1"/>
      <protection locked="0"/>
    </xf>
    <xf numFmtId="0" fontId="6" fillId="0" borderId="3" xfId="3" applyFont="1" applyFill="1" applyBorder="1" applyAlignment="1" applyProtection="1">
      <alignment horizontal="center" vertical="center" wrapText="1"/>
    </xf>
    <xf numFmtId="0" fontId="6" fillId="0" borderId="4" xfId="3" applyFont="1" applyFill="1" applyBorder="1" applyAlignment="1" applyProtection="1">
      <alignment horizontal="center" vertical="center" wrapText="1"/>
    </xf>
    <xf numFmtId="0" fontId="9" fillId="0" borderId="5" xfId="7" applyFont="1" applyBorder="1" applyAlignment="1">
      <alignment horizontal="center" vertical="center"/>
    </xf>
    <xf numFmtId="0" fontId="9" fillId="0" borderId="0" xfId="7" applyFont="1" applyBorder="1" applyAlignment="1">
      <alignment horizontal="center" vertical="center"/>
    </xf>
    <xf numFmtId="0" fontId="1" fillId="0" borderId="0" xfId="7"/>
    <xf numFmtId="0" fontId="9" fillId="0" borderId="6" xfId="7" applyFont="1" applyBorder="1" applyAlignment="1">
      <alignment horizontal="center" vertical="center"/>
    </xf>
    <xf numFmtId="0" fontId="9" fillId="0" borderId="7" xfId="7" applyFont="1" applyBorder="1" applyAlignment="1">
      <alignment horizontal="center" vertical="center"/>
    </xf>
    <xf numFmtId="0" fontId="11" fillId="0" borderId="8" xfId="7" applyFont="1" applyBorder="1" applyAlignment="1">
      <alignment horizontal="center" vertical="center"/>
    </xf>
    <xf numFmtId="0" fontId="11" fillId="0" borderId="9" xfId="7" applyFont="1" applyBorder="1" applyAlignment="1">
      <alignment horizontal="center" vertical="center"/>
    </xf>
    <xf numFmtId="0" fontId="2" fillId="0" borderId="10" xfId="7" applyFont="1" applyBorder="1" applyAlignment="1">
      <alignment horizontal="center" vertical="center"/>
    </xf>
    <xf numFmtId="0" fontId="14" fillId="0" borderId="10" xfId="7" applyFont="1" applyBorder="1" applyAlignment="1">
      <alignment horizontal="center" vertical="center"/>
    </xf>
    <xf numFmtId="0" fontId="2" fillId="0" borderId="11" xfId="7" applyFont="1" applyBorder="1" applyAlignment="1">
      <alignment horizontal="center" vertical="center"/>
    </xf>
    <xf numFmtId="0" fontId="1" fillId="3" borderId="12" xfId="7" applyFill="1" applyBorder="1" applyAlignment="1">
      <alignment horizontal="center" vertical="center" wrapText="1"/>
    </xf>
    <xf numFmtId="0" fontId="1" fillId="0" borderId="13" xfId="7" applyBorder="1" applyAlignment="1">
      <alignment horizontal="center" vertical="center" wrapText="1"/>
    </xf>
    <xf numFmtId="0" fontId="1" fillId="3" borderId="14" xfId="7" applyFill="1" applyBorder="1" applyAlignment="1">
      <alignment horizontal="center" vertical="center" wrapText="1"/>
    </xf>
    <xf numFmtId="0" fontId="2" fillId="4" borderId="10" xfId="7" applyFont="1" applyFill="1" applyBorder="1" applyAlignment="1">
      <alignment horizontal="center" vertical="center" wrapText="1"/>
    </xf>
    <xf numFmtId="166" fontId="16" fillId="0" borderId="10" xfId="7" applyNumberFormat="1" applyFont="1" applyBorder="1" applyAlignment="1">
      <alignment horizontal="center" vertical="center"/>
    </xf>
    <xf numFmtId="49" fontId="16" fillId="0" borderId="10" xfId="7" applyNumberFormat="1" applyFont="1" applyFill="1" applyBorder="1" applyAlignment="1">
      <alignment horizontal="center" vertical="center"/>
    </xf>
    <xf numFmtId="167" fontId="16" fillId="4" borderId="10" xfId="7" applyNumberFormat="1" applyFont="1" applyFill="1" applyBorder="1" applyAlignment="1">
      <alignment horizontal="center" vertical="center"/>
    </xf>
    <xf numFmtId="49" fontId="16" fillId="0" borderId="16" xfId="7" applyNumberFormat="1" applyFont="1" applyFill="1" applyBorder="1" applyAlignment="1">
      <alignment horizontal="center" vertical="center"/>
    </xf>
    <xf numFmtId="166" fontId="16" fillId="0" borderId="10" xfId="7" applyNumberFormat="1" applyFont="1" applyFill="1" applyBorder="1" applyAlignment="1">
      <alignment horizontal="center" vertical="center"/>
    </xf>
    <xf numFmtId="167" fontId="16" fillId="3" borderId="10" xfId="7" applyNumberFormat="1" applyFont="1" applyFill="1" applyBorder="1" applyAlignment="1">
      <alignment horizontal="center" vertical="center"/>
    </xf>
    <xf numFmtId="166" fontId="18" fillId="0" borderId="10" xfId="7" applyNumberFormat="1" applyFont="1" applyFill="1" applyBorder="1" applyAlignment="1">
      <alignment horizontal="center" vertical="center"/>
    </xf>
    <xf numFmtId="49" fontId="19" fillId="0" borderId="10" xfId="7" applyNumberFormat="1" applyFont="1" applyFill="1" applyBorder="1" applyAlignment="1">
      <alignment horizontal="center" vertical="center"/>
    </xf>
    <xf numFmtId="49" fontId="15" fillId="0" borderId="10" xfId="7" applyNumberFormat="1" applyFont="1" applyFill="1" applyBorder="1" applyAlignment="1">
      <alignment horizontal="center" vertical="center"/>
    </xf>
    <xf numFmtId="49" fontId="18" fillId="0" borderId="10" xfId="7" applyNumberFormat="1" applyFont="1" applyFill="1" applyBorder="1" applyAlignment="1">
      <alignment horizontal="center" vertical="center"/>
    </xf>
    <xf numFmtId="167" fontId="18" fillId="3" borderId="10" xfId="7" applyNumberFormat="1" applyFont="1" applyFill="1" applyBorder="1" applyAlignment="1">
      <alignment horizontal="center" vertical="center"/>
    </xf>
    <xf numFmtId="20" fontId="15" fillId="0" borderId="18" xfId="7" applyNumberFormat="1" applyFont="1" applyBorder="1" applyAlignment="1">
      <alignment horizontal="left"/>
    </xf>
    <xf numFmtId="49" fontId="18" fillId="0" borderId="16" xfId="7" applyNumberFormat="1" applyFont="1" applyFill="1" applyBorder="1" applyAlignment="1">
      <alignment horizontal="center" vertical="center"/>
    </xf>
    <xf numFmtId="166" fontId="18" fillId="0" borderId="10" xfId="7" applyNumberFormat="1" applyFont="1" applyBorder="1" applyAlignment="1">
      <alignment horizontal="center" vertical="center"/>
    </xf>
    <xf numFmtId="0" fontId="15" fillId="5" borderId="17" xfId="7" applyFont="1" applyFill="1" applyBorder="1" applyAlignment="1">
      <alignment horizontal="center" vertical="center"/>
    </xf>
    <xf numFmtId="0" fontId="17" fillId="0" borderId="15" xfId="7" applyFont="1" applyBorder="1" applyAlignment="1">
      <alignment horizontal="center" vertical="center" wrapText="1"/>
    </xf>
    <xf numFmtId="20" fontId="15" fillId="0" borderId="20" xfId="7" applyNumberFormat="1" applyFont="1" applyBorder="1" applyAlignment="1">
      <alignment horizontal="left"/>
    </xf>
    <xf numFmtId="0" fontId="20" fillId="0" borderId="0" xfId="7" applyFont="1"/>
    <xf numFmtId="0" fontId="21" fillId="0" borderId="9" xfId="7" applyFont="1" applyBorder="1" applyAlignment="1">
      <alignment vertical="center"/>
    </xf>
    <xf numFmtId="168" fontId="21" fillId="0" borderId="0" xfId="7" applyNumberFormat="1" applyFont="1" applyAlignment="1">
      <alignment horizontal="center" vertical="center"/>
    </xf>
    <xf numFmtId="166" fontId="18" fillId="0" borderId="19" xfId="7" applyNumberFormat="1" applyFont="1" applyFill="1" applyBorder="1" applyAlignment="1">
      <alignment horizontal="center" vertical="center"/>
    </xf>
    <xf numFmtId="0" fontId="3" fillId="0" borderId="22" xfId="3" applyFont="1" applyBorder="1" applyAlignment="1" applyProtection="1">
      <alignment horizontal="center" vertical="center"/>
      <protection locked="0"/>
    </xf>
    <xf numFmtId="0" fontId="8" fillId="0" borderId="23" xfId="3" applyFont="1" applyBorder="1" applyAlignment="1" applyProtection="1">
      <alignment horizontal="center" vertical="center"/>
      <protection locked="0"/>
    </xf>
    <xf numFmtId="0" fontId="8" fillId="0" borderId="24" xfId="3" applyFont="1" applyBorder="1" applyAlignment="1" applyProtection="1">
      <alignment horizontal="center" vertical="center"/>
      <protection locked="0"/>
    </xf>
    <xf numFmtId="0" fontId="5" fillId="0" borderId="20" xfId="3" applyFont="1" applyBorder="1" applyAlignment="1" applyProtection="1">
      <alignment horizontal="center" vertical="center"/>
      <protection locked="0"/>
    </xf>
    <xf numFmtId="0" fontId="5" fillId="0" borderId="21" xfId="3" applyFont="1" applyBorder="1" applyAlignment="1" applyProtection="1">
      <alignment horizontal="center" vertical="center" wrapText="1"/>
      <protection locked="0"/>
    </xf>
    <xf numFmtId="0" fontId="5" fillId="0" borderId="25" xfId="3" applyFont="1" applyBorder="1" applyAlignment="1" applyProtection="1">
      <alignment horizontal="center" vertical="center"/>
      <protection locked="0"/>
    </xf>
    <xf numFmtId="9" fontId="5" fillId="0" borderId="26" xfId="2" applyFont="1" applyBorder="1" applyAlignment="1" applyProtection="1">
      <alignment horizontal="center" vertical="center" wrapText="1"/>
      <protection locked="0"/>
    </xf>
    <xf numFmtId="0" fontId="5" fillId="0" borderId="27" xfId="3" applyFont="1" applyBorder="1" applyAlignment="1" applyProtection="1">
      <alignment horizontal="center" vertical="center" wrapText="1"/>
      <protection locked="0"/>
    </xf>
    <xf numFmtId="0" fontId="3" fillId="0" borderId="28" xfId="3" applyFont="1" applyBorder="1" applyAlignment="1" applyProtection="1">
      <alignment horizontal="center" vertical="center"/>
      <protection locked="0"/>
    </xf>
    <xf numFmtId="0" fontId="8" fillId="0" borderId="29" xfId="3" applyFont="1" applyBorder="1" applyAlignment="1" applyProtection="1">
      <alignment horizontal="center" vertical="center"/>
      <protection locked="0"/>
    </xf>
    <xf numFmtId="0" fontId="8" fillId="0" borderId="30" xfId="3" applyFont="1" applyBorder="1" applyAlignment="1" applyProtection="1">
      <alignment horizontal="center" vertical="center"/>
      <protection locked="0"/>
    </xf>
    <xf numFmtId="0" fontId="6" fillId="0" borderId="31" xfId="3" applyFont="1" applyFill="1" applyBorder="1" applyAlignment="1" applyProtection="1">
      <alignment horizontal="center" vertical="center" wrapText="1"/>
    </xf>
    <xf numFmtId="0" fontId="6" fillId="0" borderId="32" xfId="3" applyFont="1" applyFill="1" applyBorder="1" applyAlignment="1" applyProtection="1">
      <alignment horizontal="center" vertical="center" wrapText="1"/>
    </xf>
    <xf numFmtId="0" fontId="3" fillId="0" borderId="33" xfId="3" applyFont="1" applyFill="1" applyBorder="1" applyAlignment="1" applyProtection="1">
      <alignment horizontal="centerContinuous" vertical="center"/>
      <protection locked="0"/>
    </xf>
    <xf numFmtId="0" fontId="3" fillId="0" borderId="34" xfId="4" applyFont="1" applyFill="1" applyBorder="1" applyAlignment="1" applyProtection="1">
      <alignment horizontal="centerContinuous" vertical="center"/>
      <protection locked="0"/>
    </xf>
    <xf numFmtId="0" fontId="3" fillId="2" borderId="34" xfId="0" applyFont="1" applyFill="1" applyBorder="1" applyAlignment="1" applyProtection="1">
      <alignment horizontal="centerContinuous" vertical="center"/>
      <protection locked="0"/>
    </xf>
    <xf numFmtId="0" fontId="3" fillId="0" borderId="34" xfId="3" applyFont="1" applyFill="1" applyBorder="1" applyAlignment="1" applyProtection="1">
      <alignment horizontal="centerContinuous" vertical="center"/>
      <protection locked="0"/>
    </xf>
    <xf numFmtId="0" fontId="3" fillId="2" borderId="35" xfId="0" applyFont="1" applyFill="1" applyBorder="1" applyAlignment="1" applyProtection="1">
      <alignment horizontal="centerContinuous" vertical="center"/>
      <protection locked="0"/>
    </xf>
    <xf numFmtId="0" fontId="7" fillId="0" borderId="36" xfId="4" applyFont="1" applyFill="1" applyBorder="1" applyAlignment="1" applyProtection="1">
      <alignment horizontal="center" vertical="center"/>
      <protection locked="0"/>
    </xf>
    <xf numFmtId="0" fontId="7" fillId="0" borderId="34" xfId="4" applyFont="1" applyFill="1" applyBorder="1" applyAlignment="1" applyProtection="1">
      <alignment horizontal="center" vertical="center"/>
      <protection locked="0"/>
    </xf>
    <xf numFmtId="0" fontId="7" fillId="2" borderId="34" xfId="4" applyFont="1" applyFill="1" applyBorder="1" applyAlignment="1" applyProtection="1">
      <alignment horizontal="center" vertical="center"/>
      <protection locked="0"/>
    </xf>
    <xf numFmtId="0" fontId="7" fillId="2" borderId="35" xfId="4" applyFont="1" applyFill="1" applyBorder="1" applyAlignment="1" applyProtection="1">
      <alignment horizontal="center" vertical="center"/>
      <protection locked="0"/>
    </xf>
    <xf numFmtId="0" fontId="4" fillId="0" borderId="37" xfId="4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2" borderId="38" xfId="0" applyFont="1" applyFill="1" applyBorder="1" applyAlignment="1" applyProtection="1">
      <alignment horizontal="center" vertical="center"/>
      <protection locked="0"/>
    </xf>
    <xf numFmtId="0" fontId="4" fillId="0" borderId="38" xfId="4" applyFont="1" applyFill="1" applyBorder="1" applyAlignment="1" applyProtection="1">
      <alignment horizontal="center" vertical="center"/>
      <protection locked="0"/>
    </xf>
    <xf numFmtId="0" fontId="4" fillId="0" borderId="38" xfId="3" applyFont="1" applyFill="1" applyBorder="1" applyAlignment="1" applyProtection="1">
      <alignment horizontal="center" vertical="center"/>
      <protection locked="0"/>
    </xf>
    <xf numFmtId="0" fontId="4" fillId="2" borderId="39" xfId="0" applyFont="1" applyFill="1" applyBorder="1" applyAlignment="1" applyProtection="1">
      <alignment horizontal="center" vertical="center"/>
      <protection locked="0"/>
    </xf>
    <xf numFmtId="0" fontId="4" fillId="0" borderId="40" xfId="4" applyFont="1" applyFill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2" borderId="41" xfId="0" applyFont="1" applyFill="1" applyBorder="1" applyAlignment="1" applyProtection="1">
      <alignment horizontal="center" vertical="center"/>
      <protection locked="0"/>
    </xf>
    <xf numFmtId="0" fontId="4" fillId="0" borderId="41" xfId="4" applyFont="1" applyFill="1" applyBorder="1" applyAlignment="1" applyProtection="1">
      <alignment horizontal="center" vertical="center"/>
      <protection locked="0"/>
    </xf>
    <xf numFmtId="0" fontId="4" fillId="0" borderId="41" xfId="3" applyFont="1" applyFill="1" applyBorder="1" applyAlignment="1" applyProtection="1">
      <alignment horizontal="center" vertical="center"/>
      <protection locked="0"/>
    </xf>
    <xf numFmtId="0" fontId="4" fillId="2" borderId="42" xfId="0" applyFont="1" applyFill="1" applyBorder="1" applyAlignment="1" applyProtection="1">
      <alignment horizontal="center" vertical="center"/>
      <protection locked="0"/>
    </xf>
    <xf numFmtId="0" fontId="4" fillId="0" borderId="43" xfId="4" applyFont="1" applyFill="1" applyBorder="1" applyAlignment="1" applyProtection="1">
      <alignment horizontal="center" vertical="center"/>
      <protection locked="0"/>
    </xf>
    <xf numFmtId="0" fontId="4" fillId="0" borderId="44" xfId="0" applyFont="1" applyFill="1" applyBorder="1" applyAlignment="1" applyProtection="1">
      <alignment horizontal="center" vertical="center"/>
      <protection locked="0"/>
    </xf>
    <xf numFmtId="0" fontId="4" fillId="2" borderId="44" xfId="0" applyFont="1" applyFill="1" applyBorder="1" applyAlignment="1" applyProtection="1">
      <alignment horizontal="center" vertical="center"/>
      <protection locked="0"/>
    </xf>
    <xf numFmtId="0" fontId="4" fillId="0" borderId="44" xfId="4" applyFont="1" applyFill="1" applyBorder="1" applyAlignment="1" applyProtection="1">
      <alignment horizontal="center" vertical="center"/>
      <protection locked="0"/>
    </xf>
    <xf numFmtId="0" fontId="4" fillId="0" borderId="44" xfId="3" applyFont="1" applyFill="1" applyBorder="1" applyAlignment="1" applyProtection="1">
      <alignment horizontal="center" vertical="center"/>
      <protection locked="0"/>
    </xf>
    <xf numFmtId="0" fontId="4" fillId="2" borderId="45" xfId="0" applyFont="1" applyFill="1" applyBorder="1" applyAlignment="1" applyProtection="1">
      <alignment horizontal="center" vertical="center"/>
      <protection locked="0"/>
    </xf>
  </cellXfs>
  <cellStyles count="9">
    <cellStyle name="Euro" xfId="5"/>
    <cellStyle name="Milliers" xfId="1" builtinId="3"/>
    <cellStyle name="Milliers 2" xfId="6"/>
    <cellStyle name="Normal" xfId="0" builtinId="0"/>
    <cellStyle name="Normal 2" xfId="3"/>
    <cellStyle name="Normal 2 2" xfId="4"/>
    <cellStyle name="Normal 3" xfId="7"/>
    <cellStyle name="Pourcentage" xfId="2" builtinId="5"/>
    <cellStyle name="Pourcentag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ownloads\Taoufik\Pointage_Avril_2016\28-04-2016\04-05-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oste-be057\scan\Taoufik\Pointage_Avril_2016\28-04-2016\04-05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04-2016"/>
      <sheetName val="26-04-2016"/>
      <sheetName val="27-04-2016"/>
      <sheetName val="28-04-2016"/>
      <sheetName val="29-04-2016"/>
      <sheetName val="30-04-2016"/>
      <sheetName val="01-05-2016"/>
      <sheetName val="02-05-2016"/>
      <sheetName val="03-05-2016"/>
      <sheetName val="04-05-2016"/>
      <sheetName val="05-05-2016"/>
      <sheetName val="06-05-2016"/>
      <sheetName val="07-05-2016"/>
      <sheetName val="08-05-2016"/>
      <sheetName val="09-05-2016"/>
      <sheetName val="10-05-2016"/>
      <sheetName val="11-05-2016"/>
      <sheetName val="12-05-2016"/>
      <sheetName val="13-05-2016"/>
      <sheetName val="14-05-2016"/>
      <sheetName val="15-05-2016"/>
      <sheetName val="16-05-2016 "/>
      <sheetName val="17-05-2016"/>
      <sheetName val="18-05-2016"/>
      <sheetName val="19-05-2016"/>
      <sheetName val="20-05-2016"/>
      <sheetName val="21-05-2016"/>
      <sheetName val="22-05-2016"/>
      <sheetName val="23-05-2016"/>
      <sheetName val="24-05-2016"/>
      <sheetName val="25-05-2016"/>
      <sheetName val="TOTAL"/>
      <sheetName val="TM"/>
      <sheetName val="NV_Personel"/>
      <sheetName val="STC"/>
      <sheetName val="TDB"/>
      <sheetName val="Feuil2"/>
      <sheetName val="26-04-2016 "/>
      <sheetName val="Feuil1"/>
      <sheetName val="Nouveau-Personel"/>
      <sheetName val="Horaires"/>
      <sheetName val="COSUMAR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9801001</v>
          </cell>
        </row>
      </sheetData>
      <sheetData sheetId="15"/>
      <sheetData sheetId="16">
        <row r="2">
          <cell r="B2">
            <v>9801001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4">
          <cell r="B4" t="str">
            <v>STC</v>
          </cell>
        </row>
      </sheetData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04-2016"/>
      <sheetName val="26-04-2016"/>
      <sheetName val="27-04-2016"/>
      <sheetName val="28-04-2016"/>
      <sheetName val="29-04-2016"/>
      <sheetName val="30-04-2016"/>
      <sheetName val="01-05-2016"/>
      <sheetName val="02-05-2016"/>
      <sheetName val="03-05-2016"/>
      <sheetName val="04-05-2016"/>
      <sheetName val="05-05-2016"/>
      <sheetName val="06-05-2016"/>
      <sheetName val="07-05-2016"/>
      <sheetName val="08-05-2016"/>
      <sheetName val="09-05-2016"/>
      <sheetName val="10-05-2016"/>
      <sheetName val="11-05-2016"/>
      <sheetName val="12-05-2016"/>
      <sheetName val="13-05-2016"/>
      <sheetName val="14-05-2016"/>
      <sheetName val="15-05-2016"/>
      <sheetName val="16-05-2016 "/>
      <sheetName val="17-05-2016"/>
      <sheetName val="18-05-2016"/>
      <sheetName val="19-05-2016"/>
      <sheetName val="20-05-2016"/>
      <sheetName val="21-05-2016"/>
      <sheetName val="22-05-2016"/>
      <sheetName val="23-05-2016"/>
      <sheetName val="24-05-2016"/>
      <sheetName val="25-05-2016"/>
      <sheetName val="TOTAL"/>
      <sheetName val="TM"/>
      <sheetName val="NV_Personel"/>
      <sheetName val="STC"/>
      <sheetName val="TDB"/>
      <sheetName val="Feuil2"/>
      <sheetName val="26-04-2016 "/>
      <sheetName val="Feuil1"/>
      <sheetName val="Nouveau-Personel"/>
      <sheetName val="Horaires"/>
      <sheetName val="COSUMAR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9801001</v>
          </cell>
        </row>
      </sheetData>
      <sheetData sheetId="15"/>
      <sheetData sheetId="16">
        <row r="2">
          <cell r="B2">
            <v>9801001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4">
          <cell r="B4" t="str">
            <v>STC</v>
          </cell>
        </row>
      </sheetData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J31"/>
  <sheetViews>
    <sheetView tabSelected="1" workbookViewId="0">
      <selection activeCell="L17" sqref="L17"/>
    </sheetView>
  </sheetViews>
  <sheetFormatPr baseColWidth="10" defaultRowHeight="12.75" x14ac:dyDescent="0.2"/>
  <cols>
    <col min="2" max="2" width="15.28515625" customWidth="1"/>
    <col min="3" max="3" width="13.5703125" customWidth="1"/>
    <col min="4" max="34" width="4.28515625" customWidth="1"/>
  </cols>
  <sheetData>
    <row r="2" spans="1:36" ht="13.5" thickBot="1" x14ac:dyDescent="0.25"/>
    <row r="3" spans="1:36" ht="16.5" thickTop="1" thickBot="1" x14ac:dyDescent="0.25">
      <c r="A3" s="49" t="s">
        <v>13</v>
      </c>
      <c r="B3" s="50" t="s">
        <v>12</v>
      </c>
      <c r="C3" s="51" t="s">
        <v>11</v>
      </c>
      <c r="D3" s="54">
        <v>26</v>
      </c>
      <c r="E3" s="55">
        <v>27</v>
      </c>
      <c r="F3" s="56">
        <v>28</v>
      </c>
      <c r="G3" s="57">
        <v>29</v>
      </c>
      <c r="H3" s="57">
        <v>30</v>
      </c>
      <c r="I3" s="57">
        <v>31</v>
      </c>
      <c r="J3" s="55">
        <v>1</v>
      </c>
      <c r="K3" s="57">
        <v>2</v>
      </c>
      <c r="L3" s="57">
        <v>3</v>
      </c>
      <c r="M3" s="56">
        <v>4</v>
      </c>
      <c r="N3" s="57">
        <v>5</v>
      </c>
      <c r="O3" s="57">
        <v>6</v>
      </c>
      <c r="P3" s="57">
        <v>7</v>
      </c>
      <c r="Q3" s="55">
        <v>8</v>
      </c>
      <c r="R3" s="57">
        <v>9</v>
      </c>
      <c r="S3" s="57">
        <v>10</v>
      </c>
      <c r="T3" s="56">
        <v>11</v>
      </c>
      <c r="U3" s="57">
        <v>12</v>
      </c>
      <c r="V3" s="57">
        <v>13</v>
      </c>
      <c r="W3" s="57">
        <v>14</v>
      </c>
      <c r="X3" s="55">
        <v>15</v>
      </c>
      <c r="Y3" s="57">
        <v>16</v>
      </c>
      <c r="Z3" s="57">
        <v>17</v>
      </c>
      <c r="AA3" s="56">
        <v>18</v>
      </c>
      <c r="AB3" s="57">
        <v>19</v>
      </c>
      <c r="AC3" s="57">
        <v>20</v>
      </c>
      <c r="AD3" s="57">
        <v>21</v>
      </c>
      <c r="AE3" s="55">
        <v>22</v>
      </c>
      <c r="AF3" s="57">
        <v>23</v>
      </c>
      <c r="AG3" s="57">
        <v>24</v>
      </c>
      <c r="AH3" s="58">
        <v>25</v>
      </c>
      <c r="AI3" s="52" t="s">
        <v>10</v>
      </c>
      <c r="AJ3" s="5" t="s">
        <v>10</v>
      </c>
    </row>
    <row r="4" spans="1:36" ht="16.5" thickTop="1" thickBot="1" x14ac:dyDescent="0.25">
      <c r="A4" s="41"/>
      <c r="B4" s="42"/>
      <c r="C4" s="43"/>
      <c r="D4" s="59" t="s">
        <v>5</v>
      </c>
      <c r="E4" s="60" t="s">
        <v>4</v>
      </c>
      <c r="F4" s="61" t="s">
        <v>3</v>
      </c>
      <c r="G4" s="60" t="s">
        <v>9</v>
      </c>
      <c r="H4" s="60" t="s">
        <v>8</v>
      </c>
      <c r="I4" s="60" t="s">
        <v>7</v>
      </c>
      <c r="J4" s="60" t="s">
        <v>6</v>
      </c>
      <c r="K4" s="60" t="s">
        <v>5</v>
      </c>
      <c r="L4" s="60" t="s">
        <v>4</v>
      </c>
      <c r="M4" s="61" t="s">
        <v>3</v>
      </c>
      <c r="N4" s="60" t="s">
        <v>9</v>
      </c>
      <c r="O4" s="60" t="s">
        <v>8</v>
      </c>
      <c r="P4" s="60" t="s">
        <v>7</v>
      </c>
      <c r="Q4" s="60" t="s">
        <v>6</v>
      </c>
      <c r="R4" s="60" t="s">
        <v>5</v>
      </c>
      <c r="S4" s="60" t="s">
        <v>4</v>
      </c>
      <c r="T4" s="61" t="s">
        <v>3</v>
      </c>
      <c r="U4" s="60" t="s">
        <v>9</v>
      </c>
      <c r="V4" s="60" t="s">
        <v>8</v>
      </c>
      <c r="W4" s="60" t="s">
        <v>7</v>
      </c>
      <c r="X4" s="60" t="s">
        <v>6</v>
      </c>
      <c r="Y4" s="60" t="s">
        <v>5</v>
      </c>
      <c r="Z4" s="60" t="s">
        <v>4</v>
      </c>
      <c r="AA4" s="61" t="s">
        <v>3</v>
      </c>
      <c r="AB4" s="60" t="s">
        <v>9</v>
      </c>
      <c r="AC4" s="60" t="s">
        <v>8</v>
      </c>
      <c r="AD4" s="60" t="s">
        <v>7</v>
      </c>
      <c r="AE4" s="60" t="s">
        <v>6</v>
      </c>
      <c r="AF4" s="60" t="s">
        <v>5</v>
      </c>
      <c r="AG4" s="60" t="s">
        <v>4</v>
      </c>
      <c r="AH4" s="62" t="s">
        <v>3</v>
      </c>
      <c r="AI4" s="53" t="s">
        <v>2</v>
      </c>
      <c r="AJ4" s="4" t="s">
        <v>1</v>
      </c>
    </row>
    <row r="5" spans="1:36" ht="15.75" customHeight="1" thickTop="1" x14ac:dyDescent="0.2">
      <c r="A5" s="44" t="s">
        <v>18</v>
      </c>
      <c r="B5" s="3" t="s">
        <v>14</v>
      </c>
      <c r="C5" s="45" t="s">
        <v>15</v>
      </c>
      <c r="D5" s="63"/>
      <c r="E5" s="64"/>
      <c r="F5" s="65"/>
      <c r="G5" s="66"/>
      <c r="H5" s="66"/>
      <c r="I5" s="66"/>
      <c r="J5" s="64"/>
      <c r="K5" s="67"/>
      <c r="L5" s="66"/>
      <c r="M5" s="65"/>
      <c r="N5" s="66"/>
      <c r="O5" s="66"/>
      <c r="P5" s="66"/>
      <c r="Q5" s="64"/>
      <c r="R5" s="67"/>
      <c r="S5" s="66"/>
      <c r="T5" s="65"/>
      <c r="U5" s="66"/>
      <c r="V5" s="66"/>
      <c r="W5" s="66"/>
      <c r="X5" s="64"/>
      <c r="Y5" s="67"/>
      <c r="Z5" s="66"/>
      <c r="AA5" s="65"/>
      <c r="AB5" s="66"/>
      <c r="AC5" s="66"/>
      <c r="AD5" s="66"/>
      <c r="AE5" s="64"/>
      <c r="AF5" s="66"/>
      <c r="AG5" s="66"/>
      <c r="AH5" s="68"/>
      <c r="AI5" s="2">
        <f>COUNTIF(D5:AH5,"&gt;=0")</f>
        <v>0</v>
      </c>
      <c r="AJ5" s="1">
        <f>SUM(D5:AH5)</f>
        <v>0</v>
      </c>
    </row>
    <row r="6" spans="1:36" ht="15.75" customHeight="1" x14ac:dyDescent="0.2">
      <c r="A6" s="44"/>
      <c r="B6" s="3">
        <v>0.5</v>
      </c>
      <c r="C6" s="45"/>
      <c r="D6" s="69"/>
      <c r="E6" s="70"/>
      <c r="F6" s="71"/>
      <c r="G6" s="72"/>
      <c r="H6" s="72"/>
      <c r="I6" s="72"/>
      <c r="J6" s="70"/>
      <c r="K6" s="73"/>
      <c r="L6" s="72"/>
      <c r="M6" s="71"/>
      <c r="N6" s="72"/>
      <c r="O6" s="72"/>
      <c r="P6" s="72"/>
      <c r="Q6" s="70"/>
      <c r="R6" s="73"/>
      <c r="S6" s="72"/>
      <c r="T6" s="71"/>
      <c r="U6" s="72"/>
      <c r="V6" s="72"/>
      <c r="W6" s="72"/>
      <c r="X6" s="70"/>
      <c r="Y6" s="73"/>
      <c r="Z6" s="72"/>
      <c r="AA6" s="71"/>
      <c r="AB6" s="72"/>
      <c r="AC6" s="72"/>
      <c r="AD6" s="72"/>
      <c r="AE6" s="70"/>
      <c r="AF6" s="72"/>
      <c r="AG6" s="72"/>
      <c r="AH6" s="74"/>
      <c r="AI6" s="2">
        <f t="shared" ref="AI6:AI12" si="0">COUNTIF(D6:AH6,"&gt;=0")</f>
        <v>0</v>
      </c>
      <c r="AJ6" s="1">
        <f>SUM(D6:AH6)</f>
        <v>0</v>
      </c>
    </row>
    <row r="7" spans="1:36" ht="15.75" customHeight="1" x14ac:dyDescent="0.2">
      <c r="A7" s="44"/>
      <c r="B7" s="3">
        <v>1</v>
      </c>
      <c r="C7" s="45"/>
      <c r="D7" s="69"/>
      <c r="E7" s="70"/>
      <c r="F7" s="71"/>
      <c r="G7" s="72"/>
      <c r="H7" s="72"/>
      <c r="I7" s="72"/>
      <c r="J7" s="70"/>
      <c r="K7" s="73"/>
      <c r="L7" s="72"/>
      <c r="M7" s="71"/>
      <c r="N7" s="72"/>
      <c r="O7" s="72"/>
      <c r="P7" s="72"/>
      <c r="Q7" s="70"/>
      <c r="R7" s="73"/>
      <c r="S7" s="72"/>
      <c r="T7" s="71"/>
      <c r="U7" s="72"/>
      <c r="V7" s="72"/>
      <c r="W7" s="72"/>
      <c r="X7" s="70"/>
      <c r="Y7" s="73"/>
      <c r="Z7" s="72"/>
      <c r="AA7" s="71"/>
      <c r="AB7" s="72"/>
      <c r="AC7" s="73"/>
      <c r="AD7" s="72"/>
      <c r="AE7" s="70"/>
      <c r="AF7" s="72"/>
      <c r="AG7" s="72"/>
      <c r="AH7" s="74"/>
      <c r="AI7" s="2">
        <f t="shared" si="0"/>
        <v>0</v>
      </c>
      <c r="AJ7" s="1">
        <f>SUM(D7:AH7)</f>
        <v>0</v>
      </c>
    </row>
    <row r="8" spans="1:36" ht="15.75" customHeight="1" x14ac:dyDescent="0.2">
      <c r="A8" s="44"/>
      <c r="B8" s="3" t="s">
        <v>0</v>
      </c>
      <c r="C8" s="45"/>
      <c r="D8" s="69"/>
      <c r="E8" s="70"/>
      <c r="F8" s="71"/>
      <c r="G8" s="72"/>
      <c r="H8" s="72"/>
      <c r="I8" s="72"/>
      <c r="J8" s="70"/>
      <c r="K8" s="73"/>
      <c r="L8" s="72"/>
      <c r="M8" s="71"/>
      <c r="N8" s="72"/>
      <c r="O8" s="72"/>
      <c r="P8" s="72"/>
      <c r="Q8" s="70"/>
      <c r="R8" s="73"/>
      <c r="S8" s="72"/>
      <c r="T8" s="71"/>
      <c r="U8" s="72"/>
      <c r="V8" s="72"/>
      <c r="W8" s="72"/>
      <c r="X8" s="70"/>
      <c r="Y8" s="73"/>
      <c r="Z8" s="72"/>
      <c r="AA8" s="71"/>
      <c r="AB8" s="72"/>
      <c r="AC8" s="73"/>
      <c r="AD8" s="72"/>
      <c r="AE8" s="70"/>
      <c r="AF8" s="72"/>
      <c r="AG8" s="72"/>
      <c r="AH8" s="74"/>
      <c r="AI8" s="2">
        <f t="shared" si="0"/>
        <v>0</v>
      </c>
      <c r="AJ8" s="1">
        <f>SUM(D8:AH8)</f>
        <v>0</v>
      </c>
    </row>
    <row r="9" spans="1:36" ht="15.75" customHeight="1" x14ac:dyDescent="0.2">
      <c r="A9" s="44" t="s">
        <v>19</v>
      </c>
      <c r="B9" s="3" t="s">
        <v>16</v>
      </c>
      <c r="C9" s="45" t="s">
        <v>17</v>
      </c>
      <c r="D9" s="69"/>
      <c r="E9" s="70"/>
      <c r="F9" s="71"/>
      <c r="G9" s="72"/>
      <c r="H9" s="72"/>
      <c r="I9" s="72"/>
      <c r="J9" s="70"/>
      <c r="K9" s="73"/>
      <c r="L9" s="72"/>
      <c r="M9" s="71"/>
      <c r="N9" s="72"/>
      <c r="O9" s="72"/>
      <c r="P9" s="72"/>
      <c r="Q9" s="70"/>
      <c r="R9" s="73"/>
      <c r="S9" s="72"/>
      <c r="T9" s="71"/>
      <c r="U9" s="72"/>
      <c r="V9" s="72"/>
      <c r="W9" s="72"/>
      <c r="X9" s="70"/>
      <c r="Y9" s="73"/>
      <c r="Z9" s="72"/>
      <c r="AA9" s="71"/>
      <c r="AB9" s="72"/>
      <c r="AC9" s="73"/>
      <c r="AD9" s="72"/>
      <c r="AE9" s="70"/>
      <c r="AF9" s="72"/>
      <c r="AG9" s="72"/>
      <c r="AH9" s="74"/>
      <c r="AI9" s="2">
        <f t="shared" si="0"/>
        <v>0</v>
      </c>
      <c r="AJ9" s="1">
        <f>SUM(D9:AH9)</f>
        <v>0</v>
      </c>
    </row>
    <row r="10" spans="1:36" ht="15.75" customHeight="1" x14ac:dyDescent="0.2">
      <c r="A10" s="44"/>
      <c r="B10" s="3">
        <v>0.5</v>
      </c>
      <c r="C10" s="45"/>
      <c r="D10" s="69"/>
      <c r="E10" s="70"/>
      <c r="F10" s="71"/>
      <c r="G10" s="72"/>
      <c r="H10" s="72"/>
      <c r="I10" s="72"/>
      <c r="J10" s="70"/>
      <c r="K10" s="73"/>
      <c r="L10" s="72"/>
      <c r="M10" s="71"/>
      <c r="N10" s="72"/>
      <c r="O10" s="72"/>
      <c r="P10" s="72"/>
      <c r="Q10" s="70"/>
      <c r="R10" s="73"/>
      <c r="S10" s="72"/>
      <c r="T10" s="71"/>
      <c r="U10" s="72"/>
      <c r="V10" s="72"/>
      <c r="W10" s="72"/>
      <c r="X10" s="70"/>
      <c r="Y10" s="73"/>
      <c r="Z10" s="72"/>
      <c r="AA10" s="71"/>
      <c r="AB10" s="72"/>
      <c r="AC10" s="73"/>
      <c r="AD10" s="72"/>
      <c r="AE10" s="70"/>
      <c r="AF10" s="72"/>
      <c r="AG10" s="72"/>
      <c r="AH10" s="74"/>
      <c r="AI10" s="2">
        <f t="shared" si="0"/>
        <v>0</v>
      </c>
      <c r="AJ10" s="1">
        <f>SUM(D10:AH10)</f>
        <v>0</v>
      </c>
    </row>
    <row r="11" spans="1:36" ht="15.75" customHeight="1" x14ac:dyDescent="0.2">
      <c r="A11" s="44"/>
      <c r="B11" s="3">
        <v>1</v>
      </c>
      <c r="C11" s="45"/>
      <c r="D11" s="69"/>
      <c r="E11" s="70"/>
      <c r="F11" s="71"/>
      <c r="G11" s="72"/>
      <c r="H11" s="72"/>
      <c r="I11" s="72"/>
      <c r="J11" s="70"/>
      <c r="K11" s="73"/>
      <c r="L11" s="72"/>
      <c r="M11" s="71"/>
      <c r="N11" s="72"/>
      <c r="O11" s="72"/>
      <c r="P11" s="72"/>
      <c r="Q11" s="70"/>
      <c r="R11" s="73"/>
      <c r="S11" s="72"/>
      <c r="T11" s="71"/>
      <c r="U11" s="72"/>
      <c r="V11" s="72"/>
      <c r="W11" s="72"/>
      <c r="X11" s="70"/>
      <c r="Y11" s="73"/>
      <c r="Z11" s="72"/>
      <c r="AA11" s="71"/>
      <c r="AB11" s="72"/>
      <c r="AC11" s="73"/>
      <c r="AD11" s="72"/>
      <c r="AE11" s="70"/>
      <c r="AF11" s="72"/>
      <c r="AG11" s="72"/>
      <c r="AH11" s="74"/>
      <c r="AI11" s="2">
        <f t="shared" si="0"/>
        <v>0</v>
      </c>
      <c r="AJ11" s="1">
        <f>SUM(D11:AH11)</f>
        <v>0</v>
      </c>
    </row>
    <row r="12" spans="1:36" ht="15.75" customHeight="1" thickBot="1" x14ac:dyDescent="0.25">
      <c r="A12" s="46"/>
      <c r="B12" s="47" t="s">
        <v>0</v>
      </c>
      <c r="C12" s="48"/>
      <c r="D12" s="75"/>
      <c r="E12" s="76"/>
      <c r="F12" s="77"/>
      <c r="G12" s="78"/>
      <c r="H12" s="78"/>
      <c r="I12" s="78"/>
      <c r="J12" s="76"/>
      <c r="K12" s="79"/>
      <c r="L12" s="78"/>
      <c r="M12" s="77"/>
      <c r="N12" s="78"/>
      <c r="O12" s="78"/>
      <c r="P12" s="78"/>
      <c r="Q12" s="76"/>
      <c r="R12" s="79"/>
      <c r="S12" s="78"/>
      <c r="T12" s="77"/>
      <c r="U12" s="78"/>
      <c r="V12" s="78"/>
      <c r="W12" s="78"/>
      <c r="X12" s="76"/>
      <c r="Y12" s="79"/>
      <c r="Z12" s="78"/>
      <c r="AA12" s="77"/>
      <c r="AB12" s="78"/>
      <c r="AC12" s="79"/>
      <c r="AD12" s="78"/>
      <c r="AE12" s="76"/>
      <c r="AF12" s="78"/>
      <c r="AG12" s="78"/>
      <c r="AH12" s="80"/>
      <c r="AI12" s="2">
        <f t="shared" si="0"/>
        <v>0</v>
      </c>
      <c r="AJ12" s="1">
        <f>SUM(D12:AH12)</f>
        <v>0</v>
      </c>
    </row>
    <row r="19" spans="1:3" x14ac:dyDescent="0.2">
      <c r="A19" t="s">
        <v>74</v>
      </c>
    </row>
    <row r="20" spans="1:3" x14ac:dyDescent="0.2">
      <c r="B20" t="s">
        <v>78</v>
      </c>
    </row>
    <row r="21" spans="1:3" x14ac:dyDescent="0.2">
      <c r="C21" t="s">
        <v>79</v>
      </c>
    </row>
    <row r="24" spans="1:3" x14ac:dyDescent="0.2">
      <c r="B24" t="s">
        <v>75</v>
      </c>
      <c r="C24" t="s">
        <v>77</v>
      </c>
    </row>
    <row r="25" spans="1:3" x14ac:dyDescent="0.2">
      <c r="C25" t="s">
        <v>76</v>
      </c>
    </row>
    <row r="28" spans="1:3" x14ac:dyDescent="0.2">
      <c r="A28" t="s">
        <v>80</v>
      </c>
    </row>
    <row r="31" spans="1:3" x14ac:dyDescent="0.2">
      <c r="A31" t="s">
        <v>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80" zoomScaleNormal="80" zoomScaleSheetLayoutView="80" workbookViewId="0">
      <pane ySplit="5" topLeftCell="A6" activePane="bottomLeft" state="frozen"/>
      <selection activeCell="F9" sqref="F9"/>
      <selection pane="bottomLeft" activeCell="K6" sqref="K6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20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117</v>
      </c>
      <c r="F6" s="30">
        <f t="shared" ref="F6:F7" si="0">(J6-I6)+(H6-G6)</f>
        <v>0.625</v>
      </c>
      <c r="G6" s="29" t="s">
        <v>32</v>
      </c>
      <c r="H6" s="29" t="s">
        <v>30</v>
      </c>
      <c r="I6" s="29" t="s">
        <v>30</v>
      </c>
      <c r="J6" s="29" t="s">
        <v>41</v>
      </c>
      <c r="K6" s="20"/>
      <c r="L6" s="25">
        <f t="shared" ref="L6:L7" si="1">(N6-M6)+(P6-O6)</f>
        <v>0</v>
      </c>
      <c r="M6" s="21"/>
      <c r="N6" s="21"/>
      <c r="O6" s="23"/>
      <c r="P6" s="23"/>
      <c r="Q6" s="20"/>
      <c r="R6" s="25">
        <f t="shared" ref="R6:R7" si="2">(T6-S6)</f>
        <v>0</v>
      </c>
      <c r="S6" s="21"/>
      <c r="T6" s="21"/>
      <c r="U6" s="22">
        <f>F6+L6+R6</f>
        <v>0.625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115</v>
      </c>
      <c r="F7" s="30">
        <f t="shared" si="0"/>
        <v>0.625</v>
      </c>
      <c r="G7" s="29" t="s">
        <v>32</v>
      </c>
      <c r="H7" s="29" t="s">
        <v>30</v>
      </c>
      <c r="I7" s="29" t="s">
        <v>30</v>
      </c>
      <c r="J7" s="29" t="s">
        <v>41</v>
      </c>
      <c r="K7" s="20"/>
      <c r="L7" s="25">
        <f t="shared" si="1"/>
        <v>0</v>
      </c>
      <c r="M7" s="21"/>
      <c r="N7" s="21"/>
      <c r="O7" s="23"/>
      <c r="P7" s="23"/>
      <c r="Q7" s="20"/>
      <c r="R7" s="25">
        <f t="shared" si="2"/>
        <v>0</v>
      </c>
      <c r="S7" s="21"/>
      <c r="T7" s="21"/>
      <c r="U7" s="22">
        <f>F7+L7+R7</f>
        <v>0.625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9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K15" sqref="K15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45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116</v>
      </c>
      <c r="F6" s="30">
        <f t="shared" ref="F6:F7" si="0">(J6-I6)+(H6-G6)</f>
        <v>0.41666666666666669</v>
      </c>
      <c r="G6" s="29" t="s">
        <v>32</v>
      </c>
      <c r="H6" s="29" t="s">
        <v>30</v>
      </c>
      <c r="I6" s="29" t="s">
        <v>31</v>
      </c>
      <c r="J6" s="29" t="s">
        <v>39</v>
      </c>
      <c r="K6" s="33">
        <v>110</v>
      </c>
      <c r="L6" s="30">
        <f t="shared" ref="L6:L7" si="1">(N6-M6)+(P6-O6)</f>
        <v>0.125</v>
      </c>
      <c r="M6" s="29" t="s">
        <v>34</v>
      </c>
      <c r="N6" s="29" t="s">
        <v>36</v>
      </c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0.54166666666666674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117</v>
      </c>
      <c r="F7" s="30">
        <f t="shared" si="0"/>
        <v>0.33333333333333343</v>
      </c>
      <c r="G7" s="29" t="s">
        <v>32</v>
      </c>
      <c r="H7" s="29" t="s">
        <v>30</v>
      </c>
      <c r="I7" s="29" t="s">
        <v>31</v>
      </c>
      <c r="J7" s="29" t="s">
        <v>40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0.33333333333333343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L19" sqref="L19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46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116</v>
      </c>
      <c r="F6" s="25">
        <f t="shared" ref="F6:F7" si="0">(J6-I6)+(H6-G6)</f>
        <v>0.33333333333333343</v>
      </c>
      <c r="G6" s="29" t="s">
        <v>32</v>
      </c>
      <c r="H6" s="29" t="s">
        <v>30</v>
      </c>
      <c r="I6" s="29" t="s">
        <v>31</v>
      </c>
      <c r="J6" s="29" t="s">
        <v>40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0.33333333333333343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110</v>
      </c>
      <c r="F7" s="25">
        <f t="shared" si="0"/>
        <v>0.37500000000000006</v>
      </c>
      <c r="G7" s="29" t="s">
        <v>32</v>
      </c>
      <c r="H7" s="29" t="s">
        <v>30</v>
      </c>
      <c r="I7" s="29" t="s">
        <v>31</v>
      </c>
      <c r="J7" s="29" t="s">
        <v>33</v>
      </c>
      <c r="K7" s="33">
        <v>110</v>
      </c>
      <c r="L7" s="30">
        <f t="shared" si="1"/>
        <v>0.16666666666666674</v>
      </c>
      <c r="M7" s="29" t="s">
        <v>39</v>
      </c>
      <c r="N7" s="29" t="s">
        <v>41</v>
      </c>
      <c r="O7" s="32"/>
      <c r="P7" s="32"/>
      <c r="Q7" s="20"/>
      <c r="R7" s="25">
        <f t="shared" si="2"/>
        <v>0</v>
      </c>
      <c r="S7" s="21"/>
      <c r="T7" s="21"/>
      <c r="U7" s="22">
        <f>F7+L7+R7</f>
        <v>0.54166666666666674</v>
      </c>
    </row>
    <row r="8" spans="1:21" ht="15.75" x14ac:dyDescent="0.25">
      <c r="S8" s="38"/>
      <c r="T8" s="38"/>
      <c r="U8" s="39"/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0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Q8" sqref="Q8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47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110</v>
      </c>
      <c r="F6" s="30">
        <f t="shared" ref="F6:F7" si="0">(J6-I6)+(H6-G6)</f>
        <v>0.41666666666666669</v>
      </c>
      <c r="G6" s="29" t="s">
        <v>32</v>
      </c>
      <c r="H6" s="29" t="s">
        <v>30</v>
      </c>
      <c r="I6" s="29" t="s">
        <v>31</v>
      </c>
      <c r="J6" s="29" t="s">
        <v>39</v>
      </c>
      <c r="K6" s="33">
        <v>116</v>
      </c>
      <c r="L6" s="30">
        <f t="shared" ref="L6:L7" si="1">(N6-M6)+(P6-O6)</f>
        <v>0.25</v>
      </c>
      <c r="M6" s="29" t="s">
        <v>44</v>
      </c>
      <c r="N6" s="29" t="s">
        <v>43</v>
      </c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0.66666666666666674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116</v>
      </c>
      <c r="F7" s="30">
        <f t="shared" si="0"/>
        <v>0.37500000000000006</v>
      </c>
      <c r="G7" s="29" t="s">
        <v>32</v>
      </c>
      <c r="H7" s="29" t="s">
        <v>30</v>
      </c>
      <c r="I7" s="29" t="s">
        <v>30</v>
      </c>
      <c r="J7" s="29" t="s">
        <v>40</v>
      </c>
      <c r="K7" s="33">
        <v>110</v>
      </c>
      <c r="L7" s="30">
        <f t="shared" si="1"/>
        <v>0.16666666666666663</v>
      </c>
      <c r="M7" s="29" t="s">
        <v>33</v>
      </c>
      <c r="N7" s="29" t="s">
        <v>37</v>
      </c>
      <c r="O7" s="32"/>
      <c r="P7" s="32"/>
      <c r="Q7" s="20">
        <v>117</v>
      </c>
      <c r="R7" s="25">
        <f t="shared" si="2"/>
        <v>4.166666666666663E-2</v>
      </c>
      <c r="S7" s="21" t="s">
        <v>41</v>
      </c>
      <c r="T7" s="21" t="s">
        <v>36</v>
      </c>
      <c r="U7" s="22">
        <f>F7+L7+R7</f>
        <v>0.58333333333333337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E8" sqref="E8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48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116</v>
      </c>
      <c r="F6" s="30">
        <f t="shared" ref="F6:F7" si="0">(J6-I6)+(H6-G6)</f>
        <v>0.41666666666666669</v>
      </c>
      <c r="G6" s="29" t="s">
        <v>32</v>
      </c>
      <c r="H6" s="29" t="s">
        <v>30</v>
      </c>
      <c r="I6" s="29" t="s">
        <v>31</v>
      </c>
      <c r="J6" s="29" t="s">
        <v>39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0.41666666666666669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117</v>
      </c>
      <c r="F7" s="30">
        <f t="shared" si="0"/>
        <v>0.33333333333333343</v>
      </c>
      <c r="G7" s="29" t="s">
        <v>32</v>
      </c>
      <c r="H7" s="29" t="s">
        <v>30</v>
      </c>
      <c r="I7" s="29" t="s">
        <v>31</v>
      </c>
      <c r="J7" s="29" t="s">
        <v>40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0.33333333333333343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E8" sqref="E8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49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40">
        <v>110</v>
      </c>
      <c r="F6" s="30">
        <f t="shared" ref="F6:F7" si="0">(J6-I6)+(H6-G6)</f>
        <v>0.41666666666666669</v>
      </c>
      <c r="G6" s="29" t="s">
        <v>32</v>
      </c>
      <c r="H6" s="29" t="s">
        <v>30</v>
      </c>
      <c r="I6" s="29" t="s">
        <v>31</v>
      </c>
      <c r="J6" s="29" t="s">
        <v>39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0.41666666666666669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116</v>
      </c>
      <c r="F7" s="30">
        <f t="shared" si="0"/>
        <v>0.16666666666666669</v>
      </c>
      <c r="G7" s="29" t="s">
        <v>32</v>
      </c>
      <c r="H7" s="29" t="s">
        <v>30</v>
      </c>
      <c r="I7" s="29"/>
      <c r="J7" s="29"/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0.16666666666666669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E7" sqref="E7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50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11612002</v>
      </c>
      <c r="F6" s="30">
        <f t="shared" ref="F6:F7" si="0">(J6-I6)+(H6-G6)</f>
        <v>0.41666666666666669</v>
      </c>
      <c r="G6" s="29" t="s">
        <v>32</v>
      </c>
      <c r="H6" s="29" t="s">
        <v>30</v>
      </c>
      <c r="I6" s="29" t="s">
        <v>31</v>
      </c>
      <c r="J6" s="29" t="s">
        <v>39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0.41666666666666669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/>
      <c r="F7" s="30">
        <f t="shared" si="0"/>
        <v>0</v>
      </c>
      <c r="G7" s="29"/>
      <c r="H7" s="29"/>
      <c r="I7" s="29"/>
      <c r="J7" s="29"/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7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80" zoomScaleNormal="80" zoomScaleSheetLayoutView="80" workbookViewId="0">
      <pane ySplit="5" topLeftCell="A6" activePane="bottomLeft" state="frozen"/>
      <selection activeCell="F9" sqref="F9"/>
      <selection pane="bottomLeft" activeCell="O6" sqref="O6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52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40">
        <v>116</v>
      </c>
      <c r="F6" s="30">
        <f t="shared" ref="F6:F7" si="0">(J6-I6)+(H6-G6)</f>
        <v>0.16666666666666669</v>
      </c>
      <c r="G6" s="29" t="s">
        <v>32</v>
      </c>
      <c r="H6" s="29" t="s">
        <v>30</v>
      </c>
      <c r="I6" s="29"/>
      <c r="J6" s="29"/>
      <c r="K6" s="33">
        <v>117</v>
      </c>
      <c r="L6" s="30">
        <f t="shared" ref="L6:L7" si="1">(N6-M6)+(P6-O6)</f>
        <v>0.33333333333333326</v>
      </c>
      <c r="M6" s="29" t="s">
        <v>38</v>
      </c>
      <c r="N6" s="29" t="s">
        <v>37</v>
      </c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0.49999999999999994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40">
        <v>117</v>
      </c>
      <c r="F7" s="30">
        <f t="shared" si="0"/>
        <v>0.58333333333333348</v>
      </c>
      <c r="G7" s="29" t="s">
        <v>32</v>
      </c>
      <c r="H7" s="29" t="s">
        <v>30</v>
      </c>
      <c r="I7" s="29" t="s">
        <v>31</v>
      </c>
      <c r="J7" s="29" t="s">
        <v>41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0.58333333333333348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E8" sqref="E8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70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53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116</v>
      </c>
      <c r="F6" s="30">
        <f t="shared" ref="F6:F7" si="0">(J6-I6)+(H6-G6)</f>
        <v>0.41666666666666669</v>
      </c>
      <c r="G6" s="29" t="s">
        <v>32</v>
      </c>
      <c r="H6" s="29" t="s">
        <v>30</v>
      </c>
      <c r="I6" s="29" t="s">
        <v>31</v>
      </c>
      <c r="J6" s="27" t="s">
        <v>39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0.41666666666666669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116</v>
      </c>
      <c r="F7" s="30">
        <f t="shared" si="0"/>
        <v>0.66666666666666674</v>
      </c>
      <c r="G7" s="27" t="s">
        <v>32</v>
      </c>
      <c r="H7" s="27" t="s">
        <v>30</v>
      </c>
      <c r="I7" s="27" t="s">
        <v>30</v>
      </c>
      <c r="J7" s="27" t="s">
        <v>36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0.66666666666666674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E7" sqref="E7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54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110</v>
      </c>
      <c r="F6" s="30">
        <f t="shared" ref="F6:F7" si="0">(J6-I6)+(H6-G6)</f>
        <v>0.41666666666666669</v>
      </c>
      <c r="G6" s="29" t="s">
        <v>32</v>
      </c>
      <c r="H6" s="29" t="s">
        <v>30</v>
      </c>
      <c r="I6" s="29" t="s">
        <v>31</v>
      </c>
      <c r="J6" s="27" t="s">
        <v>39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0.41666666666666669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/>
      <c r="F7" s="30">
        <f t="shared" si="0"/>
        <v>0</v>
      </c>
      <c r="G7" s="27"/>
      <c r="H7" s="27"/>
      <c r="I7" s="27"/>
      <c r="J7" s="27"/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O23" sqref="O23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55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117</v>
      </c>
      <c r="F6" s="30">
        <f t="shared" ref="F6:F7" si="0">(J6-I6)+(H6-G6)</f>
        <v>0.54166666666666674</v>
      </c>
      <c r="G6" s="29" t="s">
        <v>51</v>
      </c>
      <c r="H6" s="29" t="s">
        <v>30</v>
      </c>
      <c r="I6" s="29" t="s">
        <v>30</v>
      </c>
      <c r="J6" s="27" t="s">
        <v>40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0.54166666666666674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116</v>
      </c>
      <c r="F7" s="30">
        <f t="shared" si="0"/>
        <v>0.37500000000000006</v>
      </c>
      <c r="G7" s="27" t="s">
        <v>32</v>
      </c>
      <c r="H7" s="27" t="s">
        <v>30</v>
      </c>
      <c r="I7" s="27" t="s">
        <v>30</v>
      </c>
      <c r="J7" s="27" t="s">
        <v>40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0.37500000000000006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O6" sqref="O6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56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4">
        <v>117</v>
      </c>
      <c r="F6" s="25">
        <f t="shared" ref="F6:F7" si="0">(J6-I6)+(H6-G6)</f>
        <v>0.29166666666666669</v>
      </c>
      <c r="G6" s="21" t="s">
        <v>66</v>
      </c>
      <c r="H6" s="21" t="s">
        <v>43</v>
      </c>
      <c r="I6" s="21" t="s">
        <v>35</v>
      </c>
      <c r="J6" s="28" t="s">
        <v>30</v>
      </c>
      <c r="K6" s="33">
        <v>116</v>
      </c>
      <c r="L6" s="30">
        <f t="shared" ref="L6:L7" si="1">(N6-M6)+(P6-O6)</f>
        <v>0.125</v>
      </c>
      <c r="M6" s="29" t="s">
        <v>34</v>
      </c>
      <c r="N6" s="29" t="s">
        <v>36</v>
      </c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0.41666666666666669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4">
        <v>110</v>
      </c>
      <c r="F7" s="25">
        <f t="shared" si="0"/>
        <v>0.45833333333333337</v>
      </c>
      <c r="G7" s="28" t="s">
        <v>73</v>
      </c>
      <c r="H7" s="28" t="s">
        <v>30</v>
      </c>
      <c r="I7" s="28" t="s">
        <v>31</v>
      </c>
      <c r="J7" s="28" t="s">
        <v>40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0.45833333333333337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D16" sqref="D16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71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57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116</v>
      </c>
      <c r="F6" s="30">
        <f t="shared" ref="F6:F7" si="0">(J6-I6)+(H6-G6)</f>
        <v>0.16666666666666669</v>
      </c>
      <c r="G6" s="29" t="s">
        <v>32</v>
      </c>
      <c r="H6" s="29" t="s">
        <v>30</v>
      </c>
      <c r="I6" s="29"/>
      <c r="J6" s="27"/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0.16666666666666669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116</v>
      </c>
      <c r="F7" s="30">
        <f t="shared" si="0"/>
        <v>0.16666666666666669</v>
      </c>
      <c r="G7" s="27" t="s">
        <v>32</v>
      </c>
      <c r="H7" s="27" t="s">
        <v>30</v>
      </c>
      <c r="I7" s="27"/>
      <c r="J7" s="27"/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0.16666666666666669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zoomScale="80" zoomScaleNormal="80" zoomScaleSheetLayoutView="90" workbookViewId="0">
      <pane ySplit="5" topLeftCell="A6" activePane="bottomLeft" state="frozen"/>
      <selection activeCell="F9" sqref="F9"/>
      <selection pane="bottomLeft" activeCell="J8" sqref="J8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58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110</v>
      </c>
      <c r="F6" s="30">
        <f t="shared" ref="F6:F7" si="0">(J6-I6)+(H6-G6)</f>
        <v>0.41666666666666663</v>
      </c>
      <c r="G6" s="29" t="s">
        <v>43</v>
      </c>
      <c r="H6" s="29" t="s">
        <v>30</v>
      </c>
      <c r="I6" s="29" t="s">
        <v>42</v>
      </c>
      <c r="J6" s="27" t="s">
        <v>39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0.41666666666666663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117</v>
      </c>
      <c r="F7" s="30">
        <f t="shared" si="0"/>
        <v>0.375</v>
      </c>
      <c r="G7" s="27" t="s">
        <v>44</v>
      </c>
      <c r="H7" s="27" t="s">
        <v>43</v>
      </c>
      <c r="I7" s="27" t="s">
        <v>34</v>
      </c>
      <c r="J7" s="27" t="s">
        <v>36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0.375</v>
      </c>
    </row>
    <row r="8" spans="1:21" ht="15.75" x14ac:dyDescent="0.25">
      <c r="S8" s="38"/>
      <c r="T8" s="38"/>
      <c r="U8" s="39"/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90" workbookViewId="0">
      <pane ySplit="5" topLeftCell="A6" activePane="bottomLeft" state="frozen"/>
      <selection activeCell="F9" sqref="F9"/>
      <selection pane="bottomLeft" activeCell="J6" sqref="J6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70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59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110</v>
      </c>
      <c r="F6" s="30">
        <f t="shared" ref="F6:F7" si="0">(J6-I6)+(H6-G6)</f>
        <v>0.625</v>
      </c>
      <c r="G6" s="29" t="s">
        <v>32</v>
      </c>
      <c r="H6" s="29" t="s">
        <v>30</v>
      </c>
      <c r="I6" s="29" t="s">
        <v>31</v>
      </c>
      <c r="J6" s="27" t="s">
        <v>36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0.625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117</v>
      </c>
      <c r="F7" s="30">
        <f t="shared" si="0"/>
        <v>0.41666666666666669</v>
      </c>
      <c r="G7" s="27" t="s">
        <v>32</v>
      </c>
      <c r="H7" s="27" t="s">
        <v>30</v>
      </c>
      <c r="I7" s="27" t="s">
        <v>31</v>
      </c>
      <c r="J7" s="27" t="s">
        <v>39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0.41666666666666669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10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E8" sqref="E8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70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60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116</v>
      </c>
      <c r="F6" s="30">
        <f t="shared" ref="F6:F7" si="0">(J6-I6)+(H6-G6)</f>
        <v>0.33333333333333343</v>
      </c>
      <c r="G6" s="29" t="s">
        <v>32</v>
      </c>
      <c r="H6" s="29" t="s">
        <v>30</v>
      </c>
      <c r="I6" s="29" t="s">
        <v>31</v>
      </c>
      <c r="J6" s="27" t="s">
        <v>40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0.33333333333333343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110</v>
      </c>
      <c r="F7" s="30">
        <f t="shared" si="0"/>
        <v>0.33333333333333343</v>
      </c>
      <c r="G7" s="27" t="s">
        <v>32</v>
      </c>
      <c r="H7" s="27" t="s">
        <v>30</v>
      </c>
      <c r="I7" s="27" t="s">
        <v>31</v>
      </c>
      <c r="J7" s="27" t="s">
        <v>40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0.33333333333333343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0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M20" sqref="M20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70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61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117</v>
      </c>
      <c r="F6" s="30">
        <f t="shared" ref="F6:F7" si="0">(J6-I6)+(H6-G6)</f>
        <v>0.41666666666666669</v>
      </c>
      <c r="G6" s="29" t="s">
        <v>32</v>
      </c>
      <c r="H6" s="29" t="s">
        <v>30</v>
      </c>
      <c r="I6" s="29" t="s">
        <v>31</v>
      </c>
      <c r="J6" s="27" t="s">
        <v>39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0.41666666666666669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/>
      <c r="F7" s="30">
        <f t="shared" si="0"/>
        <v>0</v>
      </c>
      <c r="G7" s="27"/>
      <c r="H7" s="27"/>
      <c r="I7" s="27"/>
      <c r="J7" s="27"/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90" workbookViewId="0">
      <pane ySplit="5" topLeftCell="A6" activePane="bottomLeft" state="frozen"/>
      <selection activeCell="F9" sqref="F9"/>
      <selection pane="bottomLeft" activeCell="E9" sqref="E9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70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62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116</v>
      </c>
      <c r="F6" s="30">
        <f t="shared" ref="F6:F7" si="0">(J6-I6)+(H6-G6)</f>
        <v>0.5</v>
      </c>
      <c r="G6" s="29" t="s">
        <v>32</v>
      </c>
      <c r="H6" s="29" t="s">
        <v>30</v>
      </c>
      <c r="I6" s="29" t="s">
        <v>31</v>
      </c>
      <c r="J6" s="27" t="s">
        <v>34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0.5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110</v>
      </c>
      <c r="F7" s="30">
        <f t="shared" si="0"/>
        <v>0.33333333333333343</v>
      </c>
      <c r="G7" s="27" t="s">
        <v>32</v>
      </c>
      <c r="H7" s="27" t="s">
        <v>30</v>
      </c>
      <c r="I7" s="27" t="s">
        <v>31</v>
      </c>
      <c r="J7" s="27" t="s">
        <v>40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0.33333333333333343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10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90" workbookViewId="0">
      <pane ySplit="5" topLeftCell="A6" activePane="bottomLeft" state="frozen"/>
      <selection activeCell="F9" sqref="F9"/>
      <selection pane="bottomLeft" activeCell="Q22" sqref="Q22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70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63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110</v>
      </c>
      <c r="F6" s="30">
        <f t="shared" ref="F6:F7" si="0">(J6-I6)+(H6-G6)</f>
        <v>0.625</v>
      </c>
      <c r="G6" s="29" t="s">
        <v>32</v>
      </c>
      <c r="H6" s="29" t="s">
        <v>30</v>
      </c>
      <c r="I6" s="29" t="s">
        <v>31</v>
      </c>
      <c r="J6" s="27" t="s">
        <v>36</v>
      </c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0.625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116</v>
      </c>
      <c r="F7" s="30">
        <f t="shared" si="0"/>
        <v>0.20833333333333343</v>
      </c>
      <c r="G7" s="27" t="s">
        <v>32</v>
      </c>
      <c r="H7" s="27" t="s">
        <v>30</v>
      </c>
      <c r="I7" s="27" t="s">
        <v>31</v>
      </c>
      <c r="J7" s="27" t="s">
        <v>38</v>
      </c>
      <c r="K7" s="33">
        <v>117</v>
      </c>
      <c r="L7" s="30">
        <f t="shared" si="1"/>
        <v>0.33333333333333326</v>
      </c>
      <c r="M7" s="29"/>
      <c r="N7" s="29"/>
      <c r="O7" s="32" t="s">
        <v>38</v>
      </c>
      <c r="P7" s="32" t="s">
        <v>37</v>
      </c>
      <c r="Q7" s="20"/>
      <c r="R7" s="25">
        <f t="shared" si="2"/>
        <v>0</v>
      </c>
      <c r="S7" s="21"/>
      <c r="T7" s="21"/>
      <c r="U7" s="22">
        <f>F7+L7+R7</f>
        <v>0.54166666666666674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90" workbookViewId="0">
      <pane ySplit="5" topLeftCell="A6" activePane="bottomLeft" state="frozen"/>
      <selection activeCell="F9" sqref="F9"/>
      <selection pane="bottomLeft" activeCell="E17" sqref="E17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64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116</v>
      </c>
      <c r="F6" s="30">
        <f t="shared" ref="F6:F7" si="0">(J6-I6)+(H6-G6)</f>
        <v>0.16666666666666669</v>
      </c>
      <c r="G6" s="29" t="s">
        <v>32</v>
      </c>
      <c r="H6" s="29" t="s">
        <v>30</v>
      </c>
      <c r="I6" s="29"/>
      <c r="J6" s="27"/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0.16666666666666669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117</v>
      </c>
      <c r="F7" s="30">
        <f t="shared" si="0"/>
        <v>0.41666666666666669</v>
      </c>
      <c r="G7" s="27" t="s">
        <v>32</v>
      </c>
      <c r="H7" s="27" t="s">
        <v>30</v>
      </c>
      <c r="I7" s="27" t="s">
        <v>31</v>
      </c>
      <c r="J7" s="27" t="s">
        <v>39</v>
      </c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0.41666666666666669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E10" sqref="E10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65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110</v>
      </c>
      <c r="F6" s="30">
        <f t="shared" ref="F6:F7" si="0">(J6-I6)+(H6-G6)</f>
        <v>0.33333333333333337</v>
      </c>
      <c r="G6" s="29" t="s">
        <v>42</v>
      </c>
      <c r="H6" s="29" t="s">
        <v>41</v>
      </c>
      <c r="I6" s="29"/>
      <c r="J6" s="27"/>
      <c r="K6" s="33"/>
      <c r="L6" s="30">
        <f t="shared" ref="L6:L7" si="1">(N6-M6)+(P6-O6)</f>
        <v>0</v>
      </c>
      <c r="M6" s="29"/>
      <c r="N6" s="29"/>
      <c r="O6" s="32"/>
      <c r="P6" s="32"/>
      <c r="Q6" s="20"/>
      <c r="R6" s="25">
        <f t="shared" ref="R6:R7" si="2">(T6-S6)</f>
        <v>0</v>
      </c>
      <c r="S6" s="21"/>
      <c r="T6" s="21"/>
      <c r="U6" s="22">
        <f>F6+L6+R6</f>
        <v>0.33333333333333337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117</v>
      </c>
      <c r="F7" s="30">
        <f t="shared" si="0"/>
        <v>0.29166666666666663</v>
      </c>
      <c r="G7" s="27" t="s">
        <v>42</v>
      </c>
      <c r="H7" s="27" t="s">
        <v>37</v>
      </c>
      <c r="I7" s="27"/>
      <c r="J7" s="27"/>
      <c r="K7" s="33"/>
      <c r="L7" s="30">
        <f t="shared" si="1"/>
        <v>0</v>
      </c>
      <c r="M7" s="29"/>
      <c r="N7" s="29"/>
      <c r="O7" s="32"/>
      <c r="P7" s="32"/>
      <c r="Q7" s="20"/>
      <c r="R7" s="25">
        <f t="shared" si="2"/>
        <v>0</v>
      </c>
      <c r="S7" s="21"/>
      <c r="T7" s="21"/>
      <c r="U7" s="22">
        <f>F7+L7+R7</f>
        <v>0.29166666666666663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9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"/>
  <sheetViews>
    <sheetView zoomScale="90" zoomScaleNormal="90" zoomScaleSheetLayoutView="80" workbookViewId="0">
      <pane ySplit="5" topLeftCell="A6" activePane="bottomLeft" state="frozen"/>
      <selection activeCell="F9" sqref="F9"/>
      <selection pane="bottomLeft" activeCell="O13" sqref="O13"/>
    </sheetView>
  </sheetViews>
  <sheetFormatPr baseColWidth="10" defaultRowHeight="15" x14ac:dyDescent="0.25"/>
  <cols>
    <col min="1" max="1" width="17.42578125" style="8" customWidth="1"/>
    <col min="2" max="2" width="17" style="8" customWidth="1"/>
    <col min="3" max="3" width="17" style="37" customWidth="1"/>
    <col min="4" max="4" width="17.28515625" style="37" customWidth="1"/>
    <col min="5" max="5" width="13" style="8" customWidth="1"/>
    <col min="6" max="6" width="7.5703125" style="8" customWidth="1"/>
    <col min="7" max="7" width="7" style="8" customWidth="1"/>
    <col min="8" max="10" width="6.7109375" style="8" customWidth="1"/>
    <col min="11" max="11" width="13" style="37" customWidth="1"/>
    <col min="12" max="12" width="13" style="8" customWidth="1"/>
    <col min="13" max="15" width="6.7109375" style="8" customWidth="1"/>
    <col min="16" max="16" width="7.28515625" style="8" customWidth="1"/>
    <col min="17" max="18" width="13" style="8" customWidth="1"/>
    <col min="19" max="20" width="6.7109375" style="8" customWidth="1"/>
    <col min="21" max="21" width="11.5703125" style="8" customWidth="1"/>
    <col min="22" max="22" width="11.42578125" style="8" customWidth="1"/>
    <col min="23" max="16384" width="11.42578125" style="8"/>
  </cols>
  <sheetData>
    <row r="1" spans="1:21" ht="15" customHeight="1" x14ac:dyDescent="0.25">
      <c r="A1" s="6" t="s">
        <v>68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ht="15" customHeight="1" x14ac:dyDescent="0.25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ht="15" customHeight="1" thickBot="1" x14ac:dyDescent="0.3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8" customHeight="1" thickBot="1" x14ac:dyDescent="0.3">
      <c r="A4" s="11" t="s">
        <v>67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ht="28.5" customHeight="1" thickTop="1" thickBot="1" x14ac:dyDescent="0.3">
      <c r="A5" s="13" t="s">
        <v>21</v>
      </c>
      <c r="B5" s="13" t="s">
        <v>11</v>
      </c>
      <c r="C5" s="14" t="s">
        <v>13</v>
      </c>
      <c r="D5" s="14" t="s">
        <v>22</v>
      </c>
      <c r="E5" s="15" t="s">
        <v>72</v>
      </c>
      <c r="F5" s="16" t="s">
        <v>23</v>
      </c>
      <c r="G5" s="17" t="s">
        <v>24</v>
      </c>
      <c r="H5" s="17" t="s">
        <v>25</v>
      </c>
      <c r="I5" s="17" t="s">
        <v>24</v>
      </c>
      <c r="J5" s="17" t="s">
        <v>25</v>
      </c>
      <c r="K5" s="15" t="s">
        <v>72</v>
      </c>
      <c r="L5" s="16" t="s">
        <v>23</v>
      </c>
      <c r="M5" s="17" t="s">
        <v>24</v>
      </c>
      <c r="N5" s="17" t="s">
        <v>26</v>
      </c>
      <c r="O5" s="17" t="s">
        <v>24</v>
      </c>
      <c r="P5" s="17" t="s">
        <v>25</v>
      </c>
      <c r="Q5" s="15" t="s">
        <v>72</v>
      </c>
      <c r="R5" s="18" t="s">
        <v>23</v>
      </c>
      <c r="S5" s="17" t="s">
        <v>24</v>
      </c>
      <c r="T5" s="17" t="s">
        <v>25</v>
      </c>
      <c r="U5" s="19" t="s">
        <v>27</v>
      </c>
    </row>
    <row r="6" spans="1:21" ht="15.75" customHeight="1" thickBot="1" x14ac:dyDescent="0.3">
      <c r="A6" s="36" t="s">
        <v>14</v>
      </c>
      <c r="B6" s="31" t="s">
        <v>15</v>
      </c>
      <c r="C6" s="34" t="s">
        <v>18</v>
      </c>
      <c r="D6" s="35" t="s">
        <v>28</v>
      </c>
      <c r="E6" s="26">
        <v>117</v>
      </c>
      <c r="F6" s="30">
        <f>(J6-I6)+(H6-G6)</f>
        <v>0.625</v>
      </c>
      <c r="G6" s="29" t="s">
        <v>32</v>
      </c>
      <c r="H6" s="29" t="s">
        <v>30</v>
      </c>
      <c r="I6" s="29" t="s">
        <v>31</v>
      </c>
      <c r="J6" s="27" t="s">
        <v>36</v>
      </c>
      <c r="K6" s="33"/>
      <c r="L6" s="30">
        <f>(N6-M6)+(P6-O6)</f>
        <v>0</v>
      </c>
      <c r="M6" s="29"/>
      <c r="N6" s="29"/>
      <c r="O6" s="32"/>
      <c r="P6" s="32"/>
      <c r="Q6" s="20"/>
      <c r="R6" s="25">
        <f>(T6-S6)</f>
        <v>0</v>
      </c>
      <c r="S6" s="21"/>
      <c r="T6" s="21"/>
      <c r="U6" s="22">
        <f>F6+L6+R6</f>
        <v>0.625</v>
      </c>
    </row>
    <row r="7" spans="1:21" ht="15.75" customHeight="1" thickBot="1" x14ac:dyDescent="0.3">
      <c r="A7" s="36" t="s">
        <v>16</v>
      </c>
      <c r="B7" s="31" t="s">
        <v>17</v>
      </c>
      <c r="C7" s="34" t="s">
        <v>19</v>
      </c>
      <c r="D7" s="35" t="s">
        <v>29</v>
      </c>
      <c r="E7" s="26">
        <v>110</v>
      </c>
      <c r="F7" s="30">
        <f>(J7-I7)+(H7-G7)</f>
        <v>0.54166666666666674</v>
      </c>
      <c r="G7" s="27" t="s">
        <v>32</v>
      </c>
      <c r="H7" s="27" t="s">
        <v>30</v>
      </c>
      <c r="I7" s="27" t="s">
        <v>38</v>
      </c>
      <c r="J7" s="27" t="s">
        <v>41</v>
      </c>
      <c r="K7" s="33"/>
      <c r="L7" s="30">
        <f>(N7-M7)+(P7-O7)</f>
        <v>0</v>
      </c>
      <c r="M7" s="29"/>
      <c r="N7" s="29"/>
      <c r="O7" s="32"/>
      <c r="P7" s="32"/>
      <c r="Q7" s="20"/>
      <c r="R7" s="25">
        <f>(T7-S7)</f>
        <v>0</v>
      </c>
      <c r="S7" s="21"/>
      <c r="T7" s="21"/>
      <c r="U7" s="22">
        <f>F7+L7+R7</f>
        <v>0.54166666666666674</v>
      </c>
    </row>
  </sheetData>
  <autoFilter ref="A5:U7"/>
  <mergeCells count="2">
    <mergeCell ref="A1:U3"/>
    <mergeCell ref="A4:U4"/>
  </mergeCells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22</vt:i4>
      </vt:variant>
    </vt:vector>
  </HeadingPairs>
  <TitlesOfParts>
    <vt:vector size="45" baseType="lpstr">
      <vt:lpstr>Recap</vt:lpstr>
      <vt:lpstr>29-01-2018</vt:lpstr>
      <vt:lpstr>30-01-2018</vt:lpstr>
      <vt:lpstr>31-01-2018</vt:lpstr>
      <vt:lpstr>01-02-2018</vt:lpstr>
      <vt:lpstr>02-02-2018</vt:lpstr>
      <vt:lpstr>03-02-2018</vt:lpstr>
      <vt:lpstr>04-02-2018</vt:lpstr>
      <vt:lpstr>05-02-2018</vt:lpstr>
      <vt:lpstr>06-02-2018</vt:lpstr>
      <vt:lpstr>07-02-2018</vt:lpstr>
      <vt:lpstr>08-02-2018</vt:lpstr>
      <vt:lpstr>09-02-2018</vt:lpstr>
      <vt:lpstr>10-02-2018</vt:lpstr>
      <vt:lpstr>11-02-2018</vt:lpstr>
      <vt:lpstr>12-02-2018</vt:lpstr>
      <vt:lpstr>13-02-2018</vt:lpstr>
      <vt:lpstr>14-02-2018</vt:lpstr>
      <vt:lpstr>15-02-2018</vt:lpstr>
      <vt:lpstr>16-02-2018</vt:lpstr>
      <vt:lpstr>17-02-2018</vt:lpstr>
      <vt:lpstr>18-02-2018</vt:lpstr>
      <vt:lpstr>19-02-2018</vt:lpstr>
      <vt:lpstr>'01-02-2018'!Zone_d_impression</vt:lpstr>
      <vt:lpstr>'02-02-2018'!Zone_d_impression</vt:lpstr>
      <vt:lpstr>'03-02-2018'!Zone_d_impression</vt:lpstr>
      <vt:lpstr>'04-02-2018'!Zone_d_impression</vt:lpstr>
      <vt:lpstr>'05-02-2018'!Zone_d_impression</vt:lpstr>
      <vt:lpstr>'06-02-2018'!Zone_d_impression</vt:lpstr>
      <vt:lpstr>'07-02-2018'!Zone_d_impression</vt:lpstr>
      <vt:lpstr>'08-02-2018'!Zone_d_impression</vt:lpstr>
      <vt:lpstr>'09-02-2018'!Zone_d_impression</vt:lpstr>
      <vt:lpstr>'10-02-2018'!Zone_d_impression</vt:lpstr>
      <vt:lpstr>'11-02-2018'!Zone_d_impression</vt:lpstr>
      <vt:lpstr>'12-02-2018'!Zone_d_impression</vt:lpstr>
      <vt:lpstr>'13-02-2018'!Zone_d_impression</vt:lpstr>
      <vt:lpstr>'14-02-2018'!Zone_d_impression</vt:lpstr>
      <vt:lpstr>'15-02-2018'!Zone_d_impression</vt:lpstr>
      <vt:lpstr>'16-02-2018'!Zone_d_impression</vt:lpstr>
      <vt:lpstr>'17-02-2018'!Zone_d_impression</vt:lpstr>
      <vt:lpstr>'18-02-2018'!Zone_d_impression</vt:lpstr>
      <vt:lpstr>'19-02-2018'!Zone_d_impression</vt:lpstr>
      <vt:lpstr>'29-01-2018'!Zone_d_impression</vt:lpstr>
      <vt:lpstr>'30-01-2018'!Zone_d_impression</vt:lpstr>
      <vt:lpstr>'31-01-2018'!Zone_d_impression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TAOUFIK.FIKRI</dc:creator>
  <cp:lastModifiedBy>TAOUFIK.FIKRI</cp:lastModifiedBy>
  <dcterms:created xsi:type="dcterms:W3CDTF">2018-02-20T15:44:25Z</dcterms:created>
  <dcterms:modified xsi:type="dcterms:W3CDTF">2018-02-20T17:24:45Z</dcterms:modified>
</cp:coreProperties>
</file>