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yaman.mustafa\Downloads\"/>
    </mc:Choice>
  </mc:AlternateContent>
  <xr:revisionPtr revIDLastSave="0" documentId="13_ncr:1_{4C4D6C61-AEA6-49A6-855D-DB32C6789F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ource" sheetId="1" r:id="rId1"/>
    <sheet name="A0841" sheetId="3" r:id="rId2"/>
    <sheet name="A0857" sheetId="4" r:id="rId3"/>
    <sheet name="..." sheetId="9" r:id="rId4"/>
  </sheets>
  <definedNames>
    <definedName name="_xlnm.Extract" localSheetId="1">'A0841'!$A$1:$O$1</definedName>
    <definedName name="_xlnm.Extract" localSheetId="2">'A0857'!#REF!</definedName>
  </definedNames>
  <calcPr calcId="191029"/>
  <pivotCaches>
    <pivotCache cacheId="5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  <c r="P11" i="1" s="1"/>
  <c r="P12" i="1" l="1"/>
  <c r="P4" i="1"/>
  <c r="P6" i="1"/>
  <c r="P10" i="1"/>
  <c r="P9" i="1"/>
  <c r="P8" i="1"/>
  <c r="P7" i="1"/>
  <c r="P3" i="1"/>
  <c r="P5" i="1"/>
</calcChain>
</file>

<file path=xl/sharedStrings.xml><?xml version="1.0" encoding="utf-8"?>
<sst xmlns="http://schemas.openxmlformats.org/spreadsheetml/2006/main" count="147" uniqueCount="51">
  <si>
    <t>Société</t>
  </si>
  <si>
    <t>Compte Client</t>
  </si>
  <si>
    <t>Client</t>
  </si>
  <si>
    <t>Agence</t>
  </si>
  <si>
    <t>N°_P</t>
  </si>
  <si>
    <t>Ex/Pér</t>
  </si>
  <si>
    <t>Date facture</t>
  </si>
  <si>
    <t>Echéance</t>
  </si>
  <si>
    <t>Rel</t>
  </si>
  <si>
    <t>Libellé</t>
  </si>
  <si>
    <t>Mt Dev</t>
  </si>
  <si>
    <t>Devise</t>
  </si>
  <si>
    <t>Mt EUR</t>
  </si>
  <si>
    <t>Statut paiement</t>
  </si>
  <si>
    <t>Date relance</t>
  </si>
  <si>
    <t>Statut</t>
  </si>
  <si>
    <t>ABC</t>
  </si>
  <si>
    <t>X</t>
  </si>
  <si>
    <t>A0841</t>
  </si>
  <si>
    <t>2019/11</t>
  </si>
  <si>
    <t>ZZZ</t>
  </si>
  <si>
    <t>EUR</t>
  </si>
  <si>
    <t>D-Disponible</t>
  </si>
  <si>
    <t>Y</t>
  </si>
  <si>
    <t>A0857</t>
  </si>
  <si>
    <t>2020/06</t>
  </si>
  <si>
    <t>YUV</t>
  </si>
  <si>
    <t>A0858</t>
  </si>
  <si>
    <t>2019/05</t>
  </si>
  <si>
    <t>TUY</t>
  </si>
  <si>
    <t>H</t>
  </si>
  <si>
    <t>A0861</t>
  </si>
  <si>
    <t>KIU</t>
  </si>
  <si>
    <t>DATE</t>
  </si>
  <si>
    <t>J</t>
  </si>
  <si>
    <t>A4040</t>
  </si>
  <si>
    <t>ZAE</t>
  </si>
  <si>
    <t>Echu</t>
  </si>
  <si>
    <t>G</t>
  </si>
  <si>
    <t>2019/07</t>
  </si>
  <si>
    <t>POI</t>
  </si>
  <si>
    <t>A</t>
  </si>
  <si>
    <t>BHU</t>
  </si>
  <si>
    <t>R</t>
  </si>
  <si>
    <t>2019/04</t>
  </si>
  <si>
    <t>JOI</t>
  </si>
  <si>
    <t>Total général</t>
  </si>
  <si>
    <t>(vide)</t>
  </si>
  <si>
    <t>A0862</t>
  </si>
  <si>
    <t>A0863</t>
  </si>
  <si>
    <t>2019/06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</si>
</sst>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6"/>
      <color theme="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1" applyFont="1"/>
    <xf numFmtId="14" fontId="0" fillId="0" borderId="0" xfId="0" applyNumberFormat="1"/>
    <xf numFmtId="0" fontId="0" fillId="0" borderId="0" xfId="0" applyNumberFormat="1"/>
    <xf numFmtId="0" fontId="0" fillId="0" borderId="0" xfId="0" pivotButton="1"/>
  </cellXfs>
  <cellStyles count="3">
    <cellStyle name="Monétaire 2" xfId="2" xr:uid="{00000000-0005-0000-0000-000000000000}"/>
    <cellStyle name="Normal" xfId="0" builtinId="0"/>
    <cellStyle name="Normal 2" xfId="1" xr:uid="{00000000-0005-0000-0000-000002000000}"/>
  </cellStyles>
  <dxfs count="2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ustafa Yaman" refreshedDate="44006.39066041667" createdVersion="6" refreshedVersion="6" minRefreshableVersion="3" recordCount="10" xr:uid="{CB327F59-AAB0-4499-AF56-EC50BDB26415}">
  <cacheSource type="worksheet">
    <worksheetSource name="Tableau1"/>
  </cacheSource>
  <cacheFields count="16">
    <cacheField name="Société" numFmtId="0">
      <sharedItems containsBlank="1" count="2">
        <s v="ABC"/>
        <m/>
      </sharedItems>
    </cacheField>
    <cacheField name="Compte Client" numFmtId="0">
      <sharedItems containsSemiMixedTypes="0" containsString="0" containsNumber="1" containsInteger="1" minValue="1234" maxValue="1236" count="3">
        <n v="1234"/>
        <n v="1235"/>
        <n v="1236"/>
      </sharedItems>
    </cacheField>
    <cacheField name="Client" numFmtId="0">
      <sharedItems count="7">
        <s v="X"/>
        <s v="Y"/>
        <s v="H"/>
        <s v="J"/>
        <s v="G"/>
        <s v="A"/>
        <s v="R"/>
      </sharedItems>
    </cacheField>
    <cacheField name="Agence" numFmtId="0">
      <sharedItems count="7">
        <s v="A0841"/>
        <s v="A0857"/>
        <s v="A0858"/>
        <s v="A0861"/>
        <s v="A4040"/>
        <s v="A0862"/>
        <s v="A0863"/>
      </sharedItems>
    </cacheField>
    <cacheField name="N°_P" numFmtId="0">
      <sharedItems containsSemiMixedTypes="0" containsString="0" containsNumber="1" containsInteger="1" minValue="1236" maxValue="9876" count="9">
        <n v="9876"/>
        <n v="6543"/>
        <n v="4321"/>
        <n v="1236"/>
        <n v="6578"/>
        <n v="5678"/>
        <n v="4567"/>
        <n v="4568"/>
        <n v="4569"/>
      </sharedItems>
    </cacheField>
    <cacheField name="Ex/Pér" numFmtId="0">
      <sharedItems count="6">
        <s v="2019/11"/>
        <s v="2020/06"/>
        <s v="2019/05"/>
        <s v="2019/07"/>
        <s v="2019/04"/>
        <s v="2019/06"/>
      </sharedItems>
    </cacheField>
    <cacheField name="Date facture" numFmtId="14">
      <sharedItems containsSemiMixedTypes="0" containsNonDate="0" containsDate="1" containsString="0" minDate="2019-04-06T00:00:00" maxDate="2020-06-13T00:00:00" count="8">
        <d v="2019-05-24T00:00:00"/>
        <d v="2020-06-12T00:00:00"/>
        <d v="2019-05-06T00:00:00"/>
        <d v="2020-02-23T00:00:00"/>
        <d v="2019-06-08T00:00:00"/>
        <d v="2019-04-06T00:00:00"/>
        <d v="2019-11-14T00:00:00"/>
        <d v="2019-04-15T00:00:00"/>
      </sharedItems>
    </cacheField>
    <cacheField name="Echéance" numFmtId="14">
      <sharedItems containsSemiMixedTypes="0" containsNonDate="0" containsDate="1" containsString="0" minDate="2019-09-20T00:00:00" maxDate="2020-10-16T00:00:00" count="7">
        <d v="2020-06-24T00:00:00"/>
        <d v="2019-11-06T00:00:00"/>
        <d v="2019-11-15T00:00:00"/>
        <d v="2019-09-20T00:00:00"/>
        <d v="2020-03-03T00:00:00"/>
        <d v="2019-10-15T00:00:00"/>
        <d v="2020-10-15T00:00:00"/>
      </sharedItems>
    </cacheField>
    <cacheField name="Rel" numFmtId="0">
      <sharedItems containsSemiMixedTypes="0" containsString="0" containsNumber="1" containsInteger="1" minValue="0" maxValue="2" count="3">
        <n v="0"/>
        <n v="1"/>
        <n v="2"/>
      </sharedItems>
    </cacheField>
    <cacheField name="Libellé" numFmtId="0">
      <sharedItems count="8">
        <s v="ZZZ"/>
        <s v="YUV"/>
        <s v="TUY"/>
        <s v="KIU"/>
        <s v="ZAE"/>
        <s v="POI"/>
        <s v="BHU"/>
        <s v="JOI"/>
      </sharedItems>
    </cacheField>
    <cacheField name="Mt Dev" numFmtId="0">
      <sharedItems containsSemiMixedTypes="0" containsString="0" containsNumber="1" containsInteger="1" minValue="500" maxValue="8000" count="9">
        <n v="1000"/>
        <n v="1200"/>
        <n v="800"/>
        <n v="2500"/>
        <n v="8000"/>
        <n v="500"/>
        <n v="4000"/>
        <n v="801"/>
        <n v="802"/>
      </sharedItems>
    </cacheField>
    <cacheField name="Devise" numFmtId="0">
      <sharedItems count="1">
        <s v="EUR"/>
      </sharedItems>
    </cacheField>
    <cacheField name="Mt EUR" numFmtId="0">
      <sharedItems containsSemiMixedTypes="0" containsString="0" containsNumber="1" containsInteger="1" minValue="500" maxValue="8000" count="9">
        <n v="1000"/>
        <n v="1200"/>
        <n v="800"/>
        <n v="2500"/>
        <n v="8000"/>
        <n v="500"/>
        <n v="4000"/>
        <n v="801"/>
        <n v="802"/>
      </sharedItems>
    </cacheField>
    <cacheField name="Statut paiement" numFmtId="0">
      <sharedItems count="1">
        <s v="D-Disponible"/>
      </sharedItems>
    </cacheField>
    <cacheField name="Date relance" numFmtId="0">
      <sharedItems containsNonDate="0" containsString="0" containsBlank="1" count="1">
        <m/>
      </sharedItems>
    </cacheField>
    <cacheField name="Statut" numFmtId="0">
      <sharedItems count="2">
        <s v="Echu"/>
        <s v="En cou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0"/>
    <x v="1"/>
    <x v="1"/>
    <x v="1"/>
    <x v="1"/>
    <x v="1"/>
    <x v="0"/>
    <x v="0"/>
    <x v="1"/>
    <x v="1"/>
    <x v="0"/>
    <x v="1"/>
    <x v="0"/>
    <x v="0"/>
    <x v="0"/>
  </r>
  <r>
    <x v="1"/>
    <x v="0"/>
    <x v="0"/>
    <x v="2"/>
    <x v="2"/>
    <x v="2"/>
    <x v="2"/>
    <x v="1"/>
    <x v="0"/>
    <x v="2"/>
    <x v="2"/>
    <x v="0"/>
    <x v="2"/>
    <x v="0"/>
    <x v="0"/>
    <x v="0"/>
  </r>
  <r>
    <x v="1"/>
    <x v="0"/>
    <x v="2"/>
    <x v="3"/>
    <x v="3"/>
    <x v="1"/>
    <x v="3"/>
    <x v="0"/>
    <x v="0"/>
    <x v="3"/>
    <x v="3"/>
    <x v="0"/>
    <x v="3"/>
    <x v="0"/>
    <x v="0"/>
    <x v="0"/>
  </r>
  <r>
    <x v="1"/>
    <x v="0"/>
    <x v="3"/>
    <x v="4"/>
    <x v="4"/>
    <x v="3"/>
    <x v="4"/>
    <x v="2"/>
    <x v="0"/>
    <x v="4"/>
    <x v="4"/>
    <x v="0"/>
    <x v="4"/>
    <x v="0"/>
    <x v="0"/>
    <x v="0"/>
  </r>
  <r>
    <x v="1"/>
    <x v="0"/>
    <x v="4"/>
    <x v="0"/>
    <x v="5"/>
    <x v="2"/>
    <x v="5"/>
    <x v="3"/>
    <x v="0"/>
    <x v="5"/>
    <x v="5"/>
    <x v="0"/>
    <x v="5"/>
    <x v="0"/>
    <x v="0"/>
    <x v="0"/>
  </r>
  <r>
    <x v="1"/>
    <x v="0"/>
    <x v="5"/>
    <x v="1"/>
    <x v="3"/>
    <x v="0"/>
    <x v="6"/>
    <x v="4"/>
    <x v="0"/>
    <x v="6"/>
    <x v="6"/>
    <x v="0"/>
    <x v="6"/>
    <x v="0"/>
    <x v="0"/>
    <x v="0"/>
  </r>
  <r>
    <x v="1"/>
    <x v="0"/>
    <x v="6"/>
    <x v="3"/>
    <x v="6"/>
    <x v="4"/>
    <x v="7"/>
    <x v="5"/>
    <x v="0"/>
    <x v="7"/>
    <x v="2"/>
    <x v="0"/>
    <x v="2"/>
    <x v="0"/>
    <x v="0"/>
    <x v="0"/>
  </r>
  <r>
    <x v="1"/>
    <x v="1"/>
    <x v="6"/>
    <x v="5"/>
    <x v="7"/>
    <x v="2"/>
    <x v="7"/>
    <x v="6"/>
    <x v="1"/>
    <x v="7"/>
    <x v="7"/>
    <x v="0"/>
    <x v="7"/>
    <x v="0"/>
    <x v="0"/>
    <x v="1"/>
  </r>
  <r>
    <x v="1"/>
    <x v="2"/>
    <x v="6"/>
    <x v="6"/>
    <x v="8"/>
    <x v="5"/>
    <x v="7"/>
    <x v="6"/>
    <x v="2"/>
    <x v="7"/>
    <x v="8"/>
    <x v="0"/>
    <x v="8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D2E906-A5D4-4E3D-B638-FB74232946A4}" name="Tableau croisé dynamique3" cacheId="58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1:P4" firstHeaderRow="1" firstDataRow="1" firstDataCol="16"/>
  <pivotFields count="16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7">
        <item x="5"/>
        <item x="4"/>
        <item x="2"/>
        <item x="3"/>
        <item x="6"/>
        <item x="0"/>
        <item x="1"/>
      </items>
    </pivotField>
    <pivotField axis="axisRow" compact="0" outline="0" showAll="0" defaultSubtotal="0">
      <items count="7">
        <item x="0"/>
        <item h="1" x="1"/>
        <item h="1" x="2"/>
        <item h="1" x="3"/>
        <item h="1" x="4"/>
        <item h="1" x="5"/>
        <item h="1" x="6"/>
      </items>
    </pivotField>
    <pivotField axis="axisRow" compact="0" outline="0" showAll="0" defaultSubtotal="0">
      <items count="9">
        <item x="3"/>
        <item x="2"/>
        <item x="6"/>
        <item x="5"/>
        <item x="1"/>
        <item x="4"/>
        <item x="0"/>
        <item x="7"/>
        <item x="8"/>
      </items>
    </pivotField>
    <pivotField axis="axisRow" compact="0" outline="0" showAll="0" defaultSubtotal="0">
      <items count="6">
        <item x="4"/>
        <item x="2"/>
        <item x="3"/>
        <item x="0"/>
        <item x="1"/>
        <item x="5"/>
      </items>
    </pivotField>
    <pivotField axis="axisRow" compact="0" numFmtId="14" outline="0" showAll="0" defaultSubtotal="0">
      <items count="8">
        <item x="5"/>
        <item x="7"/>
        <item x="2"/>
        <item x="0"/>
        <item x="4"/>
        <item x="6"/>
        <item x="3"/>
        <item x="1"/>
      </items>
    </pivotField>
    <pivotField axis="axisRow" compact="0" numFmtId="14" outline="0" showAll="0" defaultSubtotal="0">
      <items count="7">
        <item x="3"/>
        <item x="5"/>
        <item x="1"/>
        <item x="2"/>
        <item x="4"/>
        <item x="0"/>
        <item x="6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8">
        <item x="6"/>
        <item x="7"/>
        <item x="3"/>
        <item x="5"/>
        <item x="2"/>
        <item x="1"/>
        <item x="4"/>
        <item x="0"/>
      </items>
    </pivotField>
    <pivotField axis="axisRow" compact="0" outline="0" showAll="0" defaultSubtotal="0">
      <items count="9">
        <item x="5"/>
        <item x="2"/>
        <item x="0"/>
        <item x="1"/>
        <item x="3"/>
        <item x="6"/>
        <item x="4"/>
        <item x="7"/>
        <item x="8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9">
        <item x="5"/>
        <item x="2"/>
        <item x="0"/>
        <item x="1"/>
        <item x="3"/>
        <item x="6"/>
        <item x="4"/>
        <item x="7"/>
        <item x="8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h="1" x="1"/>
      </items>
    </pivotField>
  </pivotFields>
  <rowFields count="16">
    <field x="0"/>
    <field x="1"/>
    <field x="2"/>
    <field x="3"/>
    <field x="4"/>
    <field x="5"/>
    <field x="6"/>
    <field x="7"/>
    <field x="8"/>
    <field x="9"/>
    <field x="10"/>
    <field x="11"/>
    <field x="12"/>
    <field x="13"/>
    <field x="14"/>
    <field x="15"/>
  </rowFields>
  <rowItems count="3">
    <i>
      <x/>
      <x/>
      <x v="5"/>
      <x/>
      <x v="6"/>
      <x v="3"/>
      <x v="3"/>
      <x v="5"/>
      <x/>
      <x v="7"/>
      <x v="2"/>
      <x/>
      <x v="2"/>
      <x/>
      <x/>
      <x/>
    </i>
    <i>
      <x v="1"/>
      <x/>
      <x v="1"/>
      <x/>
      <x v="3"/>
      <x v="1"/>
      <x/>
      <x/>
      <x/>
      <x v="3"/>
      <x/>
      <x/>
      <x/>
      <x/>
      <x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3769CF-9E45-4B7E-A0DC-7F1ED24F8B54}" name="Tableau croisé dynamique4" cacheId="58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1:P4" firstHeaderRow="1" firstDataRow="1" firstDataCol="16"/>
  <pivotFields count="16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7">
        <item x="5"/>
        <item x="4"/>
        <item x="2"/>
        <item x="3"/>
        <item x="6"/>
        <item x="0"/>
        <item x="1"/>
      </items>
    </pivotField>
    <pivotField axis="axisRow" compact="0" outline="0" showAll="0" defaultSubtotal="0">
      <items count="7">
        <item h="1" x="0"/>
        <item x="1"/>
        <item h="1" x="2"/>
        <item h="1" x="3"/>
        <item h="1" x="4"/>
        <item h="1" x="5"/>
        <item h="1" x="6"/>
      </items>
    </pivotField>
    <pivotField axis="axisRow" compact="0" outline="0" showAll="0" defaultSubtotal="0">
      <items count="9">
        <item x="3"/>
        <item x="2"/>
        <item x="6"/>
        <item x="5"/>
        <item x="1"/>
        <item x="4"/>
        <item x="0"/>
        <item x="7"/>
        <item x="8"/>
      </items>
    </pivotField>
    <pivotField axis="axisRow" compact="0" outline="0" showAll="0" defaultSubtotal="0">
      <items count="6">
        <item x="4"/>
        <item x="2"/>
        <item x="3"/>
        <item x="0"/>
        <item x="1"/>
        <item x="5"/>
      </items>
    </pivotField>
    <pivotField axis="axisRow" compact="0" numFmtId="14" outline="0" showAll="0" defaultSubtotal="0">
      <items count="8">
        <item x="5"/>
        <item x="7"/>
        <item x="2"/>
        <item x="0"/>
        <item x="4"/>
        <item x="6"/>
        <item x="3"/>
        <item x="1"/>
      </items>
    </pivotField>
    <pivotField axis="axisRow" compact="0" numFmtId="14" outline="0" showAll="0" defaultSubtotal="0">
      <items count="7">
        <item x="3"/>
        <item x="5"/>
        <item x="1"/>
        <item x="2"/>
        <item x="4"/>
        <item x="0"/>
        <item x="6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8">
        <item x="6"/>
        <item x="7"/>
        <item x="3"/>
        <item x="5"/>
        <item x="2"/>
        <item x="1"/>
        <item x="4"/>
        <item x="0"/>
      </items>
    </pivotField>
    <pivotField axis="axisRow" compact="0" outline="0" showAll="0" defaultSubtotal="0">
      <items count="9">
        <item x="5"/>
        <item x="2"/>
        <item x="0"/>
        <item x="1"/>
        <item x="3"/>
        <item x="6"/>
        <item x="4"/>
        <item x="7"/>
        <item x="8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9">
        <item x="5"/>
        <item x="2"/>
        <item x="0"/>
        <item x="1"/>
        <item x="3"/>
        <item x="6"/>
        <item x="4"/>
        <item x="7"/>
        <item x="8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h="1" x="1"/>
      </items>
    </pivotField>
  </pivotFields>
  <rowFields count="16">
    <field x="0"/>
    <field x="1"/>
    <field x="2"/>
    <field x="3"/>
    <field x="4"/>
    <field x="5"/>
    <field x="6"/>
    <field x="7"/>
    <field x="8"/>
    <field x="9"/>
    <field x="10"/>
    <field x="11"/>
    <field x="12"/>
    <field x="13"/>
    <field x="14"/>
    <field x="15"/>
  </rowFields>
  <rowItems count="3">
    <i>
      <x v="1"/>
      <x/>
      <x/>
      <x v="1"/>
      <x/>
      <x v="3"/>
      <x v="5"/>
      <x v="4"/>
      <x/>
      <x/>
      <x v="5"/>
      <x/>
      <x v="5"/>
      <x/>
      <x/>
      <x/>
    </i>
    <i r="2">
      <x v="6"/>
      <x v="1"/>
      <x v="4"/>
      <x v="4"/>
      <x v="7"/>
      <x v="5"/>
      <x/>
      <x v="5"/>
      <x v="3"/>
      <x/>
      <x v="3"/>
      <x/>
      <x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P12" totalsRowShown="0" headerRowDxfId="1" headerRowCellStyle="Normal 2">
  <autoFilter ref="A2:P12" xr:uid="{00000000-0009-0000-0100-000001000000}"/>
  <tableColumns count="16">
    <tableColumn id="1" xr3:uid="{00000000-0010-0000-0000-000001000000}" name="Société"/>
    <tableColumn id="2" xr3:uid="{00000000-0010-0000-0000-000002000000}" name="Compte Client"/>
    <tableColumn id="3" xr3:uid="{00000000-0010-0000-0000-000003000000}" name="Client"/>
    <tableColumn id="4" xr3:uid="{00000000-0010-0000-0000-000004000000}" name="Agence"/>
    <tableColumn id="5" xr3:uid="{00000000-0010-0000-0000-000005000000}" name="N°_P"/>
    <tableColumn id="6" xr3:uid="{00000000-0010-0000-0000-000006000000}" name="Ex/Pér"/>
    <tableColumn id="7" xr3:uid="{00000000-0010-0000-0000-000007000000}" name="Date facture"/>
    <tableColumn id="8" xr3:uid="{00000000-0010-0000-0000-000008000000}" name="Echéance"/>
    <tableColumn id="9" xr3:uid="{00000000-0010-0000-0000-000009000000}" name="Rel"/>
    <tableColumn id="10" xr3:uid="{00000000-0010-0000-0000-00000A000000}" name="Libellé"/>
    <tableColumn id="11" xr3:uid="{00000000-0010-0000-0000-00000B000000}" name="Mt Dev"/>
    <tableColumn id="12" xr3:uid="{00000000-0010-0000-0000-00000C000000}" name="Devise"/>
    <tableColumn id="13" xr3:uid="{00000000-0010-0000-0000-00000D000000}" name="Mt EUR"/>
    <tableColumn id="14" xr3:uid="{00000000-0010-0000-0000-00000E000000}" name="Statut paiement"/>
    <tableColumn id="15" xr3:uid="{00000000-0010-0000-0000-00000F000000}" name="Date relance"/>
    <tableColumn id="16" xr3:uid="{00000000-0010-0000-0000-000010000000}" name="Statut" dataDxfId="0">
      <calculatedColumnFormula>IF($C$1&gt;=Tableau1[[#This Row],[Echéance]],"Echu","En cours")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zoomScale="81" zoomScaleNormal="81" workbookViewId="0">
      <selection activeCell="H13" sqref="H13"/>
    </sheetView>
  </sheetViews>
  <sheetFormatPr baseColWidth="10" defaultRowHeight="15" x14ac:dyDescent="0.25"/>
  <cols>
    <col min="1" max="1" width="11.5703125" customWidth="1"/>
    <col min="2" max="2" width="19.85546875" customWidth="1"/>
    <col min="4" max="4" width="11.5703125" customWidth="1"/>
    <col min="7" max="7" width="17.7109375" customWidth="1"/>
    <col min="8" max="8" width="14.140625" customWidth="1"/>
    <col min="11" max="11" width="11.5703125" customWidth="1"/>
    <col min="13" max="13" width="12" customWidth="1"/>
    <col min="14" max="14" width="22.42578125" customWidth="1"/>
    <col min="15" max="15" width="18" customWidth="1"/>
  </cols>
  <sheetData>
    <row r="1" spans="1:16" x14ac:dyDescent="0.25">
      <c r="B1" t="s">
        <v>33</v>
      </c>
      <c r="C1" s="2">
        <f ca="1">TODAY()</f>
        <v>44006</v>
      </c>
    </row>
    <row r="2" spans="1:16" ht="21" x14ac:dyDescent="0.3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</row>
    <row r="3" spans="1:16" x14ac:dyDescent="0.25">
      <c r="A3" t="s">
        <v>16</v>
      </c>
      <c r="B3">
        <v>1234</v>
      </c>
      <c r="C3" t="s">
        <v>17</v>
      </c>
      <c r="D3" t="s">
        <v>18</v>
      </c>
      <c r="E3">
        <v>9876</v>
      </c>
      <c r="F3" t="s">
        <v>19</v>
      </c>
      <c r="G3" s="2">
        <v>43609</v>
      </c>
      <c r="H3" s="2">
        <v>44006</v>
      </c>
      <c r="I3">
        <v>0</v>
      </c>
      <c r="J3" t="s">
        <v>20</v>
      </c>
      <c r="K3">
        <v>1000</v>
      </c>
      <c r="L3" t="s">
        <v>21</v>
      </c>
      <c r="M3">
        <v>1000</v>
      </c>
      <c r="N3" t="s">
        <v>22</v>
      </c>
      <c r="P3" t="str">
        <f ca="1">IF($C$1&gt;=Tableau1[[#This Row],[Echéance]],"Echu","En cours")</f>
        <v>Echu</v>
      </c>
    </row>
    <row r="4" spans="1:16" x14ac:dyDescent="0.25">
      <c r="B4">
        <v>1234</v>
      </c>
      <c r="C4" t="s">
        <v>23</v>
      </c>
      <c r="D4" t="s">
        <v>24</v>
      </c>
      <c r="E4">
        <v>6543</v>
      </c>
      <c r="F4" t="s">
        <v>25</v>
      </c>
      <c r="G4" s="2">
        <v>43994</v>
      </c>
      <c r="H4" s="2">
        <v>44006</v>
      </c>
      <c r="I4">
        <v>0</v>
      </c>
      <c r="J4" t="s">
        <v>26</v>
      </c>
      <c r="K4">
        <v>1200</v>
      </c>
      <c r="L4" t="s">
        <v>21</v>
      </c>
      <c r="M4">
        <v>1200</v>
      </c>
      <c r="N4" t="s">
        <v>22</v>
      </c>
      <c r="P4" t="str">
        <f ca="1">IF($C$1&gt;=Tableau1[[#This Row],[Echéance]],"Echu","En cours")</f>
        <v>Echu</v>
      </c>
    </row>
    <row r="5" spans="1:16" x14ac:dyDescent="0.25">
      <c r="B5">
        <v>1234</v>
      </c>
      <c r="C5" t="s">
        <v>17</v>
      </c>
      <c r="D5" t="s">
        <v>27</v>
      </c>
      <c r="E5">
        <v>4321</v>
      </c>
      <c r="F5" t="s">
        <v>28</v>
      </c>
      <c r="G5" s="2">
        <v>43591</v>
      </c>
      <c r="H5" s="2">
        <v>43775</v>
      </c>
      <c r="I5">
        <v>0</v>
      </c>
      <c r="J5" t="s">
        <v>29</v>
      </c>
      <c r="K5">
        <v>800</v>
      </c>
      <c r="L5" t="s">
        <v>21</v>
      </c>
      <c r="M5">
        <v>800</v>
      </c>
      <c r="N5" t="s">
        <v>22</v>
      </c>
      <c r="P5" t="str">
        <f ca="1">IF($C$1&gt;=Tableau1[[#This Row],[Echéance]],"Echu","En cours")</f>
        <v>Echu</v>
      </c>
    </row>
    <row r="6" spans="1:16" x14ac:dyDescent="0.25">
      <c r="B6">
        <v>1234</v>
      </c>
      <c r="C6" t="s">
        <v>30</v>
      </c>
      <c r="D6" t="s">
        <v>31</v>
      </c>
      <c r="E6">
        <v>1236</v>
      </c>
      <c r="F6" t="s">
        <v>25</v>
      </c>
      <c r="G6" s="2">
        <v>43884</v>
      </c>
      <c r="H6" s="2">
        <v>44006</v>
      </c>
      <c r="I6">
        <v>0</v>
      </c>
      <c r="J6" t="s">
        <v>32</v>
      </c>
      <c r="K6">
        <v>2500</v>
      </c>
      <c r="L6" t="s">
        <v>21</v>
      </c>
      <c r="M6">
        <v>2500</v>
      </c>
      <c r="N6" t="s">
        <v>22</v>
      </c>
      <c r="P6" t="str">
        <f ca="1">IF($C$1&gt;=Tableau1[[#This Row],[Echéance]],"Echu","En cours")</f>
        <v>Echu</v>
      </c>
    </row>
    <row r="7" spans="1:16" x14ac:dyDescent="0.25">
      <c r="B7">
        <v>1234</v>
      </c>
      <c r="C7" t="s">
        <v>34</v>
      </c>
      <c r="D7" t="s">
        <v>35</v>
      </c>
      <c r="E7">
        <v>6578</v>
      </c>
      <c r="F7" t="s">
        <v>39</v>
      </c>
      <c r="G7" s="2">
        <v>43624</v>
      </c>
      <c r="H7" s="2">
        <v>43784</v>
      </c>
      <c r="I7">
        <v>0</v>
      </c>
      <c r="J7" t="s">
        <v>36</v>
      </c>
      <c r="K7">
        <v>8000</v>
      </c>
      <c r="L7" t="s">
        <v>21</v>
      </c>
      <c r="M7">
        <v>8000</v>
      </c>
      <c r="N7" t="s">
        <v>22</v>
      </c>
      <c r="P7" s="3" t="str">
        <f ca="1">IF($C$1&gt;=Tableau1[[#This Row],[Echéance]],"Echu","En cours")</f>
        <v>Echu</v>
      </c>
    </row>
    <row r="8" spans="1:16" x14ac:dyDescent="0.25">
      <c r="B8">
        <v>1234</v>
      </c>
      <c r="C8" t="s">
        <v>38</v>
      </c>
      <c r="D8" t="s">
        <v>18</v>
      </c>
      <c r="E8">
        <v>5678</v>
      </c>
      <c r="F8" t="s">
        <v>28</v>
      </c>
      <c r="G8" s="2">
        <v>43561</v>
      </c>
      <c r="H8" s="2">
        <v>43728</v>
      </c>
      <c r="I8">
        <v>0</v>
      </c>
      <c r="J8" t="s">
        <v>40</v>
      </c>
      <c r="K8">
        <v>500</v>
      </c>
      <c r="L8" t="s">
        <v>21</v>
      </c>
      <c r="M8">
        <v>500</v>
      </c>
      <c r="N8" t="s">
        <v>22</v>
      </c>
      <c r="P8" s="3" t="str">
        <f ca="1">IF($C$1&gt;=Tableau1[[#This Row],[Echéance]],"Echu","En cours")</f>
        <v>Echu</v>
      </c>
    </row>
    <row r="9" spans="1:16" x14ac:dyDescent="0.25">
      <c r="B9">
        <v>1234</v>
      </c>
      <c r="C9" t="s">
        <v>41</v>
      </c>
      <c r="D9" t="s">
        <v>24</v>
      </c>
      <c r="E9">
        <v>1236</v>
      </c>
      <c r="F9" t="s">
        <v>19</v>
      </c>
      <c r="G9" s="2">
        <v>43783</v>
      </c>
      <c r="H9" s="2">
        <v>43893</v>
      </c>
      <c r="I9">
        <v>0</v>
      </c>
      <c r="J9" t="s">
        <v>42</v>
      </c>
      <c r="K9">
        <v>4000</v>
      </c>
      <c r="L9" t="s">
        <v>21</v>
      </c>
      <c r="M9">
        <v>4000</v>
      </c>
      <c r="N9" t="s">
        <v>22</v>
      </c>
      <c r="P9" s="3" t="str">
        <f ca="1">IF($C$1&gt;=Tableau1[[#This Row],[Echéance]],"Echu","En cours")</f>
        <v>Echu</v>
      </c>
    </row>
    <row r="10" spans="1:16" x14ac:dyDescent="0.25">
      <c r="B10">
        <v>1234</v>
      </c>
      <c r="C10" t="s">
        <v>43</v>
      </c>
      <c r="D10" t="s">
        <v>31</v>
      </c>
      <c r="E10">
        <v>4567</v>
      </c>
      <c r="F10" t="s">
        <v>44</v>
      </c>
      <c r="G10" s="2">
        <v>43570</v>
      </c>
      <c r="H10" s="2">
        <v>43753</v>
      </c>
      <c r="I10">
        <v>0</v>
      </c>
      <c r="J10" t="s">
        <v>45</v>
      </c>
      <c r="K10">
        <v>800</v>
      </c>
      <c r="L10" t="s">
        <v>21</v>
      </c>
      <c r="M10">
        <v>800</v>
      </c>
      <c r="N10" t="s">
        <v>22</v>
      </c>
      <c r="P10" s="3" t="str">
        <f ca="1">IF($C$1&gt;=Tableau1[[#This Row],[Echéance]],"Echu","En cours")</f>
        <v>Echu</v>
      </c>
    </row>
    <row r="11" spans="1:16" x14ac:dyDescent="0.25">
      <c r="B11">
        <v>1235</v>
      </c>
      <c r="C11" t="s">
        <v>43</v>
      </c>
      <c r="D11" t="s">
        <v>48</v>
      </c>
      <c r="E11">
        <v>4568</v>
      </c>
      <c r="F11" t="s">
        <v>28</v>
      </c>
      <c r="G11" s="2">
        <v>43570</v>
      </c>
      <c r="H11" s="2">
        <v>44119</v>
      </c>
      <c r="I11">
        <v>1</v>
      </c>
      <c r="J11" t="s">
        <v>45</v>
      </c>
      <c r="K11">
        <v>801</v>
      </c>
      <c r="L11" t="s">
        <v>21</v>
      </c>
      <c r="M11">
        <v>801</v>
      </c>
      <c r="N11" t="s">
        <v>22</v>
      </c>
      <c r="P11" s="3" t="str">
        <f ca="1">IF($C$1&gt;=Tableau1[[#This Row],[Echéance]],"Echu","En cours")</f>
        <v>En cours</v>
      </c>
    </row>
    <row r="12" spans="1:16" x14ac:dyDescent="0.25">
      <c r="B12">
        <v>1236</v>
      </c>
      <c r="C12" t="s">
        <v>43</v>
      </c>
      <c r="D12" t="s">
        <v>49</v>
      </c>
      <c r="E12">
        <v>4569</v>
      </c>
      <c r="F12" t="s">
        <v>50</v>
      </c>
      <c r="G12" s="2">
        <v>43570</v>
      </c>
      <c r="H12" s="2">
        <v>44119</v>
      </c>
      <c r="I12">
        <v>2</v>
      </c>
      <c r="J12" t="s">
        <v>45</v>
      </c>
      <c r="K12">
        <v>802</v>
      </c>
      <c r="L12" t="s">
        <v>21</v>
      </c>
      <c r="M12">
        <v>802</v>
      </c>
      <c r="N12" t="s">
        <v>22</v>
      </c>
      <c r="P12" s="3" t="str">
        <f ca="1">IF($C$1&gt;=Tableau1[[#This Row],[Echéance]],"Echu","En cours")</f>
        <v>En cours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"/>
  <sheetViews>
    <sheetView workbookViewId="0">
      <selection activeCell="H3" sqref="H3"/>
    </sheetView>
  </sheetViews>
  <sheetFormatPr baseColWidth="10" defaultRowHeight="15" x14ac:dyDescent="0.25"/>
  <cols>
    <col min="1" max="1" width="12.5703125" bestFit="1" customWidth="1"/>
    <col min="2" max="2" width="16" bestFit="1" customWidth="1"/>
    <col min="3" max="3" width="8.5703125" bestFit="1" customWidth="1"/>
    <col min="4" max="4" width="9.85546875" bestFit="1" customWidth="1"/>
    <col min="5" max="5" width="7.5703125" bestFit="1" customWidth="1"/>
    <col min="6" max="6" width="9.140625" bestFit="1" customWidth="1"/>
    <col min="7" max="7" width="14.140625" customWidth="1"/>
    <col min="8" max="8" width="12.5703125" bestFit="1" customWidth="1"/>
    <col min="9" max="9" width="6.140625" bestFit="1" customWidth="1"/>
    <col min="10" max="10" width="9.28515625" bestFit="1" customWidth="1"/>
    <col min="11" max="11" width="9.7109375" bestFit="1" customWidth="1"/>
    <col min="12" max="12" width="9.28515625" bestFit="1" customWidth="1"/>
    <col min="13" max="13" width="9.85546875" bestFit="1" customWidth="1"/>
    <col min="14" max="14" width="17.5703125" bestFit="1" customWidth="1"/>
    <col min="15" max="15" width="14.42578125" bestFit="1" customWidth="1"/>
    <col min="16" max="16" width="8.5703125" bestFit="1" customWidth="1"/>
  </cols>
  <sheetData>
    <row r="1" spans="1:16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</row>
    <row r="2" spans="1:16" x14ac:dyDescent="0.25">
      <c r="A2" t="s">
        <v>16</v>
      </c>
      <c r="B2">
        <v>1234</v>
      </c>
      <c r="C2" t="s">
        <v>17</v>
      </c>
      <c r="D2" t="s">
        <v>18</v>
      </c>
      <c r="E2">
        <v>9876</v>
      </c>
      <c r="F2" t="s">
        <v>19</v>
      </c>
      <c r="G2" s="2">
        <v>43609</v>
      </c>
      <c r="H2" s="2">
        <v>44006</v>
      </c>
      <c r="I2">
        <v>0</v>
      </c>
      <c r="J2" t="s">
        <v>20</v>
      </c>
      <c r="K2">
        <v>1000</v>
      </c>
      <c r="L2" t="s">
        <v>21</v>
      </c>
      <c r="M2">
        <v>1000</v>
      </c>
      <c r="N2" t="s">
        <v>22</v>
      </c>
      <c r="O2" t="s">
        <v>47</v>
      </c>
      <c r="P2" t="s">
        <v>37</v>
      </c>
    </row>
    <row r="3" spans="1:16" x14ac:dyDescent="0.25">
      <c r="A3" t="s">
        <v>47</v>
      </c>
      <c r="B3">
        <v>1234</v>
      </c>
      <c r="C3" t="s">
        <v>38</v>
      </c>
      <c r="D3" t="s">
        <v>18</v>
      </c>
      <c r="E3">
        <v>5678</v>
      </c>
      <c r="F3" t="s">
        <v>28</v>
      </c>
      <c r="G3" s="2">
        <v>43561</v>
      </c>
      <c r="H3" s="2">
        <v>43728</v>
      </c>
      <c r="I3">
        <v>0</v>
      </c>
      <c r="J3" t="s">
        <v>40</v>
      </c>
      <c r="K3">
        <v>500</v>
      </c>
      <c r="L3" t="s">
        <v>21</v>
      </c>
      <c r="M3">
        <v>500</v>
      </c>
      <c r="N3" t="s">
        <v>22</v>
      </c>
      <c r="O3" t="s">
        <v>47</v>
      </c>
      <c r="P3" t="s">
        <v>37</v>
      </c>
    </row>
    <row r="4" spans="1:16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4"/>
  <sheetViews>
    <sheetView workbookViewId="0">
      <selection activeCell="G3" sqref="G3"/>
    </sheetView>
  </sheetViews>
  <sheetFormatPr baseColWidth="10" defaultRowHeight="15" x14ac:dyDescent="0.25"/>
  <cols>
    <col min="1" max="1" width="19.85546875" customWidth="1"/>
    <col min="3" max="3" width="11.5703125" customWidth="1"/>
    <col min="6" max="6" width="17.7109375" customWidth="1"/>
    <col min="7" max="7" width="14.140625" customWidth="1"/>
    <col min="8" max="8" width="12.5703125" bestFit="1" customWidth="1"/>
    <col min="10" max="10" width="11.5703125" customWidth="1"/>
    <col min="12" max="12" width="12" customWidth="1"/>
    <col min="13" max="13" width="22.42578125" customWidth="1"/>
    <col min="14" max="14" width="18" customWidth="1"/>
    <col min="16" max="16" width="8.5703125" bestFit="1" customWidth="1"/>
  </cols>
  <sheetData>
    <row r="1" spans="1:16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</row>
    <row r="2" spans="1:16" x14ac:dyDescent="0.25">
      <c r="A2" t="s">
        <v>47</v>
      </c>
      <c r="B2">
        <v>1234</v>
      </c>
      <c r="C2" t="s">
        <v>41</v>
      </c>
      <c r="D2" t="s">
        <v>24</v>
      </c>
      <c r="E2">
        <v>1236</v>
      </c>
      <c r="F2" t="s">
        <v>19</v>
      </c>
      <c r="G2" s="2">
        <v>43783</v>
      </c>
      <c r="H2" s="2">
        <v>43893</v>
      </c>
      <c r="I2">
        <v>0</v>
      </c>
      <c r="J2" t="s">
        <v>42</v>
      </c>
      <c r="K2">
        <v>4000</v>
      </c>
      <c r="L2" t="s">
        <v>21</v>
      </c>
      <c r="M2">
        <v>4000</v>
      </c>
      <c r="N2" t="s">
        <v>22</v>
      </c>
      <c r="O2" t="s">
        <v>47</v>
      </c>
      <c r="P2" t="s">
        <v>37</v>
      </c>
    </row>
    <row r="3" spans="1:16" x14ac:dyDescent="0.25">
      <c r="C3" t="s">
        <v>23</v>
      </c>
      <c r="D3" t="s">
        <v>24</v>
      </c>
      <c r="E3">
        <v>6543</v>
      </c>
      <c r="F3" t="s">
        <v>25</v>
      </c>
      <c r="G3" s="2">
        <v>43994</v>
      </c>
      <c r="H3" s="2">
        <v>44006</v>
      </c>
      <c r="I3">
        <v>0</v>
      </c>
      <c r="J3" t="s">
        <v>26</v>
      </c>
      <c r="K3">
        <v>1200</v>
      </c>
      <c r="L3" t="s">
        <v>21</v>
      </c>
      <c r="M3">
        <v>1200</v>
      </c>
      <c r="N3" t="s">
        <v>22</v>
      </c>
      <c r="O3" t="s">
        <v>47</v>
      </c>
      <c r="P3" t="s">
        <v>37</v>
      </c>
    </row>
    <row r="4" spans="1:16" x14ac:dyDescent="0.25">
      <c r="A4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A5202-C453-4CF5-A8EF-086EF65D5DF0}"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Source</vt:lpstr>
      <vt:lpstr>A0841</vt:lpstr>
      <vt:lpstr>A0857</vt:lpstr>
      <vt:lpstr>...</vt:lpstr>
      <vt:lpstr>'A0841'!Extraire</vt:lpstr>
    </vt:vector>
  </TitlesOfParts>
  <Company>SopraSteria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FERNANDES Enora</dc:creator>
  <cp:lastModifiedBy>Mustafa Yaman</cp:lastModifiedBy>
  <dcterms:created xsi:type="dcterms:W3CDTF">2020-06-23T12:54:48Z</dcterms:created>
  <dcterms:modified xsi:type="dcterms:W3CDTF">2020-06-24T07:23:55Z</dcterms:modified>
</cp:coreProperties>
</file>