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D560AC31-BDCF-48BC-96EE-19DF3086D7E9}" xr6:coauthVersionLast="47" xr6:coauthVersionMax="47" xr10:uidLastSave="{00000000-0000-0000-0000-000000000000}"/>
  <bookViews>
    <workbookView xWindow="-120" yWindow="-120" windowWidth="29040" windowHeight="15990" activeTab="2" xr2:uid="{F949DE5B-C142-4BF7-8988-C32704ACE121}"/>
  </bookViews>
  <sheets>
    <sheet name="Plage" sheetId="3" r:id="rId1"/>
    <sheet name="TCD" sheetId="5" r:id="rId2"/>
    <sheet name="Feuil1" sheetId="6" r:id="rId3"/>
  </sheets>
  <calcPr calcId="191029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6" l="1"/>
  <c r="E2" i="6"/>
  <c r="F2" i="6"/>
  <c r="G2" i="6"/>
  <c r="H2" i="6"/>
  <c r="I2" i="6"/>
  <c r="J2" i="6"/>
  <c r="K2" i="6"/>
  <c r="L2" i="6"/>
  <c r="D3" i="6"/>
  <c r="E3" i="6"/>
  <c r="F3" i="6"/>
  <c r="G3" i="6"/>
  <c r="H3" i="6"/>
  <c r="I3" i="6"/>
  <c r="J3" i="6"/>
  <c r="K3" i="6"/>
  <c r="L3" i="6"/>
  <c r="D4" i="6"/>
  <c r="E4" i="6"/>
  <c r="F4" i="6"/>
  <c r="G4" i="6"/>
  <c r="H4" i="6"/>
  <c r="I4" i="6"/>
  <c r="J4" i="6"/>
  <c r="K4" i="6"/>
  <c r="L4" i="6"/>
  <c r="C3" i="6"/>
  <c r="C4" i="6"/>
  <c r="C2" i="6"/>
  <c r="M3" i="6"/>
  <c r="M4" i="6"/>
  <c r="M2" i="6"/>
  <c r="B3" i="6"/>
  <c r="B4" i="6"/>
  <c r="B2" i="6"/>
  <c r="AB3" i="3"/>
  <c r="AB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" i="3"/>
</calcChain>
</file>

<file path=xl/sharedStrings.xml><?xml version="1.0" encoding="utf-8"?>
<sst xmlns="http://schemas.openxmlformats.org/spreadsheetml/2006/main" count="460" uniqueCount="93">
  <si>
    <t>JobApplicationEventID</t>
  </si>
  <si>
    <t>JobApplicationEvent_GlobalFeedback_</t>
  </si>
  <si>
    <t>JobApplicationEvent_CreationDate_</t>
  </si>
  <si>
    <t>JobApplicationEvent_EventDate_</t>
  </si>
  <si>
    <t>JobApplicationEvent_ModificationDate_</t>
  </si>
  <si>
    <t>Offer_CreationDate_</t>
  </si>
  <si>
    <t>Offer_OfferStatus_</t>
  </si>
  <si>
    <t>JobDescriptionTranslation_JobTitle_</t>
  </si>
  <si>
    <t>JobApplicationEvent_PublicationSupport_With1</t>
  </si>
  <si>
    <t>JobApplicationEvent_PublicationSupport_</t>
  </si>
  <si>
    <t>JobApplicationEvent_Supervisor_</t>
  </si>
  <si>
    <t>JobApplicationEvent_JobApplicationEventType_</t>
  </si>
  <si>
    <t>Applicant_CreationDate_ApplicantID</t>
  </si>
  <si>
    <t>Applicant_ModificationDate_ApplicantID</t>
  </si>
  <si>
    <t>Applicant_ApplicantModificationDate_ApplicantID</t>
  </si>
  <si>
    <t>Applicant_ApplicantID_ApplicantID</t>
  </si>
  <si>
    <t>Applicant_ApplicantCreationMode_ApplicantID</t>
  </si>
  <si>
    <t>Applicant_FullName_ApplicantID</t>
  </si>
  <si>
    <t>Applicant_ApplicantStatus_ApplicantID</t>
  </si>
  <si>
    <t>Employee_Entity_EmployeeIDWith1</t>
  </si>
  <si>
    <t>Employee_Entity_EmployeeID</t>
  </si>
  <si>
    <t>JobPreferences_PrimaryProfile_ApplicantID</t>
  </si>
  <si>
    <t>JobPreferences_Country_ApplicantID</t>
  </si>
  <si>
    <t>JobPreferences_JobTime_ApplicantID</t>
  </si>
  <si>
    <t>ApplicantID</t>
  </si>
  <si>
    <t/>
  </si>
  <si>
    <t>Hellowork (annonce)</t>
  </si>
  <si>
    <t>Réponse à offre</t>
  </si>
  <si>
    <t>Front Office</t>
  </si>
  <si>
    <t>Recherche active</t>
  </si>
  <si>
    <t>Internet</t>
  </si>
  <si>
    <t>CHARGE(E) DE MISSION RH</t>
  </si>
  <si>
    <t>Apec</t>
  </si>
  <si>
    <t>A traiter</t>
  </si>
  <si>
    <t>AGENT D'ACCUEIL</t>
  </si>
  <si>
    <t>2022-4650</t>
  </si>
  <si>
    <t>CONTROLEUR DE GESTION</t>
  </si>
  <si>
    <t>PoleEmploi</t>
  </si>
  <si>
    <t>Temps complet</t>
  </si>
  <si>
    <t>2022-4628</t>
  </si>
  <si>
    <t>ASSISTANT(E) PAIE / ADMNISTRATION DU PERSONNE</t>
  </si>
  <si>
    <t>Slot Linkedin</t>
  </si>
  <si>
    <t>COMPTABLE</t>
  </si>
  <si>
    <t>2022-4612</t>
  </si>
  <si>
    <t>Sélectionné sur CV</t>
  </si>
  <si>
    <t>Entretien opérationnel 2 en cours</t>
  </si>
  <si>
    <t>Préqualifié</t>
  </si>
  <si>
    <t>Proposition d'embauche validée</t>
  </si>
  <si>
    <t>Réaffecté</t>
  </si>
  <si>
    <t>Retour Positif</t>
  </si>
  <si>
    <t>Proposition d'embauche envoyée</t>
  </si>
  <si>
    <t>Proposition d'embauche rejetée</t>
  </si>
  <si>
    <t>Retour Entretien négatif</t>
  </si>
  <si>
    <t>Diffusée</t>
  </si>
  <si>
    <t>Contrôleur de gestion F/H</t>
  </si>
  <si>
    <t>ASSISTANT RH/PAIE F/H</t>
  </si>
  <si>
    <t>Hôte d'accueil volant F/H</t>
  </si>
  <si>
    <t>AAA</t>
  </si>
  <si>
    <t>BBB</t>
  </si>
  <si>
    <t>CCC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</si>
  <si>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</si>
  <si>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</si>
  <si>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</si>
  <si>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</si>
  <si>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</si>
  <si>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</si>
  <si>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</si>
  <si>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</si>
  <si>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</si>
  <si>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</si>
  <si>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J</t>
  </si>
  <si>
    <t>K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</si>
  <si>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</si>
  <si>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</si>
  <si>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</si>
  <si>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</si>
  <si>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</si>
  <si>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</si>
  <si>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</si>
  <si>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</si>
  <si>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</si>
  <si>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</si>
  <si>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Statut de la candidature</t>
  </si>
  <si>
    <t>Étiquettes de colonnes</t>
  </si>
  <si>
    <t>Total général</t>
  </si>
  <si>
    <t>Référence de l'offre</t>
  </si>
  <si>
    <t>Étiquettes de lignes</t>
  </si>
  <si>
    <t>Nombre de Statut de la candidature</t>
  </si>
  <si>
    <t>Bon_Statut</t>
  </si>
  <si>
    <t>(Tous)</t>
  </si>
  <si>
    <t>References</t>
  </si>
  <si>
    <t>Somme Status à surveiller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</si>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</sst>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22" fontId="0" fillId="0" borderId="0" xfId="0" applyNumberFormat="1"/>
    <xf numFmtId="14" fontId="0" fillId="0" borderId="0" xfId="0" applyNumberFormat="1"/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6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_Cul" refreshedDate="44753.761405787038" createdVersion="7" refreshedVersion="7" minRefreshableVersion="3" recordCount="22" xr:uid="{5897B06B-B813-46F5-BD00-F4CD07637BC2}">
  <cacheSource type="worksheet">
    <worksheetSource ref="A1:AB23" sheet="Plage"/>
  </cacheSource>
  <cacheFields count="28">
    <cacheField name="JobApplicationEventID" numFmtId="0">
      <sharedItems containsSemiMixedTypes="0" containsString="0" containsNumber="1" containsInteger="1" minValue="243159" maxValue="243618"/>
    </cacheField>
    <cacheField name="JobApplicationEvent_GlobalFeedback_" numFmtId="0">
      <sharedItems/>
    </cacheField>
    <cacheField name="JobApplicationEvent_CreationDate_" numFmtId="22">
      <sharedItems containsSemiMixedTypes="0" containsNonDate="0" containsDate="1" containsString="0" minDate="2022-06-30T18:14:13" maxDate="2022-07-08T11:10:09"/>
    </cacheField>
    <cacheField name="JobApplicationEvent_EventDate_" numFmtId="22">
      <sharedItems containsSemiMixedTypes="0" containsNonDate="0" containsDate="1" containsString="0" minDate="2022-06-30T18:14:13" maxDate="2022-07-08T11:10:09"/>
    </cacheField>
    <cacheField name="JobApplicationEvent_ModificationDate_" numFmtId="0">
      <sharedItems/>
    </cacheField>
    <cacheField name="Référence de l'offre" numFmtId="0">
      <sharedItems count="3">
        <s v="2022-4650"/>
        <s v="2022-4628"/>
        <s v="2022-4612"/>
      </sharedItems>
    </cacheField>
    <cacheField name="Offer_CreationDate_" numFmtId="14">
      <sharedItems containsSemiMixedTypes="0" containsNonDate="0" containsDate="1" containsString="0" minDate="2022-06-30T15:34:25" maxDate="2022-07-06T16:58:32"/>
    </cacheField>
    <cacheField name="Offer_OfferStatus_" numFmtId="0">
      <sharedItems/>
    </cacheField>
    <cacheField name="JobDescriptionTranslation_JobTitle_" numFmtId="0">
      <sharedItems/>
    </cacheField>
    <cacheField name="JobApplicationEvent_PublicationSupport_With1" numFmtId="0">
      <sharedItems/>
    </cacheField>
    <cacheField name="JobApplicationEvent_PublicationSupport_" numFmtId="0">
      <sharedItems/>
    </cacheField>
    <cacheField name="JobApplicationEvent_Supervisor_" numFmtId="0">
      <sharedItems/>
    </cacheField>
    <cacheField name="Statut de la candidature" numFmtId="0">
      <sharedItems count="10">
        <s v="Sélectionné sur CV"/>
        <s v="Retour Entretien négatif"/>
        <s v="A traiter"/>
        <s v="Proposition d'embauche validée"/>
        <s v="Proposition d'embauche envoyée"/>
        <s v="Proposition d'embauche rejetée"/>
        <s v="Entretien opérationnel 2 en cours"/>
        <s v="Préqualifié"/>
        <s v="Réaffecté"/>
        <s v="Retour Positif"/>
      </sharedItems>
    </cacheField>
    <cacheField name="JobApplicationEvent_JobApplicationEventType_" numFmtId="0">
      <sharedItems/>
    </cacheField>
    <cacheField name="Applicant_CreationDate_ApplicantID" numFmtId="22">
      <sharedItems containsSemiMixedTypes="0" containsNonDate="0" containsDate="1" containsString="0" minDate="2022-05-04T05:05:27" maxDate="2022-07-08T11:10:09"/>
    </cacheField>
    <cacheField name="Applicant_ModificationDate_ApplicantID" numFmtId="22">
      <sharedItems containsSemiMixedTypes="0" containsNonDate="0" containsDate="1" containsString="0" minDate="2022-06-30T18:14:33" maxDate="2022-07-08T11:12:41"/>
    </cacheField>
    <cacheField name="Applicant_ApplicantModificationDate_ApplicantID" numFmtId="22">
      <sharedItems containsSemiMixedTypes="0" containsNonDate="0" containsDate="1" containsString="0" minDate="2022-06-30T16:14:33" maxDate="2022-07-08T09:12:41"/>
    </cacheField>
    <cacheField name="Applicant_ApplicantID_ApplicantID" numFmtId="0">
      <sharedItems containsSemiMixedTypes="0" containsString="0" containsNumber="1" containsInteger="1" minValue="201706" maxValue="211882"/>
    </cacheField>
    <cacheField name="Applicant_ApplicantCreationMode_ApplicantID" numFmtId="0">
      <sharedItems/>
    </cacheField>
    <cacheField name="Applicant_FullName_ApplicantID" numFmtId="0">
      <sharedItems/>
    </cacheField>
    <cacheField name="Applicant_ApplicantStatus_ApplicantID" numFmtId="0">
      <sharedItems/>
    </cacheField>
    <cacheField name="Employee_Entity_EmployeeIDWith1" numFmtId="0">
      <sharedItems/>
    </cacheField>
    <cacheField name="Employee_Entity_EmployeeID" numFmtId="0">
      <sharedItems/>
    </cacheField>
    <cacheField name="JobPreferences_PrimaryProfile_ApplicantID" numFmtId="0">
      <sharedItems/>
    </cacheField>
    <cacheField name="JobPreferences_Country_ApplicantID" numFmtId="0">
      <sharedItems/>
    </cacheField>
    <cacheField name="JobPreferences_JobTime_ApplicantID" numFmtId="0">
      <sharedItems/>
    </cacheField>
    <cacheField name="ApplicantID" numFmtId="0">
      <sharedItems containsSemiMixedTypes="0" containsString="0" containsNumber="1" containsInteger="1" minValue="201706" maxValue="211882" count="22">
        <n v="211882"/>
        <n v="211875"/>
        <n v="211870"/>
        <n v="211863"/>
        <n v="211861"/>
        <n v="211862"/>
        <n v="211874"/>
        <n v="211834"/>
        <n v="211825"/>
        <n v="211789"/>
        <n v="211767"/>
        <n v="211739"/>
        <n v="211668"/>
        <n v="201706"/>
        <n v="211842"/>
        <n v="211836"/>
        <n v="211562"/>
        <n v="211549"/>
        <n v="211526"/>
        <n v="211514"/>
        <n v="211500"/>
        <n v="211487"/>
      </sharedItems>
    </cacheField>
    <cacheField name="Bon_Statut" numFmtId="0">
      <sharedItems count="2">
        <s v="NOK"/>
        <s v="OK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n v="243618"/>
    <s v=""/>
    <d v="2022-07-08T11:10:09"/>
    <d v="2022-07-08T11:10:09"/>
    <s v=""/>
    <x v="0"/>
    <d v="2022-07-06T16:58:32"/>
    <s v="Diffusée"/>
    <s v="Contrôleur de gestion F/H"/>
    <s v="Apec"/>
    <s v="Apec"/>
    <s v="AAA"/>
    <x v="0"/>
    <s v="Réponse à offre"/>
    <d v="2022-07-08T11:10:09"/>
    <d v="2022-07-08T11:12:41"/>
    <d v="2022-07-08T09:12:41"/>
    <n v="211882"/>
    <s v=""/>
    <s v="A"/>
    <s v="Recherche active"/>
    <s v=""/>
    <s v=""/>
    <s v="CONTROLEUR DE GESTION"/>
    <s v=""/>
    <s v=""/>
    <x v="0"/>
    <x v="0"/>
  </r>
  <r>
    <n v="243609"/>
    <s v=""/>
    <d v="2022-07-08T09:45:11"/>
    <d v="2022-07-08T09:45:11"/>
    <s v=""/>
    <x v="0"/>
    <d v="2022-07-06T16:58:32"/>
    <s v="Diffusée"/>
    <s v="Contrôleur de gestion F/H"/>
    <s v="Apec"/>
    <s v="Apec"/>
    <s v="AAA"/>
    <x v="1"/>
    <s v="Réponse à offre"/>
    <d v="2022-07-08T09:45:11"/>
    <d v="2022-07-08T09:45:11"/>
    <d v="2022-07-08T07:45:11"/>
    <n v="211875"/>
    <s v="Front Office"/>
    <s v="B"/>
    <s v="Recherche active"/>
    <s v=""/>
    <s v=""/>
    <s v="CONTROLEUR DE GESTION"/>
    <s v=""/>
    <s v=""/>
    <x v="1"/>
    <x v="0"/>
  </r>
  <r>
    <n v="243604"/>
    <s v=""/>
    <d v="2022-07-08T09:10:36"/>
    <d v="2022-07-08T09:10:36"/>
    <s v=""/>
    <x v="0"/>
    <d v="2022-07-06T16:58:32"/>
    <s v="Diffusée"/>
    <s v="Contrôleur de gestion F/H"/>
    <s v="Internet"/>
    <s v="Internet"/>
    <s v="AAA"/>
    <x v="0"/>
    <s v="Réponse à offre"/>
    <d v="2022-07-08T09:10:36"/>
    <d v="2022-07-08T09:10:36"/>
    <d v="2022-07-08T07:10:36"/>
    <n v="211870"/>
    <s v="Front Office"/>
    <s v="C"/>
    <s v="Recherche active"/>
    <s v=""/>
    <s v=""/>
    <s v="CONTROLEUR DE GESTION"/>
    <s v=""/>
    <s v=""/>
    <x v="2"/>
    <x v="0"/>
  </r>
  <r>
    <n v="243594"/>
    <s v=""/>
    <d v="2022-07-08T00:43:59"/>
    <d v="2022-07-08T00:43:59"/>
    <s v=""/>
    <x v="0"/>
    <d v="2022-07-06T16:58:32"/>
    <s v="Diffusée"/>
    <s v="Contrôleur de gestion F/H"/>
    <s v="Internet"/>
    <s v="Internet"/>
    <s v="AAA"/>
    <x v="2"/>
    <s v="Réponse à offre"/>
    <d v="2022-07-08T00:41:38"/>
    <d v="2022-07-08T09:18:06"/>
    <d v="2022-07-07T22:41:38"/>
    <n v="211863"/>
    <s v="Front Office"/>
    <s v="D"/>
    <s v="Recherche active"/>
    <s v=""/>
    <s v=""/>
    <s v="COMPTABLE"/>
    <s v=""/>
    <s v=""/>
    <x v="3"/>
    <x v="0"/>
  </r>
  <r>
    <n v="243591"/>
    <s v=""/>
    <d v="2022-07-08T00:06:12"/>
    <d v="2022-07-08T00:06:12"/>
    <s v=""/>
    <x v="0"/>
    <d v="2022-07-06T16:58:32"/>
    <s v="Diffusée"/>
    <s v="Contrôleur de gestion F/H"/>
    <s v="Slot Linkedin"/>
    <s v="Slot Linkedin"/>
    <s v="AAA"/>
    <x v="2"/>
    <s v="Réponse à offre"/>
    <d v="2022-07-08T00:06:12"/>
    <d v="2022-07-08T00:06:12"/>
    <d v="2022-07-07T22:06:12"/>
    <n v="211861"/>
    <s v=""/>
    <s v="E"/>
    <s v="Recherche active"/>
    <s v=""/>
    <s v=""/>
    <s v="CONTROLEUR DE GESTION"/>
    <s v=""/>
    <s v=""/>
    <x v="4"/>
    <x v="0"/>
  </r>
  <r>
    <n v="243592"/>
    <s v=""/>
    <d v="2022-07-08T00:31:16"/>
    <d v="2022-07-08T00:31:16"/>
    <s v=""/>
    <x v="0"/>
    <d v="2022-07-06T16:58:32"/>
    <s v="Diffusée"/>
    <s v="Contrôleur de gestion F/H"/>
    <s v="Apec"/>
    <s v="Apec"/>
    <s v="AAA"/>
    <x v="2"/>
    <s v="Réponse à offre"/>
    <d v="2022-07-08T00:31:16"/>
    <d v="2022-07-08T00:31:16"/>
    <d v="2022-07-07T22:31:16"/>
    <n v="211862"/>
    <s v=""/>
    <s v="F"/>
    <s v="Recherche active"/>
    <s v=""/>
    <s v=""/>
    <s v="CONTROLEUR DE GESTION"/>
    <s v=""/>
    <s v=""/>
    <x v="5"/>
    <x v="0"/>
  </r>
  <r>
    <n v="243608"/>
    <s v=""/>
    <d v="2022-07-08T09:39:16"/>
    <d v="2022-07-08T09:39:16"/>
    <s v=""/>
    <x v="1"/>
    <d v="2022-07-04T15:50:56"/>
    <s v="Diffusée"/>
    <s v="ASSISTANT RH/PAIE F/H"/>
    <s v="PoleEmploi"/>
    <s v="PoleEmploi"/>
    <s v="BBB"/>
    <x v="3"/>
    <s v="Réponse à offre"/>
    <d v="2022-07-08T09:39:16"/>
    <d v="2022-07-08T09:39:16"/>
    <d v="2022-07-08T07:39:16"/>
    <n v="211874"/>
    <s v=""/>
    <s v="G"/>
    <s v="Recherche active"/>
    <s v=""/>
    <s v=""/>
    <s v="ASSISTANT(E) PAIE / ADMNISTRATION DU PERSONNE"/>
    <s v=""/>
    <s v=""/>
    <x v="6"/>
    <x v="1"/>
  </r>
  <r>
    <n v="243555"/>
    <s v=""/>
    <d v="2022-07-07T14:20:13"/>
    <d v="2022-07-07T14:20:13"/>
    <s v=""/>
    <x v="1"/>
    <d v="2022-07-04T15:50:56"/>
    <s v="Diffusée"/>
    <s v="ASSISTANT RH/PAIE F/H"/>
    <s v="Internet"/>
    <s v="Internet"/>
    <s v="BBB"/>
    <x v="4"/>
    <s v="Réponse à offre"/>
    <d v="2022-07-07T14:18:02"/>
    <d v="2022-07-07T14:22:56"/>
    <d v="2022-07-07T12:22:56"/>
    <n v="211834"/>
    <s v="Front Office"/>
    <s v="H"/>
    <s v="Recherche active"/>
    <s v=""/>
    <s v=""/>
    <s v="ASSISTANT(E) PAIE / ADMNISTRATION DU PERSONNE"/>
    <s v=""/>
    <s v=""/>
    <x v="7"/>
    <x v="1"/>
  </r>
  <r>
    <n v="243545"/>
    <s v=""/>
    <d v="2022-07-07T11:54:30"/>
    <d v="2022-07-07T11:54:30"/>
    <s v=""/>
    <x v="1"/>
    <d v="2022-07-04T15:50:56"/>
    <s v="Diffusée"/>
    <s v="ASSISTANT RH/PAIE F/H"/>
    <s v="PoleEmploi"/>
    <s v="PoleEmploi"/>
    <s v="BBB"/>
    <x v="5"/>
    <s v="Réponse à offre"/>
    <d v="2022-07-07T11:54:30"/>
    <d v="2022-07-07T11:54:30"/>
    <d v="2022-07-07T09:54:30"/>
    <n v="211825"/>
    <s v="Front Office"/>
    <s v="I"/>
    <s v="Recherche active"/>
    <s v=""/>
    <s v=""/>
    <s v="ASSISTANT(E) PAIE / ADMNISTRATION DU PERSONNE"/>
    <s v=""/>
    <s v=""/>
    <x v="8"/>
    <x v="1"/>
  </r>
  <r>
    <n v="243501"/>
    <s v=""/>
    <d v="2022-07-06T18:11:02"/>
    <d v="2022-07-06T18:11:02"/>
    <s v=""/>
    <x v="1"/>
    <d v="2022-07-04T15:50:56"/>
    <s v="Diffusée"/>
    <s v="ASSISTANT RH/PAIE F/H"/>
    <s v="Hellowork (annonce)"/>
    <s v="Hellowork (annonce)"/>
    <s v="BBB"/>
    <x v="0"/>
    <s v="Réponse à offre"/>
    <d v="2022-07-06T18:11:02"/>
    <d v="2022-07-06T18:11:02"/>
    <d v="2022-07-06T16:11:02"/>
    <n v="211789"/>
    <s v="Front Office"/>
    <s v="J"/>
    <s v="Recherche active"/>
    <s v=""/>
    <s v=""/>
    <s v="ASSISTANT(E) PAIE / ADMNISTRATION DU PERSONNE"/>
    <s v=""/>
    <s v=""/>
    <x v="9"/>
    <x v="0"/>
  </r>
  <r>
    <n v="243476"/>
    <s v=""/>
    <d v="2022-07-06T12:27:23"/>
    <d v="2022-07-06T12:27:23"/>
    <s v=""/>
    <x v="1"/>
    <d v="2022-07-04T15:50:56"/>
    <s v="Diffusée"/>
    <s v="ASSISTANT RH/PAIE F/H"/>
    <s v="Hellowork (annonce)"/>
    <s v="Hellowork (annonce)"/>
    <s v="BBB"/>
    <x v="1"/>
    <s v="Réponse à offre"/>
    <d v="2022-07-06T12:27:23"/>
    <d v="2022-07-06T12:27:23"/>
    <d v="2022-07-06T10:27:23"/>
    <n v="211767"/>
    <s v="Front Office"/>
    <s v="K"/>
    <s v="Recherche active"/>
    <s v=""/>
    <s v=""/>
    <s v="ASSISTANT(E) PAIE / ADMNISTRATION DU PERSONNE"/>
    <s v=""/>
    <s v=""/>
    <x v="10"/>
    <x v="0"/>
  </r>
  <r>
    <n v="243450"/>
    <s v=""/>
    <d v="2022-07-05T23:36:13"/>
    <d v="2022-07-05T23:36:13"/>
    <s v=""/>
    <x v="1"/>
    <d v="2022-07-04T15:50:56"/>
    <s v="Diffusée"/>
    <s v="ASSISTANT RH/PAIE F/H"/>
    <s v="Hellowork (annonce)"/>
    <s v="Hellowork (annonce)"/>
    <s v="BBB"/>
    <x v="2"/>
    <s v="Réponse à offre"/>
    <d v="2022-07-05T23:36:13"/>
    <d v="2022-07-05T23:36:13"/>
    <d v="2022-07-05T21:36:13"/>
    <n v="211739"/>
    <s v="Front Office"/>
    <s v="L"/>
    <s v="Recherche active"/>
    <s v=""/>
    <s v=""/>
    <s v="ASSISTANT(E) PAIE / ADMNISTRATION DU PERSONNE"/>
    <s v=""/>
    <s v=""/>
    <x v="11"/>
    <x v="0"/>
  </r>
  <r>
    <n v="243380"/>
    <s v=""/>
    <d v="2022-07-05T07:47:10"/>
    <d v="2022-07-05T07:47:10"/>
    <s v=""/>
    <x v="1"/>
    <d v="2022-07-04T15:50:56"/>
    <s v="Diffusée"/>
    <s v="ASSISTANT RH/PAIE F/H"/>
    <s v="Hellowork (annonce)"/>
    <s v="Hellowork (annonce)"/>
    <s v="BBB"/>
    <x v="6"/>
    <s v="Réponse à offre"/>
    <d v="2022-07-05T07:47:09"/>
    <d v="2022-07-05T07:47:10"/>
    <d v="2022-07-05T05:47:10"/>
    <n v="211668"/>
    <s v="Front Office"/>
    <s v="M"/>
    <s v="Recherche active"/>
    <s v=""/>
    <s v=""/>
    <s v="ASSISTANT(E) PAIE / ADMNISTRATION DU PERSONNE"/>
    <s v=""/>
    <s v=""/>
    <x v="12"/>
    <x v="0"/>
  </r>
  <r>
    <n v="243375"/>
    <s v=""/>
    <d v="2022-07-05T01:19:54"/>
    <d v="2022-07-05T01:19:54"/>
    <s v=""/>
    <x v="1"/>
    <d v="2022-07-04T15:50:56"/>
    <s v="Diffusée"/>
    <s v="ASSISTANT RH/PAIE F/H"/>
    <s v="Internet"/>
    <s v="Internet"/>
    <s v="BBB"/>
    <x v="7"/>
    <s v="Réponse à offre"/>
    <d v="2022-05-04T05:05:27"/>
    <d v="2022-07-07T10:50:57"/>
    <d v="2022-07-04T23:19:54"/>
    <n v="201706"/>
    <s v="Front Office"/>
    <s v="N"/>
    <s v="Recherche active"/>
    <s v=""/>
    <s v=""/>
    <s v="CHARGE(E) DE MISSION RH"/>
    <s v=""/>
    <s v=""/>
    <x v="13"/>
    <x v="0"/>
  </r>
  <r>
    <n v="243567"/>
    <s v=""/>
    <d v="2022-07-07T15:29:33"/>
    <d v="2022-07-07T15:29:33"/>
    <s v=""/>
    <x v="2"/>
    <d v="2022-06-30T15:34:25"/>
    <s v="Diffusée"/>
    <s v="Hôte d'accueil volant F/H"/>
    <s v="Hellowork (annonce)"/>
    <s v="Hellowork (annonce)"/>
    <s v="CCC"/>
    <x v="2"/>
    <s v="Réponse à offre"/>
    <d v="2022-07-07T15:29:32"/>
    <d v="2022-07-07T15:29:33"/>
    <d v="2022-07-07T13:29:33"/>
    <n v="211842"/>
    <s v="Front Office"/>
    <s v="O"/>
    <s v="Recherche active"/>
    <s v=""/>
    <s v=""/>
    <s v="AGENT D'ACCUEIL"/>
    <s v=""/>
    <s v=""/>
    <x v="14"/>
    <x v="0"/>
  </r>
  <r>
    <n v="243558"/>
    <s v=""/>
    <d v="2022-07-07T14:33:22"/>
    <d v="2022-07-07T14:33:22"/>
    <s v=""/>
    <x v="2"/>
    <d v="2022-06-30T15:34:25"/>
    <s v="Diffusée"/>
    <s v="Hôte d'accueil volant F/H"/>
    <s v="Hellowork (annonce)"/>
    <s v="Hellowork (annonce)"/>
    <s v="CCC"/>
    <x v="2"/>
    <s v="Réponse à offre"/>
    <d v="2022-07-07T14:33:22"/>
    <d v="2022-07-07T14:33:22"/>
    <d v="2022-07-07T12:33:22"/>
    <n v="211836"/>
    <s v=""/>
    <s v="P"/>
    <s v="Recherche active"/>
    <s v=""/>
    <s v=""/>
    <s v="AGENT D'ACCUEIL"/>
    <s v=""/>
    <s v=""/>
    <x v="15"/>
    <x v="0"/>
  </r>
  <r>
    <n v="243255"/>
    <s v=""/>
    <d v="2022-07-02T16:03:41"/>
    <d v="2022-07-02T16:03:41"/>
    <s v=""/>
    <x v="2"/>
    <d v="2022-06-30T15:34:25"/>
    <s v="Diffusée"/>
    <s v="Hôte d'accueil volant F/H"/>
    <s v="Hellowork (annonce)"/>
    <s v="Hellowork (annonce)"/>
    <s v="CCC"/>
    <x v="8"/>
    <s v="Réponse à offre"/>
    <d v="2022-07-02T16:03:41"/>
    <d v="2022-07-02T16:03:41"/>
    <d v="2022-07-02T14:03:41"/>
    <n v="211562"/>
    <s v=""/>
    <s v="Q"/>
    <s v="Recherche active"/>
    <s v=""/>
    <s v=""/>
    <s v="AGENT D'ACCUEIL"/>
    <s v=""/>
    <s v=""/>
    <x v="16"/>
    <x v="0"/>
  </r>
  <r>
    <n v="243234"/>
    <s v=""/>
    <d v="2022-07-01T21:06:12"/>
    <d v="2022-07-01T21:06:12"/>
    <s v=""/>
    <x v="2"/>
    <d v="2022-06-30T15:34:25"/>
    <s v="Diffusée"/>
    <s v="Hôte d'accueil volant F/H"/>
    <s v="Hellowork (annonce)"/>
    <s v="Hellowork (annonce)"/>
    <s v="CCC"/>
    <x v="9"/>
    <s v="Réponse à offre"/>
    <d v="2022-07-01T21:06:12"/>
    <d v="2022-07-01T21:06:12"/>
    <d v="2022-07-01T19:06:12"/>
    <n v="211549"/>
    <s v=""/>
    <s v="R"/>
    <s v="Recherche active"/>
    <s v=""/>
    <s v=""/>
    <s v="AGENT D'ACCUEIL"/>
    <s v=""/>
    <s v=""/>
    <x v="17"/>
    <x v="0"/>
  </r>
  <r>
    <n v="243205"/>
    <s v=""/>
    <d v="2022-07-01T14:29:47"/>
    <d v="2022-07-01T14:29:47"/>
    <s v=""/>
    <x v="2"/>
    <d v="2022-06-30T15:34:25"/>
    <s v="Diffusée"/>
    <s v="Hôte d'accueil volant F/H"/>
    <s v="Internet"/>
    <s v="Internet"/>
    <s v="CCC"/>
    <x v="5"/>
    <s v="Réponse à offre"/>
    <d v="2022-07-01T14:29:47"/>
    <d v="2022-07-01T14:29:47"/>
    <d v="2022-07-01T12:29:47"/>
    <n v="211526"/>
    <s v=""/>
    <s v="S"/>
    <s v="Recherche active"/>
    <s v=""/>
    <s v=""/>
    <s v="AGENT D'ACCUEIL"/>
    <s v=""/>
    <s v=""/>
    <x v="18"/>
    <x v="1"/>
  </r>
  <r>
    <n v="243190"/>
    <s v=""/>
    <d v="2022-07-01T11:38:39"/>
    <d v="2022-07-01T11:38:39"/>
    <s v=""/>
    <x v="2"/>
    <d v="2022-06-30T15:34:25"/>
    <s v="Diffusée"/>
    <s v="Hôte d'accueil volant F/H"/>
    <s v="Hellowork (annonce)"/>
    <s v="Hellowork (annonce)"/>
    <s v="CCC"/>
    <x v="0"/>
    <s v="Réponse à offre"/>
    <d v="2022-07-01T11:38:39"/>
    <d v="2022-07-01T11:43:27"/>
    <d v="2022-07-01T09:43:27"/>
    <n v="211514"/>
    <s v=""/>
    <s v="T"/>
    <s v="Recherche active"/>
    <s v=""/>
    <s v=""/>
    <s v="AGENT D'ACCUEIL"/>
    <s v=""/>
    <s v="Temps complet"/>
    <x v="19"/>
    <x v="0"/>
  </r>
  <r>
    <n v="243176"/>
    <s v=""/>
    <d v="2022-07-01T08:24:16"/>
    <d v="2022-07-01T08:24:16"/>
    <s v=""/>
    <x v="2"/>
    <d v="2022-06-30T15:34:25"/>
    <s v="Diffusée"/>
    <s v="Hôte d'accueil volant F/H"/>
    <s v="Hellowork (annonce)"/>
    <s v="Hellowork (annonce)"/>
    <s v="CCC"/>
    <x v="1"/>
    <s v="Réponse à offre"/>
    <d v="2022-07-01T08:24:16"/>
    <d v="2022-07-01T08:24:16"/>
    <d v="2022-07-01T06:24:16"/>
    <n v="211500"/>
    <s v="Front Office"/>
    <s v="U"/>
    <s v="Recherche active"/>
    <s v=""/>
    <s v=""/>
    <s v="AGENT D'ACCUEIL"/>
    <s v=""/>
    <s v=""/>
    <x v="20"/>
    <x v="0"/>
  </r>
  <r>
    <n v="243159"/>
    <s v=""/>
    <d v="2022-06-30T18:14:13"/>
    <d v="2022-06-30T18:14:13"/>
    <s v=""/>
    <x v="2"/>
    <d v="2022-06-30T15:34:25"/>
    <s v="Diffusée"/>
    <s v="Hôte d'accueil volant F/H"/>
    <s v="Hellowork (annonce)"/>
    <s v="Hellowork (annonce)"/>
    <s v="CCC"/>
    <x v="2"/>
    <s v="Réponse à offre"/>
    <d v="2022-06-30T18:14:13"/>
    <d v="2022-06-30T18:14:33"/>
    <d v="2022-06-30T16:14:33"/>
    <n v="211487"/>
    <s v="Front Office"/>
    <s v="V"/>
    <s v="Recherche active"/>
    <s v=""/>
    <s v=""/>
    <s v="AGENT D'ACCUEIL"/>
    <s v=""/>
    <s v=""/>
    <x v="2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63FA55-3485-4E0C-93D6-E31B7F4B1143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8" indent="0" outline="1" outlineData="1" multipleFieldFilters="0">
  <location ref="A3:L8" firstHeaderRow="1" firstDataRow="2" firstDataCol="1" rowPageCount="1" colPageCount="1"/>
  <pivotFields count="28">
    <pivotField showAll="0"/>
    <pivotField showAll="0"/>
    <pivotField numFmtId="22" showAll="0"/>
    <pivotField numFmtId="22" showAll="0"/>
    <pivotField showAll="0"/>
    <pivotField axis="axisRow" showAll="0">
      <items count="4">
        <item x="2"/>
        <item x="1"/>
        <item x="0"/>
        <item t="default"/>
      </items>
    </pivotField>
    <pivotField numFmtId="14" showAll="0"/>
    <pivotField showAll="0"/>
    <pivotField showAll="0"/>
    <pivotField showAll="0"/>
    <pivotField showAll="0"/>
    <pivotField showAll="0"/>
    <pivotField axis="axisCol" dataField="1" showAll="0">
      <items count="11">
        <item x="2"/>
        <item x="6"/>
        <item x="7"/>
        <item x="4"/>
        <item x="5"/>
        <item x="3"/>
        <item x="8"/>
        <item x="1"/>
        <item x="9"/>
        <item x="0"/>
        <item t="default"/>
      </items>
    </pivotField>
    <pivotField showAll="0"/>
    <pivotField numFmtId="22" showAll="0"/>
    <pivotField numFmtId="22" showAll="0"/>
    <pivotField numFmtId="22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23">
        <item x="13"/>
        <item x="21"/>
        <item x="20"/>
        <item x="19"/>
        <item x="18"/>
        <item x="17"/>
        <item x="16"/>
        <item x="12"/>
        <item x="11"/>
        <item x="10"/>
        <item x="9"/>
        <item x="8"/>
        <item x="7"/>
        <item x="15"/>
        <item x="14"/>
        <item x="4"/>
        <item x="5"/>
        <item x="3"/>
        <item x="2"/>
        <item x="6"/>
        <item x="1"/>
        <item x="0"/>
        <item t="default"/>
      </items>
    </pivotField>
    <pivotField showAll="0">
      <items count="3">
        <item x="0"/>
        <item x="1"/>
        <item t="default"/>
      </items>
    </pivotField>
  </pivotFields>
  <rowFields count="1">
    <field x="5"/>
  </rowFields>
  <rowItems count="4">
    <i>
      <x/>
    </i>
    <i>
      <x v="1"/>
    </i>
    <i>
      <x v="2"/>
    </i>
    <i t="grand">
      <x/>
    </i>
  </rowItems>
  <colFields count="1">
    <field x="12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pageFields count="1">
    <pageField fld="26" hier="-1"/>
  </pageFields>
  <dataFields count="1">
    <dataField name="Nombre de Statut de la candidature" fld="12" subtotal="count" baseField="0" baseItem="0"/>
  </dataFields>
  <formats count="1">
    <format dxfId="5">
      <pivotArea dataOnly="0" labelOnly="1" fieldPosition="0">
        <references count="1">
          <reference field="12" count="3">
            <x v="3"/>
            <x v="4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4CD49-2A98-4579-BE71-58FC409C43B1}">
  <dimension ref="A1:AB23"/>
  <sheetViews>
    <sheetView topLeftCell="D1" workbookViewId="0">
      <selection activeCell="H28" sqref="H28"/>
    </sheetView>
  </sheetViews>
  <sheetFormatPr baseColWidth="10" defaultRowHeight="15" x14ac:dyDescent="0.25"/>
  <cols>
    <col min="3" max="3" width="17.5703125" customWidth="1"/>
    <col min="4" max="4" width="22.140625" customWidth="1"/>
    <col min="6" max="6" width="18.85546875" bestFit="1" customWidth="1"/>
    <col min="9" max="9" width="34.42578125" customWidth="1"/>
    <col min="15" max="15" width="25.42578125" customWidth="1"/>
    <col min="16" max="16" width="29.42578125" customWidth="1"/>
    <col min="17" max="17" width="30.7109375" customWidth="1"/>
    <col min="21" max="21" width="21" customWidth="1"/>
  </cols>
  <sheetData>
    <row r="1" spans="1:28" s="4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85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1" t="s">
        <v>82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  <c r="AA1" s="4" t="s">
        <v>24</v>
      </c>
      <c r="AB1" s="4" t="s">
        <v>88</v>
      </c>
    </row>
    <row r="2" spans="1:28" x14ac:dyDescent="0.25">
      <c r="A2">
        <v>243618</v>
      </c>
      <c r="B2" t="s">
        <v>25</v>
      </c>
      <c r="C2" s="2">
        <v>44750.465380474503</v>
      </c>
      <c r="D2" s="2">
        <v>44750.465380324102</v>
      </c>
      <c r="E2" t="s">
        <v>25</v>
      </c>
      <c r="F2" t="s">
        <v>35</v>
      </c>
      <c r="G2" s="3">
        <v>44748.707317673601</v>
      </c>
      <c r="H2" t="s">
        <v>53</v>
      </c>
      <c r="I2" t="s">
        <v>54</v>
      </c>
      <c r="J2" t="s">
        <v>32</v>
      </c>
      <c r="K2" t="s">
        <v>32</v>
      </c>
      <c r="L2" t="s">
        <v>57</v>
      </c>
      <c r="M2" t="s">
        <v>44</v>
      </c>
      <c r="N2" t="s">
        <v>27</v>
      </c>
      <c r="O2" s="2">
        <v>44750.465379016197</v>
      </c>
      <c r="P2" s="2">
        <v>44750.467145833303</v>
      </c>
      <c r="Q2" s="2">
        <v>44750.383812499997</v>
      </c>
      <c r="R2">
        <v>211882</v>
      </c>
      <c r="S2" t="s">
        <v>25</v>
      </c>
      <c r="T2" t="s">
        <v>60</v>
      </c>
      <c r="U2" t="s">
        <v>29</v>
      </c>
      <c r="V2" t="s">
        <v>25</v>
      </c>
      <c r="W2" t="s">
        <v>25</v>
      </c>
      <c r="X2" t="s">
        <v>36</v>
      </c>
      <c r="Y2" t="s">
        <v>25</v>
      </c>
      <c r="Z2" t="s">
        <v>25</v>
      </c>
      <c r="AA2">
        <v>211882</v>
      </c>
      <c r="AB2" t="str">
        <f>IF(OR(M2="Proposition d'embauche envoyée",M2="Proposition d'embauche rejetée",M2="Proposition d'embauche validée"),"OK","NOK")</f>
        <v>NOK</v>
      </c>
    </row>
    <row r="3" spans="1:28" x14ac:dyDescent="0.25">
      <c r="A3">
        <v>243609</v>
      </c>
      <c r="B3" t="s">
        <v>25</v>
      </c>
      <c r="C3" s="2">
        <v>44750.406375891202</v>
      </c>
      <c r="D3" s="2">
        <v>44750.406375694402</v>
      </c>
      <c r="E3" t="s">
        <v>25</v>
      </c>
      <c r="F3" t="s">
        <v>35</v>
      </c>
      <c r="G3" s="3">
        <v>44748.707317673601</v>
      </c>
      <c r="H3" t="s">
        <v>53</v>
      </c>
      <c r="I3" t="s">
        <v>54</v>
      </c>
      <c r="J3" t="s">
        <v>32</v>
      </c>
      <c r="K3" t="s">
        <v>32</v>
      </c>
      <c r="L3" t="s">
        <v>57</v>
      </c>
      <c r="M3" t="s">
        <v>52</v>
      </c>
      <c r="N3" t="s">
        <v>27</v>
      </c>
      <c r="O3" s="2">
        <v>44750.406373726903</v>
      </c>
      <c r="P3" s="2">
        <v>44750.406375891202</v>
      </c>
      <c r="Q3" s="2">
        <v>44750.323042361102</v>
      </c>
      <c r="R3">
        <v>211875</v>
      </c>
      <c r="S3" t="s">
        <v>28</v>
      </c>
      <c r="T3" t="s">
        <v>61</v>
      </c>
      <c r="U3" t="s">
        <v>29</v>
      </c>
      <c r="V3" t="s">
        <v>25</v>
      </c>
      <c r="W3" t="s">
        <v>25</v>
      </c>
      <c r="X3" t="s">
        <v>36</v>
      </c>
      <c r="Y3" t="s">
        <v>25</v>
      </c>
      <c r="Z3" t="s">
        <v>25</v>
      </c>
      <c r="AA3">
        <v>211875</v>
      </c>
      <c r="AB3" t="str">
        <f t="shared" ref="AB3:AB23" si="0">IF(OR(M3="Proposition d'embauche envoyée",M3="Proposition d'embauche rejetée",M3="Proposition d'embauche validée"),"OK","NOK")</f>
        <v>NOK</v>
      </c>
    </row>
    <row r="4" spans="1:28" x14ac:dyDescent="0.25">
      <c r="A4">
        <v>243604</v>
      </c>
      <c r="B4" t="s">
        <v>25</v>
      </c>
      <c r="C4" s="2">
        <v>44750.382358796298</v>
      </c>
      <c r="D4" s="2">
        <v>44750.382358645802</v>
      </c>
      <c r="E4" t="s">
        <v>25</v>
      </c>
      <c r="F4" t="s">
        <v>35</v>
      </c>
      <c r="G4" s="3">
        <v>44748.707317673601</v>
      </c>
      <c r="H4" t="s">
        <v>53</v>
      </c>
      <c r="I4" t="s">
        <v>54</v>
      </c>
      <c r="J4" t="s">
        <v>30</v>
      </c>
      <c r="K4" t="s">
        <v>30</v>
      </c>
      <c r="L4" t="s">
        <v>57</v>
      </c>
      <c r="M4" t="s">
        <v>44</v>
      </c>
      <c r="N4" t="s">
        <v>27</v>
      </c>
      <c r="O4" s="2">
        <v>44750.382356249997</v>
      </c>
      <c r="P4" s="2">
        <v>44750.382358645802</v>
      </c>
      <c r="Q4" s="2">
        <v>44750.299025115703</v>
      </c>
      <c r="R4">
        <v>211870</v>
      </c>
      <c r="S4" t="s">
        <v>28</v>
      </c>
      <c r="T4" t="s">
        <v>62</v>
      </c>
      <c r="U4" t="s">
        <v>29</v>
      </c>
      <c r="V4" t="s">
        <v>25</v>
      </c>
      <c r="W4" t="s">
        <v>25</v>
      </c>
      <c r="X4" t="s">
        <v>36</v>
      </c>
      <c r="Y4" t="s">
        <v>25</v>
      </c>
      <c r="Z4" t="s">
        <v>25</v>
      </c>
      <c r="AA4">
        <v>211870</v>
      </c>
      <c r="AB4" t="str">
        <f t="shared" si="0"/>
        <v>NOK</v>
      </c>
    </row>
    <row r="5" spans="1:28" x14ac:dyDescent="0.25">
      <c r="A5">
        <v>243594</v>
      </c>
      <c r="B5" t="s">
        <v>25</v>
      </c>
      <c r="C5" s="2">
        <v>44750.030549571798</v>
      </c>
      <c r="D5" s="2">
        <v>44750.030549386604</v>
      </c>
      <c r="E5" t="s">
        <v>25</v>
      </c>
      <c r="F5" t="s">
        <v>35</v>
      </c>
      <c r="G5" s="3">
        <v>44748.707317673601</v>
      </c>
      <c r="H5" t="s">
        <v>53</v>
      </c>
      <c r="I5" t="s">
        <v>54</v>
      </c>
      <c r="J5" t="s">
        <v>30</v>
      </c>
      <c r="K5" t="s">
        <v>30</v>
      </c>
      <c r="L5" t="s">
        <v>57</v>
      </c>
      <c r="M5" t="s">
        <v>33</v>
      </c>
      <c r="N5" t="s">
        <v>27</v>
      </c>
      <c r="O5" s="2">
        <v>44750.028916666699</v>
      </c>
      <c r="P5" s="2">
        <v>44750.387566400503</v>
      </c>
      <c r="Q5" s="2">
        <v>44749.9455837153</v>
      </c>
      <c r="R5">
        <v>211863</v>
      </c>
      <c r="S5" t="s">
        <v>28</v>
      </c>
      <c r="T5" t="s">
        <v>63</v>
      </c>
      <c r="U5" t="s">
        <v>29</v>
      </c>
      <c r="V5" t="s">
        <v>25</v>
      </c>
      <c r="W5" t="s">
        <v>25</v>
      </c>
      <c r="X5" t="s">
        <v>42</v>
      </c>
      <c r="Y5" t="s">
        <v>25</v>
      </c>
      <c r="Z5" t="s">
        <v>25</v>
      </c>
      <c r="AA5">
        <v>211863</v>
      </c>
      <c r="AB5" t="str">
        <f t="shared" si="0"/>
        <v>NOK</v>
      </c>
    </row>
    <row r="6" spans="1:28" x14ac:dyDescent="0.25">
      <c r="A6">
        <v>243591</v>
      </c>
      <c r="B6" t="s">
        <v>25</v>
      </c>
      <c r="C6" s="2">
        <v>44750.004304085604</v>
      </c>
      <c r="D6" s="2">
        <v>44750.0043035532</v>
      </c>
      <c r="E6" t="s">
        <v>25</v>
      </c>
      <c r="F6" t="s">
        <v>35</v>
      </c>
      <c r="G6" s="3">
        <v>44748.707317673601</v>
      </c>
      <c r="H6" t="s">
        <v>53</v>
      </c>
      <c r="I6" t="s">
        <v>54</v>
      </c>
      <c r="J6" t="s">
        <v>41</v>
      </c>
      <c r="K6" t="s">
        <v>41</v>
      </c>
      <c r="L6" t="s">
        <v>57</v>
      </c>
      <c r="M6" t="s">
        <v>33</v>
      </c>
      <c r="N6" t="s">
        <v>27</v>
      </c>
      <c r="O6" s="2">
        <v>44750.004302280096</v>
      </c>
      <c r="P6" s="2">
        <v>44750.004303935202</v>
      </c>
      <c r="Q6" s="2">
        <v>44749.920970023202</v>
      </c>
      <c r="R6">
        <v>211861</v>
      </c>
      <c r="S6" t="s">
        <v>25</v>
      </c>
      <c r="T6" t="s">
        <v>64</v>
      </c>
      <c r="U6" t="s">
        <v>29</v>
      </c>
      <c r="V6" t="s">
        <v>25</v>
      </c>
      <c r="W6" t="s">
        <v>25</v>
      </c>
      <c r="X6" t="s">
        <v>36</v>
      </c>
      <c r="Y6" t="s">
        <v>25</v>
      </c>
      <c r="Z6" t="s">
        <v>25</v>
      </c>
      <c r="AA6">
        <v>211861</v>
      </c>
      <c r="AB6" t="str">
        <f t="shared" si="0"/>
        <v>NOK</v>
      </c>
    </row>
    <row r="7" spans="1:28" x14ac:dyDescent="0.25">
      <c r="A7">
        <v>243592</v>
      </c>
      <c r="B7" t="s">
        <v>25</v>
      </c>
      <c r="C7" s="2">
        <v>44750.021711539397</v>
      </c>
      <c r="D7" s="2">
        <v>44750.021711342597</v>
      </c>
      <c r="E7" t="s">
        <v>25</v>
      </c>
      <c r="F7" t="s">
        <v>35</v>
      </c>
      <c r="G7" s="3">
        <v>44748.707317673601</v>
      </c>
      <c r="H7" t="s">
        <v>53</v>
      </c>
      <c r="I7" t="s">
        <v>54</v>
      </c>
      <c r="J7" t="s">
        <v>32</v>
      </c>
      <c r="K7" t="s">
        <v>32</v>
      </c>
      <c r="L7" t="s">
        <v>57</v>
      </c>
      <c r="M7" t="s">
        <v>33</v>
      </c>
      <c r="N7" t="s">
        <v>27</v>
      </c>
      <c r="O7" s="2">
        <v>44750.021710451401</v>
      </c>
      <c r="P7" s="2">
        <v>44750.021711539397</v>
      </c>
      <c r="Q7" s="2">
        <v>44749.938377662002</v>
      </c>
      <c r="R7">
        <v>211862</v>
      </c>
      <c r="S7" t="s">
        <v>25</v>
      </c>
      <c r="T7" t="s">
        <v>65</v>
      </c>
      <c r="U7" t="s">
        <v>29</v>
      </c>
      <c r="V7" t="s">
        <v>25</v>
      </c>
      <c r="W7" t="s">
        <v>25</v>
      </c>
      <c r="X7" t="s">
        <v>36</v>
      </c>
      <c r="Y7" t="s">
        <v>25</v>
      </c>
      <c r="Z7" t="s">
        <v>25</v>
      </c>
      <c r="AA7">
        <v>211862</v>
      </c>
      <c r="AB7" t="str">
        <f t="shared" si="0"/>
        <v>NOK</v>
      </c>
    </row>
    <row r="8" spans="1:28" x14ac:dyDescent="0.25">
      <c r="A8">
        <v>243608</v>
      </c>
      <c r="B8" t="s">
        <v>25</v>
      </c>
      <c r="C8" s="2">
        <v>44750.4022694097</v>
      </c>
      <c r="D8" s="2">
        <v>44750.402269062499</v>
      </c>
      <c r="E8" t="s">
        <v>25</v>
      </c>
      <c r="F8" t="s">
        <v>39</v>
      </c>
      <c r="G8" s="3">
        <v>44746.660371794002</v>
      </c>
      <c r="H8" t="s">
        <v>53</v>
      </c>
      <c r="I8" t="s">
        <v>55</v>
      </c>
      <c r="J8" t="s">
        <v>37</v>
      </c>
      <c r="K8" t="s">
        <v>37</v>
      </c>
      <c r="L8" t="s">
        <v>58</v>
      </c>
      <c r="M8" t="s">
        <v>47</v>
      </c>
      <c r="N8" t="s">
        <v>27</v>
      </c>
      <c r="O8" s="2">
        <v>44750.402267974503</v>
      </c>
      <c r="P8" s="2">
        <v>44750.402269213002</v>
      </c>
      <c r="Q8" s="2">
        <v>44750.318935532399</v>
      </c>
      <c r="R8">
        <v>211874</v>
      </c>
      <c r="S8" t="s">
        <v>25</v>
      </c>
      <c r="T8" t="s">
        <v>66</v>
      </c>
      <c r="U8" t="s">
        <v>29</v>
      </c>
      <c r="V8" t="s">
        <v>25</v>
      </c>
      <c r="W8" t="s">
        <v>25</v>
      </c>
      <c r="X8" t="s">
        <v>40</v>
      </c>
      <c r="Y8" t="s">
        <v>25</v>
      </c>
      <c r="Z8" t="s">
        <v>25</v>
      </c>
      <c r="AA8">
        <v>211874</v>
      </c>
      <c r="AB8" t="str">
        <f t="shared" si="0"/>
        <v>OK</v>
      </c>
    </row>
    <row r="9" spans="1:28" x14ac:dyDescent="0.25">
      <c r="A9">
        <v>243555</v>
      </c>
      <c r="B9" t="s">
        <v>25</v>
      </c>
      <c r="C9" s="2">
        <v>44749.5973673958</v>
      </c>
      <c r="D9" s="2">
        <v>44749.597367210597</v>
      </c>
      <c r="E9" t="s">
        <v>25</v>
      </c>
      <c r="F9" t="s">
        <v>39</v>
      </c>
      <c r="G9" s="3">
        <v>44746.660371794002</v>
      </c>
      <c r="H9" t="s">
        <v>53</v>
      </c>
      <c r="I9" t="s">
        <v>55</v>
      </c>
      <c r="J9" t="s">
        <v>30</v>
      </c>
      <c r="K9" t="s">
        <v>30</v>
      </c>
      <c r="L9" t="s">
        <v>58</v>
      </c>
      <c r="M9" t="s">
        <v>50</v>
      </c>
      <c r="N9" t="s">
        <v>27</v>
      </c>
      <c r="O9" s="2">
        <v>44749.5958533218</v>
      </c>
      <c r="P9" s="2">
        <v>44749.599262962998</v>
      </c>
      <c r="Q9" s="2">
        <v>44749.515929629597</v>
      </c>
      <c r="R9">
        <v>211834</v>
      </c>
      <c r="S9" t="s">
        <v>28</v>
      </c>
      <c r="T9" t="s">
        <v>67</v>
      </c>
      <c r="U9" t="s">
        <v>29</v>
      </c>
      <c r="V9" t="s">
        <v>25</v>
      </c>
      <c r="W9" t="s">
        <v>25</v>
      </c>
      <c r="X9" t="s">
        <v>40</v>
      </c>
      <c r="Y9" t="s">
        <v>25</v>
      </c>
      <c r="Z9" t="s">
        <v>25</v>
      </c>
      <c r="AA9">
        <v>211834</v>
      </c>
      <c r="AB9" t="str">
        <f t="shared" si="0"/>
        <v>OK</v>
      </c>
    </row>
    <row r="10" spans="1:28" x14ac:dyDescent="0.25">
      <c r="A10">
        <v>243545</v>
      </c>
      <c r="B10" t="s">
        <v>25</v>
      </c>
      <c r="C10" s="2">
        <v>44749.496181099501</v>
      </c>
      <c r="D10" s="2">
        <v>44749.496181099501</v>
      </c>
      <c r="E10" t="s">
        <v>25</v>
      </c>
      <c r="F10" t="s">
        <v>39</v>
      </c>
      <c r="G10" s="3">
        <v>44746.660371794002</v>
      </c>
      <c r="H10" t="s">
        <v>53</v>
      </c>
      <c r="I10" t="s">
        <v>55</v>
      </c>
      <c r="J10" t="s">
        <v>37</v>
      </c>
      <c r="K10" t="s">
        <v>37</v>
      </c>
      <c r="L10" t="s">
        <v>58</v>
      </c>
      <c r="M10" t="s">
        <v>51</v>
      </c>
      <c r="N10" t="s">
        <v>27</v>
      </c>
      <c r="O10" s="2">
        <v>44749.496178506903</v>
      </c>
      <c r="P10" s="2">
        <v>44749.496181099501</v>
      </c>
      <c r="Q10" s="2">
        <v>44749.412847766202</v>
      </c>
      <c r="R10">
        <v>211825</v>
      </c>
      <c r="S10" t="s">
        <v>28</v>
      </c>
      <c r="T10" t="s">
        <v>68</v>
      </c>
      <c r="U10" t="s">
        <v>29</v>
      </c>
      <c r="V10" t="s">
        <v>25</v>
      </c>
      <c r="W10" t="s">
        <v>25</v>
      </c>
      <c r="X10" t="s">
        <v>40</v>
      </c>
      <c r="Y10" t="s">
        <v>25</v>
      </c>
      <c r="Z10" t="s">
        <v>25</v>
      </c>
      <c r="AA10">
        <v>211825</v>
      </c>
      <c r="AB10" t="str">
        <f t="shared" si="0"/>
        <v>OK</v>
      </c>
    </row>
    <row r="11" spans="1:28" x14ac:dyDescent="0.25">
      <c r="A11">
        <v>243501</v>
      </c>
      <c r="B11" t="s">
        <v>25</v>
      </c>
      <c r="C11" s="2">
        <v>44748.7576646991</v>
      </c>
      <c r="D11" s="2">
        <v>44748.7576646991</v>
      </c>
      <c r="E11" t="s">
        <v>25</v>
      </c>
      <c r="F11" t="s">
        <v>39</v>
      </c>
      <c r="G11" s="3">
        <v>44746.660371794002</v>
      </c>
      <c r="H11" t="s">
        <v>53</v>
      </c>
      <c r="I11" t="s">
        <v>55</v>
      </c>
      <c r="J11" t="s">
        <v>26</v>
      </c>
      <c r="K11" t="s">
        <v>26</v>
      </c>
      <c r="L11" t="s">
        <v>58</v>
      </c>
      <c r="M11" t="s">
        <v>44</v>
      </c>
      <c r="N11" t="s">
        <v>27</v>
      </c>
      <c r="O11" s="2">
        <v>44748.757662615702</v>
      </c>
      <c r="P11" s="2">
        <v>44748.7576646991</v>
      </c>
      <c r="Q11" s="2">
        <v>44748.674331365699</v>
      </c>
      <c r="R11">
        <v>211789</v>
      </c>
      <c r="S11" t="s">
        <v>28</v>
      </c>
      <c r="T11" t="s">
        <v>70</v>
      </c>
      <c r="U11" t="s">
        <v>29</v>
      </c>
      <c r="V11" t="s">
        <v>25</v>
      </c>
      <c r="W11" t="s">
        <v>25</v>
      </c>
      <c r="X11" t="s">
        <v>40</v>
      </c>
      <c r="Y11" t="s">
        <v>25</v>
      </c>
      <c r="Z11" t="s">
        <v>25</v>
      </c>
      <c r="AA11">
        <v>211789</v>
      </c>
      <c r="AB11" t="str">
        <f t="shared" si="0"/>
        <v>NOK</v>
      </c>
    </row>
    <row r="12" spans="1:28" x14ac:dyDescent="0.25">
      <c r="A12">
        <v>243476</v>
      </c>
      <c r="B12" t="s">
        <v>25</v>
      </c>
      <c r="C12" s="2">
        <v>44748.519015011603</v>
      </c>
      <c r="D12" s="2">
        <v>44748.519015011603</v>
      </c>
      <c r="E12" t="s">
        <v>25</v>
      </c>
      <c r="F12" t="s">
        <v>39</v>
      </c>
      <c r="G12" s="3">
        <v>44746.660371794002</v>
      </c>
      <c r="H12" t="s">
        <v>53</v>
      </c>
      <c r="I12" t="s">
        <v>55</v>
      </c>
      <c r="J12" t="s">
        <v>26</v>
      </c>
      <c r="K12" t="s">
        <v>26</v>
      </c>
      <c r="L12" t="s">
        <v>58</v>
      </c>
      <c r="M12" t="s">
        <v>52</v>
      </c>
      <c r="N12" t="s">
        <v>27</v>
      </c>
      <c r="O12" s="2">
        <v>44748.519013738398</v>
      </c>
      <c r="P12" s="2">
        <v>44748.519015011603</v>
      </c>
      <c r="Q12" s="2">
        <v>44748.435681678202</v>
      </c>
      <c r="R12">
        <v>211767</v>
      </c>
      <c r="S12" t="s">
        <v>28</v>
      </c>
      <c r="T12" t="s">
        <v>71</v>
      </c>
      <c r="U12" t="s">
        <v>29</v>
      </c>
      <c r="V12" t="s">
        <v>25</v>
      </c>
      <c r="W12" t="s">
        <v>25</v>
      </c>
      <c r="X12" t="s">
        <v>40</v>
      </c>
      <c r="Y12" t="s">
        <v>25</v>
      </c>
      <c r="Z12" t="s">
        <v>25</v>
      </c>
      <c r="AA12">
        <v>211767</v>
      </c>
      <c r="AB12" t="str">
        <f t="shared" si="0"/>
        <v>NOK</v>
      </c>
    </row>
    <row r="13" spans="1:28" x14ac:dyDescent="0.25">
      <c r="A13">
        <v>243450</v>
      </c>
      <c r="B13" t="s">
        <v>25</v>
      </c>
      <c r="C13" s="2">
        <v>44747.983484294004</v>
      </c>
      <c r="D13" s="2">
        <v>44747.983484027798</v>
      </c>
      <c r="E13" t="s">
        <v>25</v>
      </c>
      <c r="F13" t="s">
        <v>39</v>
      </c>
      <c r="G13" s="3">
        <v>44746.660371794002</v>
      </c>
      <c r="H13" t="s">
        <v>53</v>
      </c>
      <c r="I13" t="s">
        <v>55</v>
      </c>
      <c r="J13" t="s">
        <v>26</v>
      </c>
      <c r="K13" t="s">
        <v>26</v>
      </c>
      <c r="L13" t="s">
        <v>58</v>
      </c>
      <c r="M13" t="s">
        <v>33</v>
      </c>
      <c r="N13" t="s">
        <v>27</v>
      </c>
      <c r="O13" s="2">
        <v>44747.983482557902</v>
      </c>
      <c r="P13" s="2">
        <v>44747.983484259297</v>
      </c>
      <c r="Q13" s="2">
        <v>44747.900150891197</v>
      </c>
      <c r="R13">
        <v>211739</v>
      </c>
      <c r="S13" t="s">
        <v>28</v>
      </c>
      <c r="T13" t="s">
        <v>69</v>
      </c>
      <c r="U13" t="s">
        <v>29</v>
      </c>
      <c r="V13" t="s">
        <v>25</v>
      </c>
      <c r="W13" t="s">
        <v>25</v>
      </c>
      <c r="X13" t="s">
        <v>40</v>
      </c>
      <c r="Y13" t="s">
        <v>25</v>
      </c>
      <c r="Z13" t="s">
        <v>25</v>
      </c>
      <c r="AA13">
        <v>211739</v>
      </c>
      <c r="AB13" t="str">
        <f t="shared" si="0"/>
        <v>NOK</v>
      </c>
    </row>
    <row r="14" spans="1:28" x14ac:dyDescent="0.25">
      <c r="A14">
        <v>243380</v>
      </c>
      <c r="B14" t="s">
        <v>25</v>
      </c>
      <c r="C14" s="2">
        <v>44747.324416400501</v>
      </c>
      <c r="D14" s="2">
        <v>44747.324416203701</v>
      </c>
      <c r="E14" t="s">
        <v>25</v>
      </c>
      <c r="F14" t="s">
        <v>39</v>
      </c>
      <c r="G14" s="3">
        <v>44746.660371794002</v>
      </c>
      <c r="H14" t="s">
        <v>53</v>
      </c>
      <c r="I14" t="s">
        <v>55</v>
      </c>
      <c r="J14" t="s">
        <v>26</v>
      </c>
      <c r="K14" t="s">
        <v>26</v>
      </c>
      <c r="L14" t="s">
        <v>58</v>
      </c>
      <c r="M14" t="s">
        <v>45</v>
      </c>
      <c r="N14" t="s">
        <v>27</v>
      </c>
      <c r="O14" s="2">
        <v>44747.3244138542</v>
      </c>
      <c r="P14" s="2">
        <v>44747.324416203701</v>
      </c>
      <c r="Q14" s="2">
        <v>44747.241082870401</v>
      </c>
      <c r="R14">
        <v>211668</v>
      </c>
      <c r="S14" t="s">
        <v>28</v>
      </c>
      <c r="T14" t="s">
        <v>72</v>
      </c>
      <c r="U14" t="s">
        <v>29</v>
      </c>
      <c r="V14" t="s">
        <v>25</v>
      </c>
      <c r="W14" t="s">
        <v>25</v>
      </c>
      <c r="X14" t="s">
        <v>40</v>
      </c>
      <c r="Y14" t="s">
        <v>25</v>
      </c>
      <c r="Z14" t="s">
        <v>25</v>
      </c>
      <c r="AA14">
        <v>211668</v>
      </c>
      <c r="AB14" t="str">
        <f t="shared" si="0"/>
        <v>NOK</v>
      </c>
    </row>
    <row r="15" spans="1:28" x14ac:dyDescent="0.25">
      <c r="A15">
        <v>243375</v>
      </c>
      <c r="B15" t="s">
        <v>25</v>
      </c>
      <c r="C15" s="2">
        <v>44747.055486655103</v>
      </c>
      <c r="D15" s="2">
        <v>44747.055486261597</v>
      </c>
      <c r="E15" t="s">
        <v>25</v>
      </c>
      <c r="F15" t="s">
        <v>39</v>
      </c>
      <c r="G15" s="3">
        <v>44746.660371794002</v>
      </c>
      <c r="H15" t="s">
        <v>53</v>
      </c>
      <c r="I15" t="s">
        <v>55</v>
      </c>
      <c r="J15" t="s">
        <v>30</v>
      </c>
      <c r="K15" t="s">
        <v>30</v>
      </c>
      <c r="L15" t="s">
        <v>58</v>
      </c>
      <c r="M15" t="s">
        <v>46</v>
      </c>
      <c r="N15" t="s">
        <v>27</v>
      </c>
      <c r="O15" s="2">
        <v>44685.212118830997</v>
      </c>
      <c r="P15" s="2">
        <v>44749.452048923602</v>
      </c>
      <c r="Q15" s="2">
        <v>44746.9721529745</v>
      </c>
      <c r="R15">
        <v>201706</v>
      </c>
      <c r="S15" t="s">
        <v>28</v>
      </c>
      <c r="T15" t="s">
        <v>73</v>
      </c>
      <c r="U15" t="s">
        <v>29</v>
      </c>
      <c r="V15" t="s">
        <v>25</v>
      </c>
      <c r="W15" t="s">
        <v>25</v>
      </c>
      <c r="X15" t="s">
        <v>31</v>
      </c>
      <c r="Y15" t="s">
        <v>25</v>
      </c>
      <c r="Z15" t="s">
        <v>25</v>
      </c>
      <c r="AA15">
        <v>201706</v>
      </c>
      <c r="AB15" t="str">
        <f t="shared" si="0"/>
        <v>NOK</v>
      </c>
    </row>
    <row r="16" spans="1:28" x14ac:dyDescent="0.25">
      <c r="A16">
        <v>243567</v>
      </c>
      <c r="B16" t="s">
        <v>25</v>
      </c>
      <c r="C16" s="2">
        <v>44749.645516122699</v>
      </c>
      <c r="D16" s="2">
        <v>44749.645515937496</v>
      </c>
      <c r="E16" t="s">
        <v>25</v>
      </c>
      <c r="F16" t="s">
        <v>43</v>
      </c>
      <c r="G16" s="3">
        <v>44742.6489006134</v>
      </c>
      <c r="H16" t="s">
        <v>53</v>
      </c>
      <c r="I16" t="s">
        <v>56</v>
      </c>
      <c r="J16" t="s">
        <v>26</v>
      </c>
      <c r="K16" t="s">
        <v>26</v>
      </c>
      <c r="L16" t="s">
        <v>59</v>
      </c>
      <c r="M16" t="s">
        <v>33</v>
      </c>
      <c r="N16" t="s">
        <v>27</v>
      </c>
      <c r="O16" s="2">
        <v>44749.645514120399</v>
      </c>
      <c r="P16" s="2">
        <v>44749.645516122699</v>
      </c>
      <c r="Q16" s="2">
        <v>44749.562182789297</v>
      </c>
      <c r="R16">
        <v>211842</v>
      </c>
      <c r="S16" t="s">
        <v>28</v>
      </c>
      <c r="T16" t="s">
        <v>74</v>
      </c>
      <c r="U16" t="s">
        <v>29</v>
      </c>
      <c r="V16" t="s">
        <v>25</v>
      </c>
      <c r="W16" t="s">
        <v>25</v>
      </c>
      <c r="X16" t="s">
        <v>34</v>
      </c>
      <c r="Y16" t="s">
        <v>25</v>
      </c>
      <c r="Z16" t="s">
        <v>25</v>
      </c>
      <c r="AA16">
        <v>211842</v>
      </c>
      <c r="AB16" t="str">
        <f t="shared" si="0"/>
        <v>NOK</v>
      </c>
    </row>
    <row r="17" spans="1:28" x14ac:dyDescent="0.25">
      <c r="A17">
        <v>243558</v>
      </c>
      <c r="B17" t="s">
        <v>25</v>
      </c>
      <c r="C17" s="2">
        <v>44749.606503738403</v>
      </c>
      <c r="D17" s="2">
        <v>44749.606503553201</v>
      </c>
      <c r="E17" t="s">
        <v>25</v>
      </c>
      <c r="F17" t="s">
        <v>43</v>
      </c>
      <c r="G17" s="3">
        <v>44742.6489006134</v>
      </c>
      <c r="H17" t="s">
        <v>53</v>
      </c>
      <c r="I17" t="s">
        <v>56</v>
      </c>
      <c r="J17" t="s">
        <v>26</v>
      </c>
      <c r="K17" t="s">
        <v>26</v>
      </c>
      <c r="L17" t="s">
        <v>59</v>
      </c>
      <c r="M17" t="s">
        <v>33</v>
      </c>
      <c r="N17" t="s">
        <v>27</v>
      </c>
      <c r="O17" s="2">
        <v>44749.606502627299</v>
      </c>
      <c r="P17" s="2">
        <v>44749.606503668998</v>
      </c>
      <c r="Q17" s="2">
        <v>44749.5231698727</v>
      </c>
      <c r="R17">
        <v>211836</v>
      </c>
      <c r="S17" t="s">
        <v>25</v>
      </c>
      <c r="T17" t="s">
        <v>75</v>
      </c>
      <c r="U17" t="s">
        <v>29</v>
      </c>
      <c r="V17" t="s">
        <v>25</v>
      </c>
      <c r="W17" t="s">
        <v>25</v>
      </c>
      <c r="X17" t="s">
        <v>34</v>
      </c>
      <c r="Y17" t="s">
        <v>25</v>
      </c>
      <c r="Z17" t="s">
        <v>25</v>
      </c>
      <c r="AA17">
        <v>211836</v>
      </c>
      <c r="AB17" t="str">
        <f t="shared" si="0"/>
        <v>NOK</v>
      </c>
    </row>
    <row r="18" spans="1:28" x14ac:dyDescent="0.25">
      <c r="A18">
        <v>243255</v>
      </c>
      <c r="B18" t="s">
        <v>25</v>
      </c>
      <c r="C18" s="2">
        <v>44744.669226076403</v>
      </c>
      <c r="D18" s="2">
        <v>44744.669225891201</v>
      </c>
      <c r="E18" t="s">
        <v>25</v>
      </c>
      <c r="F18" t="s">
        <v>43</v>
      </c>
      <c r="G18" s="3">
        <v>44742.6489006134</v>
      </c>
      <c r="H18" t="s">
        <v>53</v>
      </c>
      <c r="I18" t="s">
        <v>56</v>
      </c>
      <c r="J18" t="s">
        <v>26</v>
      </c>
      <c r="K18" t="s">
        <v>26</v>
      </c>
      <c r="L18" t="s">
        <v>59</v>
      </c>
      <c r="M18" t="s">
        <v>48</v>
      </c>
      <c r="N18" t="s">
        <v>27</v>
      </c>
      <c r="O18" s="2">
        <v>44744.6692245023</v>
      </c>
      <c r="P18" s="2">
        <v>44744.669225891201</v>
      </c>
      <c r="Q18" s="2">
        <v>44744.585892361101</v>
      </c>
      <c r="R18">
        <v>211562</v>
      </c>
      <c r="S18" t="s">
        <v>25</v>
      </c>
      <c r="T18" t="s">
        <v>76</v>
      </c>
      <c r="U18" t="s">
        <v>29</v>
      </c>
      <c r="V18" t="s">
        <v>25</v>
      </c>
      <c r="W18" t="s">
        <v>25</v>
      </c>
      <c r="X18" t="s">
        <v>34</v>
      </c>
      <c r="Y18" t="s">
        <v>25</v>
      </c>
      <c r="Z18" t="s">
        <v>25</v>
      </c>
      <c r="AA18">
        <v>211562</v>
      </c>
      <c r="AB18" t="str">
        <f t="shared" si="0"/>
        <v>NOK</v>
      </c>
    </row>
    <row r="19" spans="1:28" x14ac:dyDescent="0.25">
      <c r="A19">
        <v>243234</v>
      </c>
      <c r="B19" t="s">
        <v>25</v>
      </c>
      <c r="C19" s="2">
        <v>44743.879310451397</v>
      </c>
      <c r="D19" s="2">
        <v>44743.879310266202</v>
      </c>
      <c r="E19" t="s">
        <v>25</v>
      </c>
      <c r="F19" t="s">
        <v>43</v>
      </c>
      <c r="G19" s="3">
        <v>44742.6489006134</v>
      </c>
      <c r="H19" t="s">
        <v>53</v>
      </c>
      <c r="I19" t="s">
        <v>56</v>
      </c>
      <c r="J19" t="s">
        <v>26</v>
      </c>
      <c r="K19" t="s">
        <v>26</v>
      </c>
      <c r="L19" t="s">
        <v>59</v>
      </c>
      <c r="M19" t="s">
        <v>49</v>
      </c>
      <c r="N19" t="s">
        <v>27</v>
      </c>
      <c r="O19" s="2">
        <v>44743.879308830998</v>
      </c>
      <c r="P19" s="2">
        <v>44743.879310451397</v>
      </c>
      <c r="Q19" s="2">
        <v>44743.795976585701</v>
      </c>
      <c r="R19">
        <v>211549</v>
      </c>
      <c r="S19" t="s">
        <v>25</v>
      </c>
      <c r="T19" t="s">
        <v>77</v>
      </c>
      <c r="U19" t="s">
        <v>29</v>
      </c>
      <c r="V19" t="s">
        <v>25</v>
      </c>
      <c r="W19" t="s">
        <v>25</v>
      </c>
      <c r="X19" t="s">
        <v>34</v>
      </c>
      <c r="Y19" t="s">
        <v>25</v>
      </c>
      <c r="Z19" t="s">
        <v>25</v>
      </c>
      <c r="AA19">
        <v>211549</v>
      </c>
      <c r="AB19" t="str">
        <f t="shared" si="0"/>
        <v>NOK</v>
      </c>
    </row>
    <row r="20" spans="1:28" x14ac:dyDescent="0.25">
      <c r="A20">
        <v>243205</v>
      </c>
      <c r="B20" t="s">
        <v>25</v>
      </c>
      <c r="C20" s="2">
        <v>44743.604014895798</v>
      </c>
      <c r="D20" s="2">
        <v>44743.604014664299</v>
      </c>
      <c r="E20" t="s">
        <v>25</v>
      </c>
      <c r="F20" t="s">
        <v>43</v>
      </c>
      <c r="G20" s="3">
        <v>44742.6489006134</v>
      </c>
      <c r="H20" t="s">
        <v>53</v>
      </c>
      <c r="I20" t="s">
        <v>56</v>
      </c>
      <c r="J20" t="s">
        <v>30</v>
      </c>
      <c r="K20" t="s">
        <v>30</v>
      </c>
      <c r="L20" t="s">
        <v>59</v>
      </c>
      <c r="M20" t="s">
        <v>51</v>
      </c>
      <c r="N20" t="s">
        <v>27</v>
      </c>
      <c r="O20" s="2">
        <v>44743.604013425902</v>
      </c>
      <c r="P20" s="2">
        <v>44743.604014664299</v>
      </c>
      <c r="Q20" s="2">
        <v>44743.520680983798</v>
      </c>
      <c r="R20">
        <v>211526</v>
      </c>
      <c r="S20" t="s">
        <v>25</v>
      </c>
      <c r="T20" t="s">
        <v>78</v>
      </c>
      <c r="U20" t="s">
        <v>29</v>
      </c>
      <c r="V20" t="s">
        <v>25</v>
      </c>
      <c r="W20" t="s">
        <v>25</v>
      </c>
      <c r="X20" t="s">
        <v>34</v>
      </c>
      <c r="Y20" t="s">
        <v>25</v>
      </c>
      <c r="Z20" t="s">
        <v>25</v>
      </c>
      <c r="AA20">
        <v>211526</v>
      </c>
      <c r="AB20" t="str">
        <f t="shared" si="0"/>
        <v>OK</v>
      </c>
    </row>
    <row r="21" spans="1:28" x14ac:dyDescent="0.25">
      <c r="A21">
        <v>243190</v>
      </c>
      <c r="B21" t="s">
        <v>25</v>
      </c>
      <c r="C21" s="2">
        <v>44743.485170949098</v>
      </c>
      <c r="D21" s="2">
        <v>44743.485170949098</v>
      </c>
      <c r="E21" t="s">
        <v>25</v>
      </c>
      <c r="F21" t="s">
        <v>43</v>
      </c>
      <c r="G21" s="3">
        <v>44742.6489006134</v>
      </c>
      <c r="H21" t="s">
        <v>53</v>
      </c>
      <c r="I21" t="s">
        <v>56</v>
      </c>
      <c r="J21" t="s">
        <v>26</v>
      </c>
      <c r="K21" t="s">
        <v>26</v>
      </c>
      <c r="L21" t="s">
        <v>59</v>
      </c>
      <c r="M21" t="s">
        <v>44</v>
      </c>
      <c r="N21" t="s">
        <v>27</v>
      </c>
      <c r="O21" s="2">
        <v>44743.485168946798</v>
      </c>
      <c r="P21" s="2">
        <v>44743.4885069097</v>
      </c>
      <c r="Q21" s="2">
        <v>44743.405173576401</v>
      </c>
      <c r="R21">
        <v>211514</v>
      </c>
      <c r="S21" t="s">
        <v>25</v>
      </c>
      <c r="T21" t="s">
        <v>79</v>
      </c>
      <c r="U21" t="s">
        <v>29</v>
      </c>
      <c r="V21" t="s">
        <v>25</v>
      </c>
      <c r="W21" t="s">
        <v>25</v>
      </c>
      <c r="X21" t="s">
        <v>34</v>
      </c>
      <c r="Y21" t="s">
        <v>25</v>
      </c>
      <c r="Z21" t="s">
        <v>38</v>
      </c>
      <c r="AA21">
        <v>211514</v>
      </c>
      <c r="AB21" t="str">
        <f t="shared" si="0"/>
        <v>NOK</v>
      </c>
    </row>
    <row r="22" spans="1:28" x14ac:dyDescent="0.25">
      <c r="A22">
        <v>243176</v>
      </c>
      <c r="B22" t="s">
        <v>25</v>
      </c>
      <c r="C22" s="2">
        <v>44743.350188159697</v>
      </c>
      <c r="D22" s="2">
        <v>44743.350187962998</v>
      </c>
      <c r="E22" t="s">
        <v>25</v>
      </c>
      <c r="F22" t="s">
        <v>43</v>
      </c>
      <c r="G22" s="3">
        <v>44742.6489006134</v>
      </c>
      <c r="H22" t="s">
        <v>53</v>
      </c>
      <c r="I22" t="s">
        <v>56</v>
      </c>
      <c r="J22" t="s">
        <v>26</v>
      </c>
      <c r="K22" t="s">
        <v>26</v>
      </c>
      <c r="L22" t="s">
        <v>59</v>
      </c>
      <c r="M22" t="s">
        <v>52</v>
      </c>
      <c r="N22" t="s">
        <v>27</v>
      </c>
      <c r="O22" s="2">
        <v>44743.350185416697</v>
      </c>
      <c r="P22" s="2">
        <v>44743.350187962998</v>
      </c>
      <c r="Q22" s="2">
        <v>44743.266854629597</v>
      </c>
      <c r="R22">
        <v>211500</v>
      </c>
      <c r="S22" t="s">
        <v>28</v>
      </c>
      <c r="T22" t="s">
        <v>80</v>
      </c>
      <c r="U22" t="s">
        <v>29</v>
      </c>
      <c r="V22" t="s">
        <v>25</v>
      </c>
      <c r="W22" t="s">
        <v>25</v>
      </c>
      <c r="X22" t="s">
        <v>34</v>
      </c>
      <c r="Y22" t="s">
        <v>25</v>
      </c>
      <c r="Z22" t="s">
        <v>25</v>
      </c>
      <c r="AA22">
        <v>211500</v>
      </c>
      <c r="AB22" t="str">
        <f t="shared" si="0"/>
        <v>NOK</v>
      </c>
    </row>
    <row r="23" spans="1:28" x14ac:dyDescent="0.25">
      <c r="A23">
        <v>243159</v>
      </c>
      <c r="B23" t="s">
        <v>25</v>
      </c>
      <c r="C23" s="2">
        <v>44742.759877696801</v>
      </c>
      <c r="D23" s="2">
        <v>44742.759877546298</v>
      </c>
      <c r="E23" t="s">
        <v>25</v>
      </c>
      <c r="F23" t="s">
        <v>43</v>
      </c>
      <c r="G23" s="3">
        <v>44742.6489006134</v>
      </c>
      <c r="H23" t="s">
        <v>53</v>
      </c>
      <c r="I23" t="s">
        <v>56</v>
      </c>
      <c r="J23" t="s">
        <v>26</v>
      </c>
      <c r="K23" t="s">
        <v>26</v>
      </c>
      <c r="L23" t="s">
        <v>59</v>
      </c>
      <c r="M23" t="s">
        <v>33</v>
      </c>
      <c r="N23" t="s">
        <v>27</v>
      </c>
      <c r="O23" s="2">
        <v>44742.7598757292</v>
      </c>
      <c r="P23" s="2">
        <v>44742.760101585598</v>
      </c>
      <c r="Q23" s="2">
        <v>44742.676768252299</v>
      </c>
      <c r="R23">
        <v>211487</v>
      </c>
      <c r="S23" t="s">
        <v>28</v>
      </c>
      <c r="T23" t="s">
        <v>81</v>
      </c>
      <c r="U23" t="s">
        <v>29</v>
      </c>
      <c r="V23" t="s">
        <v>25</v>
      </c>
      <c r="W23" t="s">
        <v>25</v>
      </c>
      <c r="X23" t="s">
        <v>34</v>
      </c>
      <c r="Y23" t="s">
        <v>25</v>
      </c>
      <c r="Z23" t="s">
        <v>25</v>
      </c>
      <c r="AA23">
        <v>211487</v>
      </c>
      <c r="AB23" t="str">
        <f t="shared" si="0"/>
        <v>NOK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E11DA-CB9A-4A9E-B149-CCAC70866E04}">
  <dimension ref="A1:L8"/>
  <sheetViews>
    <sheetView workbookViewId="0">
      <selection activeCell="F4" sqref="F4"/>
    </sheetView>
  </sheetViews>
  <sheetFormatPr baseColWidth="10" defaultRowHeight="15" x14ac:dyDescent="0.25"/>
  <cols>
    <col min="1" max="1" width="33" bestFit="1" customWidth="1"/>
    <col min="2" max="2" width="23.85546875" bestFit="1" customWidth="1"/>
    <col min="3" max="3" width="31" bestFit="1" customWidth="1"/>
    <col min="4" max="4" width="10.85546875" bestFit="1" customWidth="1"/>
    <col min="5" max="5" width="31.28515625" bestFit="1" customWidth="1"/>
    <col min="6" max="7" width="30.140625" bestFit="1" customWidth="1"/>
    <col min="8" max="8" width="9.5703125" bestFit="1" customWidth="1"/>
    <col min="9" max="9" width="22.7109375" bestFit="1" customWidth="1"/>
    <col min="10" max="10" width="13.140625" bestFit="1" customWidth="1"/>
    <col min="11" max="11" width="17.7109375" bestFit="1" customWidth="1"/>
    <col min="12" max="12" width="12.5703125" bestFit="1" customWidth="1"/>
    <col min="13" max="13" width="35.140625" bestFit="1" customWidth="1"/>
    <col min="15" max="15" width="14.42578125" bestFit="1" customWidth="1"/>
    <col min="16" max="16" width="24.5703125" bestFit="1" customWidth="1"/>
    <col min="17" max="17" width="27.7109375" bestFit="1" customWidth="1"/>
    <col min="18" max="18" width="15" bestFit="1" customWidth="1"/>
    <col min="19" max="19" width="18.140625" bestFit="1" customWidth="1"/>
    <col min="20" max="20" width="19.5703125" bestFit="1" customWidth="1"/>
    <col min="21" max="21" width="22.7109375" bestFit="1" customWidth="1"/>
    <col min="22" max="22" width="12.5703125" bestFit="1" customWidth="1"/>
  </cols>
  <sheetData>
    <row r="1" spans="1:12" x14ac:dyDescent="0.25">
      <c r="A1" s="5" t="s">
        <v>24</v>
      </c>
      <c r="B1" t="s">
        <v>89</v>
      </c>
    </row>
    <row r="3" spans="1:12" x14ac:dyDescent="0.25">
      <c r="A3" s="5" t="s">
        <v>87</v>
      </c>
      <c r="B3" s="5" t="s">
        <v>83</v>
      </c>
    </row>
    <row r="4" spans="1:12" x14ac:dyDescent="0.25">
      <c r="A4" s="5" t="s">
        <v>86</v>
      </c>
      <c r="B4" t="s">
        <v>33</v>
      </c>
      <c r="C4" t="s">
        <v>45</v>
      </c>
      <c r="D4" t="s">
        <v>46</v>
      </c>
      <c r="E4" s="1" t="s">
        <v>50</v>
      </c>
      <c r="F4" s="1" t="s">
        <v>51</v>
      </c>
      <c r="G4" s="1" t="s">
        <v>47</v>
      </c>
      <c r="H4" t="s">
        <v>48</v>
      </c>
      <c r="I4" t="s">
        <v>52</v>
      </c>
      <c r="J4" t="s">
        <v>49</v>
      </c>
      <c r="K4" t="s">
        <v>44</v>
      </c>
      <c r="L4" t="s">
        <v>84</v>
      </c>
    </row>
    <row r="5" spans="1:12" x14ac:dyDescent="0.25">
      <c r="A5" s="6" t="s">
        <v>43</v>
      </c>
      <c r="B5" s="7">
        <v>3</v>
      </c>
      <c r="C5" s="7"/>
      <c r="D5" s="7"/>
      <c r="E5" s="7"/>
      <c r="F5" s="7">
        <v>1</v>
      </c>
      <c r="G5" s="7"/>
      <c r="H5" s="7">
        <v>1</v>
      </c>
      <c r="I5" s="7">
        <v>1</v>
      </c>
      <c r="J5" s="7">
        <v>1</v>
      </c>
      <c r="K5" s="7">
        <v>1</v>
      </c>
      <c r="L5" s="7">
        <v>8</v>
      </c>
    </row>
    <row r="6" spans="1:12" x14ac:dyDescent="0.25">
      <c r="A6" s="6" t="s">
        <v>39</v>
      </c>
      <c r="B6" s="7">
        <v>1</v>
      </c>
      <c r="C6" s="7">
        <v>1</v>
      </c>
      <c r="D6" s="7">
        <v>1</v>
      </c>
      <c r="E6" s="7">
        <v>1</v>
      </c>
      <c r="F6" s="7">
        <v>1</v>
      </c>
      <c r="G6" s="7">
        <v>1</v>
      </c>
      <c r="H6" s="7"/>
      <c r="I6" s="7">
        <v>1</v>
      </c>
      <c r="J6" s="7"/>
      <c r="K6" s="7">
        <v>1</v>
      </c>
      <c r="L6" s="7">
        <v>8</v>
      </c>
    </row>
    <row r="7" spans="1:12" x14ac:dyDescent="0.25">
      <c r="A7" s="6" t="s">
        <v>35</v>
      </c>
      <c r="B7" s="7">
        <v>3</v>
      </c>
      <c r="C7" s="7"/>
      <c r="D7" s="7"/>
      <c r="E7" s="7"/>
      <c r="F7" s="7"/>
      <c r="G7" s="7"/>
      <c r="H7" s="7"/>
      <c r="I7" s="7">
        <v>1</v>
      </c>
      <c r="J7" s="7"/>
      <c r="K7" s="7">
        <v>2</v>
      </c>
      <c r="L7" s="7">
        <v>6</v>
      </c>
    </row>
    <row r="8" spans="1:12" x14ac:dyDescent="0.25">
      <c r="A8" s="6" t="s">
        <v>84</v>
      </c>
      <c r="B8" s="7">
        <v>7</v>
      </c>
      <c r="C8" s="7">
        <v>1</v>
      </c>
      <c r="D8" s="7">
        <v>1</v>
      </c>
      <c r="E8" s="7">
        <v>1</v>
      </c>
      <c r="F8" s="7">
        <v>2</v>
      </c>
      <c r="G8" s="7">
        <v>1</v>
      </c>
      <c r="H8" s="7">
        <v>1</v>
      </c>
      <c r="I8" s="7">
        <v>3</v>
      </c>
      <c r="J8" s="7">
        <v>1</v>
      </c>
      <c r="K8" s="7">
        <v>4</v>
      </c>
      <c r="L8" s="7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B678B-94A7-47B5-8798-E31E049F60C2}">
  <dimension ref="A1:M4"/>
  <sheetViews>
    <sheetView tabSelected="1" workbookViewId="0">
      <selection activeCell="N9" sqref="N9"/>
    </sheetView>
  </sheetViews>
  <sheetFormatPr baseColWidth="10" defaultRowHeight="15" x14ac:dyDescent="0.25"/>
  <cols>
    <col min="1" max="1" width="31.7109375" customWidth="1"/>
    <col min="2" max="2" width="17.7109375" customWidth="1"/>
  </cols>
  <sheetData>
    <row r="1" spans="1:13" s="8" customFormat="1" ht="60" x14ac:dyDescent="0.25">
      <c r="A1" s="8" t="s">
        <v>90</v>
      </c>
      <c r="B1" s="9" t="s">
        <v>91</v>
      </c>
      <c r="C1" s="8" t="s">
        <v>44</v>
      </c>
      <c r="D1" s="8" t="s">
        <v>52</v>
      </c>
      <c r="E1" s="8" t="s">
        <v>33</v>
      </c>
      <c r="F1" s="8" t="s">
        <v>47</v>
      </c>
      <c r="G1" s="8" t="s">
        <v>50</v>
      </c>
      <c r="H1" s="8" t="s">
        <v>51</v>
      </c>
      <c r="I1" s="8" t="s">
        <v>45</v>
      </c>
      <c r="J1" s="8" t="s">
        <v>46</v>
      </c>
      <c r="K1" s="8" t="s">
        <v>48</v>
      </c>
      <c r="L1" s="8" t="s">
        <v>49</v>
      </c>
      <c r="M1" s="8" t="s">
        <v>92</v>
      </c>
    </row>
    <row r="2" spans="1:13" x14ac:dyDescent="0.25">
      <c r="A2" t="s">
        <v>35</v>
      </c>
      <c r="B2" s="10">
        <f>SUM(F2:H2)</f>
        <v>0</v>
      </c>
      <c r="C2">
        <f>COUNTIFS(Plage!$F$2:$F$23,Feuil1!$A2,Plage!$M$2:$M$23,Feuil1!C$1)</f>
        <v>2</v>
      </c>
      <c r="D2">
        <f>COUNTIFS(Plage!$F$2:$F$23,Feuil1!$A2,Plage!$M$2:$M$23,Feuil1!D$1)</f>
        <v>1</v>
      </c>
      <c r="E2">
        <f>COUNTIFS(Plage!$F$2:$F$23,Feuil1!$A2,Plage!$M$2:$M$23,Feuil1!E$1)</f>
        <v>3</v>
      </c>
      <c r="F2">
        <f>COUNTIFS(Plage!$F$2:$F$23,Feuil1!$A2,Plage!$M$2:$M$23,Feuil1!F$1)</f>
        <v>0</v>
      </c>
      <c r="G2">
        <f>COUNTIFS(Plage!$F$2:$F$23,Feuil1!$A2,Plage!$M$2:$M$23,Feuil1!G$1)</f>
        <v>0</v>
      </c>
      <c r="H2">
        <f>COUNTIFS(Plage!$F$2:$F$23,Feuil1!$A2,Plage!$M$2:$M$23,Feuil1!H$1)</f>
        <v>0</v>
      </c>
      <c r="I2">
        <f>COUNTIFS(Plage!$F$2:$F$23,Feuil1!$A2,Plage!$M$2:$M$23,Feuil1!I$1)</f>
        <v>0</v>
      </c>
      <c r="J2">
        <f>COUNTIFS(Plage!$F$2:$F$23,Feuil1!$A2,Plage!$M$2:$M$23,Feuil1!J$1)</f>
        <v>0</v>
      </c>
      <c r="K2">
        <f>COUNTIFS(Plage!$F$2:$F$23,Feuil1!$A2,Plage!$M$2:$M$23,Feuil1!K$1)</f>
        <v>0</v>
      </c>
      <c r="L2">
        <f>COUNTIFS(Plage!$F$2:$F$23,Feuil1!$A2,Plage!$M$2:$M$23,Feuil1!L$1)</f>
        <v>0</v>
      </c>
      <c r="M2">
        <f>SUM(C2:L2)</f>
        <v>6</v>
      </c>
    </row>
    <row r="3" spans="1:13" x14ac:dyDescent="0.25">
      <c r="A3" t="s">
        <v>39</v>
      </c>
      <c r="B3" s="10">
        <f t="shared" ref="B3:B4" si="0">SUM(F3:H3)</f>
        <v>3</v>
      </c>
      <c r="C3">
        <f>COUNTIFS(Plage!$F$2:$F$23,Feuil1!$A3,Plage!$M$2:$M$23,Feuil1!C$1)</f>
        <v>1</v>
      </c>
      <c r="D3">
        <f>COUNTIFS(Plage!$F$2:$F$23,Feuil1!$A3,Plage!$M$2:$M$23,Feuil1!D$1)</f>
        <v>1</v>
      </c>
      <c r="E3">
        <f>COUNTIFS(Plage!$F$2:$F$23,Feuil1!$A3,Plage!$M$2:$M$23,Feuil1!E$1)</f>
        <v>1</v>
      </c>
      <c r="F3">
        <f>COUNTIFS(Plage!$F$2:$F$23,Feuil1!$A3,Plage!$M$2:$M$23,Feuil1!F$1)</f>
        <v>1</v>
      </c>
      <c r="G3">
        <f>COUNTIFS(Plage!$F$2:$F$23,Feuil1!$A3,Plage!$M$2:$M$23,Feuil1!G$1)</f>
        <v>1</v>
      </c>
      <c r="H3">
        <f>COUNTIFS(Plage!$F$2:$F$23,Feuil1!$A3,Plage!$M$2:$M$23,Feuil1!H$1)</f>
        <v>1</v>
      </c>
      <c r="I3">
        <f>COUNTIFS(Plage!$F$2:$F$23,Feuil1!$A3,Plage!$M$2:$M$23,Feuil1!I$1)</f>
        <v>1</v>
      </c>
      <c r="J3">
        <f>COUNTIFS(Plage!$F$2:$F$23,Feuil1!$A3,Plage!$M$2:$M$23,Feuil1!J$1)</f>
        <v>1</v>
      </c>
      <c r="K3">
        <f>COUNTIFS(Plage!$F$2:$F$23,Feuil1!$A3,Plage!$M$2:$M$23,Feuil1!K$1)</f>
        <v>0</v>
      </c>
      <c r="L3">
        <f>COUNTIFS(Plage!$F$2:$F$23,Feuil1!$A3,Plage!$M$2:$M$23,Feuil1!L$1)</f>
        <v>0</v>
      </c>
      <c r="M3">
        <f t="shared" ref="M3:M4" si="1">SUM(C3:L3)</f>
        <v>8</v>
      </c>
    </row>
    <row r="4" spans="1:13" x14ac:dyDescent="0.25">
      <c r="A4" t="s">
        <v>43</v>
      </c>
      <c r="B4" s="10">
        <f t="shared" si="0"/>
        <v>1</v>
      </c>
      <c r="C4">
        <f>COUNTIFS(Plage!$F$2:$F$23,Feuil1!$A4,Plage!$M$2:$M$23,Feuil1!C$1)</f>
        <v>1</v>
      </c>
      <c r="D4">
        <f>COUNTIFS(Plage!$F$2:$F$23,Feuil1!$A4,Plage!$M$2:$M$23,Feuil1!D$1)</f>
        <v>1</v>
      </c>
      <c r="E4">
        <f>COUNTIFS(Plage!$F$2:$F$23,Feuil1!$A4,Plage!$M$2:$M$23,Feuil1!E$1)</f>
        <v>3</v>
      </c>
      <c r="F4">
        <f>COUNTIFS(Plage!$F$2:$F$23,Feuil1!$A4,Plage!$M$2:$M$23,Feuil1!F$1)</f>
        <v>0</v>
      </c>
      <c r="G4">
        <f>COUNTIFS(Plage!$F$2:$F$23,Feuil1!$A4,Plage!$M$2:$M$23,Feuil1!G$1)</f>
        <v>0</v>
      </c>
      <c r="H4">
        <f>COUNTIFS(Plage!$F$2:$F$23,Feuil1!$A4,Plage!$M$2:$M$23,Feuil1!H$1)</f>
        <v>1</v>
      </c>
      <c r="I4">
        <f>COUNTIFS(Plage!$F$2:$F$23,Feuil1!$A4,Plage!$M$2:$M$23,Feuil1!I$1)</f>
        <v>0</v>
      </c>
      <c r="J4">
        <f>COUNTIFS(Plage!$F$2:$F$23,Feuil1!$A4,Plage!$M$2:$M$23,Feuil1!J$1)</f>
        <v>0</v>
      </c>
      <c r="K4">
        <f>COUNTIFS(Plage!$F$2:$F$23,Feuil1!$A4,Plage!$M$2:$M$23,Feuil1!K$1)</f>
        <v>1</v>
      </c>
      <c r="L4">
        <f>COUNTIFS(Plage!$F$2:$F$23,Feuil1!$A4,Plage!$M$2:$M$23,Feuil1!L$1)</f>
        <v>1</v>
      </c>
      <c r="M4">
        <f t="shared" si="1"/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Plage</vt:lpstr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Jean_Cul</cp:lastModifiedBy>
  <dcterms:created xsi:type="dcterms:W3CDTF">2022-07-11T13:24:14Z</dcterms:created>
  <dcterms:modified xsi:type="dcterms:W3CDTF">2022-07-11T16:37:51Z</dcterms:modified>
</cp:coreProperties>
</file>