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95152880-9129-4E41-BE74-A4F77BE537D5}" xr6:coauthVersionLast="47" xr6:coauthVersionMax="47" xr10:uidLastSave="{00000000-0000-0000-0000-000000000000}"/>
  <bookViews>
    <workbookView xWindow="3975" yWindow="5400" windowWidth="21255" windowHeight="9000" xr2:uid="{5012ECD6-2A43-4DA3-8956-E117E55A13F6}"/>
  </bookViews>
  <sheets>
    <sheet name="2020-2021" sheetId="1" r:id="rId1"/>
    <sheet name="2021-2022" sheetId="3" r:id="rId2"/>
  </sheets>
  <externalReferences>
    <externalReference r:id="rId3"/>
  </externalReferences>
  <definedNames>
    <definedName name="Mars" localSheetId="1">'2021-2022'!#REF!</definedName>
    <definedName name="Mars">'2020-2021'!#REF!</definedName>
    <definedName name="Mars2020" localSheetId="1">'2021-2022'!#REF!</definedName>
    <definedName name="Mars2020">'2020-2021'!#REF!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/>
  <c r="D5" i="1"/>
  <c r="C5" i="1"/>
  <c r="B5" i="1"/>
  <c r="A5" i="1"/>
  <c r="M5" i="1"/>
  <c r="N5" i="1"/>
  <c r="O5" i="1"/>
  <c r="L5" i="1"/>
  <c r="H5" i="1"/>
  <c r="I5" i="1"/>
  <c r="G5" i="1"/>
  <c r="F5" i="1"/>
</calcChain>
</file>

<file path=xl/sharedStrings.xml><?xml version="1.0" encoding="utf-8"?>
<sst xmlns="http://schemas.openxmlformats.org/spreadsheetml/2006/main" count="42" uniqueCount="23">
  <si>
    <t>Année</t>
  </si>
  <si>
    <t>ID élève</t>
  </si>
  <si>
    <t>Nom</t>
  </si>
  <si>
    <t>Prénom</t>
  </si>
  <si>
    <t>Date de naissance</t>
  </si>
  <si>
    <t>1 er semestre</t>
  </si>
  <si>
    <t>2ème semestre</t>
  </si>
  <si>
    <t>Français</t>
  </si>
  <si>
    <t>allemand</t>
  </si>
  <si>
    <t>Math</t>
  </si>
  <si>
    <t>anglais</t>
  </si>
  <si>
    <t>Moyenne générale</t>
  </si>
  <si>
    <t>Réussite</t>
  </si>
  <si>
    <t>Bond</t>
  </si>
  <si>
    <t>James</t>
  </si>
  <si>
    <t>2021/2022</t>
  </si>
  <si>
    <t>01.05.2000</t>
  </si>
  <si>
    <t>Mathématiques fondamentales</t>
  </si>
  <si>
    <t>Anglais</t>
  </si>
  <si>
    <t>S1</t>
  </si>
  <si>
    <t>S2</t>
  </si>
  <si>
    <t>Allemand</t>
  </si>
  <si>
    <t>Mathématiques spécifiques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</si>
</sst>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570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2" fillId="2" borderId="0" applyNumberFormat="0" applyBorder="0" applyAlignment="0" applyProtection="0"/>
    <xf numFmtId="0" fontId="4" fillId="0" borderId="0"/>
  </cellStyleXfs>
  <cellXfs count="3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5" xfId="0" applyBorder="1"/>
    <xf numFmtId="0" fontId="0" fillId="0" borderId="11" xfId="0" applyBorder="1"/>
    <xf numFmtId="0" fontId="3" fillId="0" borderId="1" xfId="3" applyFont="1" applyBorder="1"/>
    <xf numFmtId="0" fontId="5" fillId="3" borderId="1" xfId="2" applyFont="1" applyFill="1" applyBorder="1"/>
    <xf numFmtId="0" fontId="4" fillId="0" borderId="1" xfId="2" applyFont="1" applyFill="1" applyBorder="1"/>
    <xf numFmtId="0" fontId="0" fillId="0" borderId="13" xfId="0" applyBorder="1"/>
    <xf numFmtId="0" fontId="0" fillId="0" borderId="14" xfId="0" applyBorder="1"/>
    <xf numFmtId="0" fontId="3" fillId="0" borderId="2" xfId="3" applyFont="1" applyBorder="1"/>
    <xf numFmtId="0" fontId="3" fillId="3" borderId="2" xfId="2" applyFont="1" applyFill="1" applyBorder="1"/>
    <xf numFmtId="0" fontId="4" fillId="0" borderId="2" xfId="2" applyFont="1" applyFill="1" applyBorder="1"/>
    <xf numFmtId="0" fontId="0" fillId="0" borderId="15" xfId="0" applyBorder="1"/>
    <xf numFmtId="0" fontId="0" fillId="0" borderId="1" xfId="0" applyFill="1" applyBorder="1"/>
    <xf numFmtId="0" fontId="3" fillId="0" borderId="2" xfId="2" applyFont="1" applyFill="1" applyBorder="1"/>
    <xf numFmtId="0" fontId="3" fillId="0" borderId="1" xfId="2" applyFont="1" applyFill="1" applyBorder="1"/>
    <xf numFmtId="0" fontId="0" fillId="0" borderId="13" xfId="0" applyFill="1" applyBorder="1"/>
    <xf numFmtId="0" fontId="0" fillId="0" borderId="7" xfId="0" applyFill="1" applyBorder="1"/>
    <xf numFmtId="0" fontId="0" fillId="0" borderId="6" xfId="0" applyFill="1" applyBorder="1"/>
    <xf numFmtId="0" fontId="0" fillId="4" borderId="1" xfId="0" applyFill="1" applyBorder="1"/>
    <xf numFmtId="0" fontId="3" fillId="4" borderId="1" xfId="2" applyFont="1" applyFill="1" applyBorder="1"/>
    <xf numFmtId="0" fontId="0" fillId="0" borderId="12" xfId="0" applyBorder="1"/>
    <xf numFmtId="0" fontId="0" fillId="4" borderId="13" xfId="0" applyFill="1" applyBorder="1"/>
    <xf numFmtId="0" fontId="0" fillId="4" borderId="2" xfId="0" applyFill="1" applyBorder="1"/>
    <xf numFmtId="0" fontId="0" fillId="4" borderId="6" xfId="0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4">
    <cellStyle name="Hyperlink" xfId="1" xr:uid="{00000000-000B-0000-0000-000008000000}"/>
    <cellStyle name="Neutre" xfId="2" builtinId="28"/>
    <cellStyle name="Normal" xfId="0" builtinId="0"/>
    <cellStyle name="Normal 2" xfId="3" xr:uid="{7F2B8E14-5896-482B-B98B-12DB3359A8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nnees-stat-alle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clefs</v>
          </cell>
          <cell r="B1" t="str">
            <v>ANN_Code</v>
          </cell>
          <cell r="C1" t="str">
            <v>SES_Code</v>
          </cell>
          <cell r="D1" t="str">
            <v>ARCAVG_INT_Numero</v>
          </cell>
          <cell r="E1" t="str">
            <v>INT_Nom</v>
          </cell>
          <cell r="F1" t="str">
            <v>INT_Prenom</v>
          </cell>
          <cell r="G1" t="str">
            <v>CMU_Nom</v>
          </cell>
          <cell r="H1" t="str">
            <v>LAN_Libelle</v>
          </cell>
          <cell r="I1" t="str">
            <v>DateNaissance</v>
          </cell>
          <cell r="J1" t="str">
            <v>TypeEcoleSemesterPasse</v>
          </cell>
          <cell r="K1" t="str">
            <v>ARCAVG_AnneeDeFormation_Code</v>
          </cell>
          <cell r="L1" t="str">
            <v>ARCAVG_Section_Code</v>
          </cell>
          <cell r="M1" t="str">
            <v>ARCAVG_Systeme_Code</v>
          </cell>
          <cell r="N1" t="str">
            <v>ARCAVG_Bra_Code</v>
          </cell>
          <cell r="O1" t="str">
            <v>ARCAVG_Branche</v>
          </cell>
          <cell r="P1" t="str">
            <v>ARCAVG_Moyenne</v>
          </cell>
        </row>
        <row r="2">
          <cell r="A2" t="str">
            <v>S112312Français</v>
          </cell>
          <cell r="B2" t="str">
            <v>2021/2022</v>
          </cell>
          <cell r="C2" t="str">
            <v>S1</v>
          </cell>
          <cell r="D2">
            <v>12312</v>
          </cell>
          <cell r="E2" t="str">
            <v>Bond</v>
          </cell>
          <cell r="F2" t="str">
            <v>James</v>
          </cell>
          <cell r="G2" t="str">
            <v>Londres</v>
          </cell>
          <cell r="H2" t="str">
            <v>Français</v>
          </cell>
          <cell r="I2" t="str">
            <v>01.05.2000</v>
          </cell>
          <cell r="J2" t="str">
            <v>Agent secret</v>
          </cell>
          <cell r="K2" t="str">
            <v>1</v>
          </cell>
          <cell r="L2" t="str">
            <v>D</v>
          </cell>
          <cell r="M2" t="str">
            <v>PT</v>
          </cell>
          <cell r="N2" t="str">
            <v>MP_FR_MPT</v>
          </cell>
          <cell r="O2" t="str">
            <v>Français</v>
          </cell>
          <cell r="P2">
            <v>3</v>
          </cell>
        </row>
        <row r="3">
          <cell r="A3" t="str">
            <v>S112312Allemand</v>
          </cell>
          <cell r="B3" t="str">
            <v>2021/2022</v>
          </cell>
          <cell r="C3" t="str">
            <v>S1</v>
          </cell>
          <cell r="D3">
            <v>12312</v>
          </cell>
          <cell r="E3" t="str">
            <v>Bond</v>
          </cell>
          <cell r="F3" t="str">
            <v>James</v>
          </cell>
          <cell r="G3" t="str">
            <v>Londres</v>
          </cell>
          <cell r="H3" t="str">
            <v>Français</v>
          </cell>
          <cell r="I3" t="str">
            <v>01.05.2000</v>
          </cell>
          <cell r="J3" t="str">
            <v>Agent secret</v>
          </cell>
          <cell r="K3" t="str">
            <v>1</v>
          </cell>
          <cell r="L3" t="str">
            <v>D</v>
          </cell>
          <cell r="M3" t="str">
            <v>PT</v>
          </cell>
          <cell r="N3" t="str">
            <v>MP_ALL_MPT</v>
          </cell>
          <cell r="O3" t="str">
            <v>Allemand</v>
          </cell>
          <cell r="P3">
            <v>4.5</v>
          </cell>
        </row>
        <row r="4">
          <cell r="A4" t="str">
            <v>S112312Anglais</v>
          </cell>
          <cell r="B4" t="str">
            <v>2021/2022</v>
          </cell>
          <cell r="C4" t="str">
            <v>S1</v>
          </cell>
          <cell r="D4">
            <v>12312</v>
          </cell>
          <cell r="E4" t="str">
            <v>Bond</v>
          </cell>
          <cell r="F4" t="str">
            <v>James</v>
          </cell>
          <cell r="G4" t="str">
            <v>Londres</v>
          </cell>
          <cell r="H4" t="str">
            <v>Français</v>
          </cell>
          <cell r="I4" t="str">
            <v>01.05.2000</v>
          </cell>
          <cell r="J4" t="str">
            <v>Agent secret</v>
          </cell>
          <cell r="K4" t="str">
            <v>1</v>
          </cell>
          <cell r="L4" t="str">
            <v>D</v>
          </cell>
          <cell r="M4" t="str">
            <v>PT</v>
          </cell>
          <cell r="N4" t="str">
            <v>MP_ANGL_MPT</v>
          </cell>
          <cell r="O4" t="str">
            <v>Anglais</v>
          </cell>
          <cell r="P4">
            <v>5</v>
          </cell>
        </row>
        <row r="5">
          <cell r="A5" t="str">
            <v>S112312Mathématiques fondamentales</v>
          </cell>
          <cell r="B5" t="str">
            <v>2021/2022</v>
          </cell>
          <cell r="C5" t="str">
            <v>S1</v>
          </cell>
          <cell r="D5">
            <v>12312</v>
          </cell>
          <cell r="E5" t="str">
            <v>Bond</v>
          </cell>
          <cell r="F5" t="str">
            <v>James</v>
          </cell>
          <cell r="G5" t="str">
            <v>Londres</v>
          </cell>
          <cell r="H5" t="str">
            <v>Français</v>
          </cell>
          <cell r="I5" t="str">
            <v>01.05.2000</v>
          </cell>
          <cell r="J5" t="str">
            <v>Agent secret</v>
          </cell>
          <cell r="K5" t="str">
            <v>1</v>
          </cell>
          <cell r="L5" t="str">
            <v>D</v>
          </cell>
          <cell r="M5" t="str">
            <v>PT</v>
          </cell>
          <cell r="N5" t="str">
            <v>MPT_MATHF_MPT</v>
          </cell>
          <cell r="O5" t="str">
            <v>Mathématiques fondamentales</v>
          </cell>
          <cell r="P5">
            <v>6</v>
          </cell>
        </row>
        <row r="6">
          <cell r="A6" t="str">
            <v>S112312Sciences naturelles</v>
          </cell>
          <cell r="B6" t="str">
            <v>2021/2022</v>
          </cell>
          <cell r="C6" t="str">
            <v>S1</v>
          </cell>
          <cell r="D6">
            <v>12312</v>
          </cell>
          <cell r="E6" t="str">
            <v>Bond</v>
          </cell>
          <cell r="F6" t="str">
            <v>James</v>
          </cell>
          <cell r="G6" t="str">
            <v>Londres</v>
          </cell>
          <cell r="H6" t="str">
            <v>Français</v>
          </cell>
          <cell r="I6" t="str">
            <v>01.05.2000</v>
          </cell>
          <cell r="J6" t="str">
            <v>Agent secret</v>
          </cell>
          <cell r="K6" t="str">
            <v>1</v>
          </cell>
          <cell r="L6" t="str">
            <v>D</v>
          </cell>
          <cell r="M6" t="str">
            <v>PT</v>
          </cell>
          <cell r="N6" t="str">
            <v>MP_SCINAT_MPT</v>
          </cell>
          <cell r="O6" t="str">
            <v>Sciences naturelles</v>
          </cell>
          <cell r="P6">
            <v>5</v>
          </cell>
        </row>
        <row r="7">
          <cell r="A7" t="str">
            <v>S212312Français</v>
          </cell>
          <cell r="B7" t="str">
            <v>2021/2022</v>
          </cell>
          <cell r="C7" t="str">
            <v>S2</v>
          </cell>
          <cell r="D7">
            <v>12312</v>
          </cell>
          <cell r="E7" t="str">
            <v>Bond</v>
          </cell>
          <cell r="F7" t="str">
            <v>James</v>
          </cell>
          <cell r="G7" t="str">
            <v>Londres</v>
          </cell>
          <cell r="H7" t="str">
            <v>Français</v>
          </cell>
          <cell r="I7" t="str">
            <v>01.05.2000</v>
          </cell>
          <cell r="J7" t="str">
            <v>Agent secret</v>
          </cell>
          <cell r="K7" t="str">
            <v>1</v>
          </cell>
          <cell r="L7" t="str">
            <v>D</v>
          </cell>
          <cell r="M7" t="str">
            <v>PT</v>
          </cell>
          <cell r="N7" t="str">
            <v>MP_FR_MPT</v>
          </cell>
          <cell r="O7" t="str">
            <v>Français</v>
          </cell>
          <cell r="P7">
            <v>4.5</v>
          </cell>
        </row>
        <row r="8">
          <cell r="A8" t="str">
            <v>S212312Allemand</v>
          </cell>
          <cell r="B8" t="str">
            <v>2021/2022</v>
          </cell>
          <cell r="C8" t="str">
            <v>S2</v>
          </cell>
          <cell r="D8">
            <v>12312</v>
          </cell>
          <cell r="E8" t="str">
            <v>Bond</v>
          </cell>
          <cell r="F8" t="str">
            <v>James</v>
          </cell>
          <cell r="G8" t="str">
            <v>Londres</v>
          </cell>
          <cell r="H8" t="str">
            <v>Français</v>
          </cell>
          <cell r="I8" t="str">
            <v>01.05.2000</v>
          </cell>
          <cell r="J8" t="str">
            <v>Agent secret</v>
          </cell>
          <cell r="K8" t="str">
            <v>1</v>
          </cell>
          <cell r="L8" t="str">
            <v>D</v>
          </cell>
          <cell r="M8" t="str">
            <v>PT</v>
          </cell>
          <cell r="N8" t="str">
            <v>MP_ALL_MPT</v>
          </cell>
          <cell r="O8" t="str">
            <v>Allemand</v>
          </cell>
          <cell r="P8">
            <v>3.5</v>
          </cell>
        </row>
        <row r="9">
          <cell r="A9" t="str">
            <v>S212312Anglais</v>
          </cell>
          <cell r="B9" t="str">
            <v>2021/2022</v>
          </cell>
          <cell r="C9" t="str">
            <v>S2</v>
          </cell>
          <cell r="D9">
            <v>12312</v>
          </cell>
          <cell r="E9" t="str">
            <v>Bond</v>
          </cell>
          <cell r="F9" t="str">
            <v>James</v>
          </cell>
          <cell r="G9" t="str">
            <v>Londres</v>
          </cell>
          <cell r="H9" t="str">
            <v>Français</v>
          </cell>
          <cell r="I9" t="str">
            <v>01.05.2000</v>
          </cell>
          <cell r="J9" t="str">
            <v>Agent secret</v>
          </cell>
          <cell r="K9" t="str">
            <v>1</v>
          </cell>
          <cell r="L9" t="str">
            <v>D</v>
          </cell>
          <cell r="M9" t="str">
            <v>PT</v>
          </cell>
          <cell r="N9" t="str">
            <v>MP_ANGL_MPT</v>
          </cell>
          <cell r="O9" t="str">
            <v>Anglais</v>
          </cell>
          <cell r="P9">
            <v>5.5</v>
          </cell>
        </row>
        <row r="10">
          <cell r="A10" t="str">
            <v>S212312Mathématiques spécifiques</v>
          </cell>
          <cell r="B10" t="str">
            <v>2021/2022</v>
          </cell>
          <cell r="C10" t="str">
            <v>S2</v>
          </cell>
          <cell r="D10">
            <v>12312</v>
          </cell>
          <cell r="E10" t="str">
            <v>Bond</v>
          </cell>
          <cell r="F10" t="str">
            <v>James</v>
          </cell>
          <cell r="G10" t="str">
            <v>Londres</v>
          </cell>
          <cell r="H10" t="str">
            <v>Français</v>
          </cell>
          <cell r="I10" t="str">
            <v>01.05.2000</v>
          </cell>
          <cell r="J10" t="str">
            <v>Agent secret</v>
          </cell>
          <cell r="K10" t="str">
            <v>1</v>
          </cell>
          <cell r="L10" t="str">
            <v>D</v>
          </cell>
          <cell r="M10" t="str">
            <v>PT</v>
          </cell>
          <cell r="N10" t="str">
            <v>MPT_MATHS_MPT</v>
          </cell>
          <cell r="O10" t="str">
            <v>Mathématiques spécifiques</v>
          </cell>
          <cell r="P10">
            <v>5</v>
          </cell>
        </row>
        <row r="11">
          <cell r="A11" t="str">
            <v>S212312Sciences naturelles</v>
          </cell>
          <cell r="B11" t="str">
            <v>2021/2022</v>
          </cell>
          <cell r="C11" t="str">
            <v>S2</v>
          </cell>
          <cell r="D11">
            <v>12312</v>
          </cell>
          <cell r="E11" t="str">
            <v>Bond</v>
          </cell>
          <cell r="F11" t="str">
            <v>James</v>
          </cell>
          <cell r="G11" t="str">
            <v>Londres</v>
          </cell>
          <cell r="H11" t="str">
            <v>Français</v>
          </cell>
          <cell r="I11" t="str">
            <v>01.05.2000</v>
          </cell>
          <cell r="J11" t="str">
            <v>Agent secret</v>
          </cell>
          <cell r="K11" t="str">
            <v>1</v>
          </cell>
          <cell r="L11" t="str">
            <v>D</v>
          </cell>
          <cell r="M11" t="str">
            <v>PT</v>
          </cell>
          <cell r="N11" t="str">
            <v>MP_SCINAT_MPT</v>
          </cell>
          <cell r="O11" t="str">
            <v>Sciences naturelles</v>
          </cell>
          <cell r="P11">
            <v>4</v>
          </cell>
        </row>
        <row r="12">
          <cell r="A12" t="str">
            <v>S212312Histoire et sciences politiques</v>
          </cell>
          <cell r="B12" t="str">
            <v>2021/2022</v>
          </cell>
          <cell r="C12" t="str">
            <v>S2</v>
          </cell>
          <cell r="D12">
            <v>12312</v>
          </cell>
          <cell r="E12" t="str">
            <v>Bond</v>
          </cell>
          <cell r="F12" t="str">
            <v>James</v>
          </cell>
          <cell r="G12" t="str">
            <v>Londres</v>
          </cell>
          <cell r="H12" t="str">
            <v>Français</v>
          </cell>
          <cell r="I12" t="str">
            <v>01.05.2000</v>
          </cell>
          <cell r="J12" t="str">
            <v>Agent secret</v>
          </cell>
          <cell r="K12" t="str">
            <v>1</v>
          </cell>
          <cell r="L12" t="str">
            <v>D</v>
          </cell>
          <cell r="M12" t="str">
            <v>PT</v>
          </cell>
          <cell r="N12" t="str">
            <v>MP_HIS_MPT</v>
          </cell>
          <cell r="O12" t="str">
            <v>Histoire et sciences politiques</v>
          </cell>
          <cell r="P12">
            <v>5</v>
          </cell>
        </row>
        <row r="13">
          <cell r="A13" t="str">
            <v>S212312Economie et droit</v>
          </cell>
          <cell r="B13" t="str">
            <v>2021/2022</v>
          </cell>
          <cell r="C13" t="str">
            <v>S2</v>
          </cell>
          <cell r="D13">
            <v>12312</v>
          </cell>
          <cell r="E13" t="str">
            <v>Bond</v>
          </cell>
          <cell r="F13" t="str">
            <v>James</v>
          </cell>
          <cell r="G13" t="str">
            <v>Londres</v>
          </cell>
          <cell r="H13" t="str">
            <v>Français</v>
          </cell>
          <cell r="I13" t="str">
            <v>01.05.2000</v>
          </cell>
          <cell r="J13" t="str">
            <v>Agent secret</v>
          </cell>
          <cell r="K13" t="str">
            <v>1</v>
          </cell>
          <cell r="L13" t="str">
            <v>D</v>
          </cell>
          <cell r="M13" t="str">
            <v>PT</v>
          </cell>
          <cell r="N13" t="str">
            <v>MP_ECON_MPT</v>
          </cell>
          <cell r="O13" t="str">
            <v>Economie et droit</v>
          </cell>
          <cell r="P13">
            <v>4</v>
          </cell>
        </row>
        <row r="14">
          <cell r="A14" t="str">
            <v>S112312Histoire et sciences politiques</v>
          </cell>
          <cell r="B14" t="str">
            <v>2021/2022</v>
          </cell>
          <cell r="C14" t="str">
            <v>S1</v>
          </cell>
          <cell r="D14">
            <v>12312</v>
          </cell>
          <cell r="E14" t="str">
            <v>Bond</v>
          </cell>
          <cell r="F14" t="str">
            <v>James</v>
          </cell>
          <cell r="G14" t="str">
            <v>Londres</v>
          </cell>
          <cell r="H14" t="str">
            <v>Français</v>
          </cell>
          <cell r="I14" t="str">
            <v>01.05.2000</v>
          </cell>
          <cell r="J14" t="str">
            <v>Agent secret</v>
          </cell>
          <cell r="K14" t="str">
            <v>1</v>
          </cell>
          <cell r="L14" t="str">
            <v>D</v>
          </cell>
          <cell r="M14" t="str">
            <v>PT</v>
          </cell>
          <cell r="N14" t="str">
            <v>MP_HIS_MPT</v>
          </cell>
          <cell r="O14" t="str">
            <v>Histoire et sciences politiques</v>
          </cell>
          <cell r="P14">
            <v>4</v>
          </cell>
        </row>
        <row r="15">
          <cell r="A15" t="str">
            <v>S112312Economie et droit</v>
          </cell>
          <cell r="B15" t="str">
            <v>2021/2022</v>
          </cell>
          <cell r="C15" t="str">
            <v>S1</v>
          </cell>
          <cell r="D15">
            <v>12312</v>
          </cell>
          <cell r="E15" t="str">
            <v>Bond</v>
          </cell>
          <cell r="F15" t="str">
            <v>James</v>
          </cell>
          <cell r="G15" t="str">
            <v>Londres</v>
          </cell>
          <cell r="H15" t="str">
            <v>Français</v>
          </cell>
          <cell r="I15" t="str">
            <v>01.05.2000</v>
          </cell>
          <cell r="J15" t="str">
            <v>Agent secret</v>
          </cell>
          <cell r="K15" t="str">
            <v>1</v>
          </cell>
          <cell r="L15" t="str">
            <v>D</v>
          </cell>
          <cell r="M15" t="str">
            <v>PT</v>
          </cell>
          <cell r="N15" t="str">
            <v>MP_ECON_MPT</v>
          </cell>
          <cell r="O15" t="str">
            <v>Economie et droit</v>
          </cell>
          <cell r="P15">
            <v>5</v>
          </cell>
        </row>
        <row r="16">
          <cell r="A16" t="str">
            <v>S229931Français</v>
          </cell>
          <cell r="B16" t="str">
            <v>2021/2022</v>
          </cell>
          <cell r="C16" t="str">
            <v>S2</v>
          </cell>
          <cell r="D16">
            <v>29931</v>
          </cell>
          <cell r="E16" t="str">
            <v>Craig</v>
          </cell>
          <cell r="F16" t="str">
            <v>Daniel</v>
          </cell>
          <cell r="G16" t="str">
            <v>Los Angeles</v>
          </cell>
          <cell r="H16" t="str">
            <v>Français</v>
          </cell>
          <cell r="I16" t="str">
            <v>09.02.2002</v>
          </cell>
          <cell r="J16" t="str">
            <v>Acteur</v>
          </cell>
          <cell r="K16" t="str">
            <v>1</v>
          </cell>
          <cell r="L16" t="str">
            <v>B</v>
          </cell>
          <cell r="M16" t="str">
            <v>PT</v>
          </cell>
          <cell r="N16" t="str">
            <v>MP_FR_MPT</v>
          </cell>
          <cell r="O16" t="str">
            <v>Français</v>
          </cell>
          <cell r="P16">
            <v>5.5</v>
          </cell>
        </row>
        <row r="17">
          <cell r="A17" t="str">
            <v>S229931Allemand</v>
          </cell>
          <cell r="B17" t="str">
            <v>2021/2022</v>
          </cell>
          <cell r="C17" t="str">
            <v>S2</v>
          </cell>
          <cell r="D17">
            <v>29931</v>
          </cell>
          <cell r="E17" t="str">
            <v>Craig</v>
          </cell>
          <cell r="F17" t="str">
            <v>Daniel</v>
          </cell>
          <cell r="G17" t="str">
            <v>Los Angeles</v>
          </cell>
          <cell r="H17" t="str">
            <v>Français</v>
          </cell>
          <cell r="I17" t="str">
            <v>09.02.2002</v>
          </cell>
          <cell r="J17" t="str">
            <v>Acteur</v>
          </cell>
          <cell r="K17" t="str">
            <v>1</v>
          </cell>
          <cell r="L17" t="str">
            <v>B</v>
          </cell>
          <cell r="M17" t="str">
            <v>PT</v>
          </cell>
          <cell r="N17" t="str">
            <v>MP_ALL_MPT</v>
          </cell>
          <cell r="O17" t="str">
            <v>Allemand</v>
          </cell>
          <cell r="P17">
            <v>3</v>
          </cell>
        </row>
        <row r="18">
          <cell r="A18" t="str">
            <v>S229931Anglais</v>
          </cell>
          <cell r="B18" t="str">
            <v>2021/2022</v>
          </cell>
          <cell r="C18" t="str">
            <v>S2</v>
          </cell>
          <cell r="D18">
            <v>29931</v>
          </cell>
          <cell r="E18" t="str">
            <v>Craig</v>
          </cell>
          <cell r="F18" t="str">
            <v>Daniel</v>
          </cell>
          <cell r="G18" t="str">
            <v>Los Angeles</v>
          </cell>
          <cell r="H18" t="str">
            <v>Français</v>
          </cell>
          <cell r="I18" t="str">
            <v>09.02.2002</v>
          </cell>
          <cell r="J18" t="str">
            <v>Acteur</v>
          </cell>
          <cell r="K18" t="str">
            <v>1</v>
          </cell>
          <cell r="L18" t="str">
            <v>B</v>
          </cell>
          <cell r="M18" t="str">
            <v>PT</v>
          </cell>
          <cell r="N18" t="str">
            <v>MP_ANGL_MPT</v>
          </cell>
          <cell r="O18" t="str">
            <v>Anglais</v>
          </cell>
          <cell r="P18">
            <v>5.5</v>
          </cell>
        </row>
        <row r="19">
          <cell r="A19" t="str">
            <v>S229931Mathématiques spécifiques</v>
          </cell>
          <cell r="B19" t="str">
            <v>2021/2022</v>
          </cell>
          <cell r="C19" t="str">
            <v>S2</v>
          </cell>
          <cell r="D19">
            <v>29931</v>
          </cell>
          <cell r="E19" t="str">
            <v>Craig</v>
          </cell>
          <cell r="F19" t="str">
            <v>Daniel</v>
          </cell>
          <cell r="G19" t="str">
            <v>Los Angeles</v>
          </cell>
          <cell r="H19" t="str">
            <v>Français</v>
          </cell>
          <cell r="I19" t="str">
            <v>09.02.2002</v>
          </cell>
          <cell r="J19" t="str">
            <v>Acteur</v>
          </cell>
          <cell r="K19" t="str">
            <v>1</v>
          </cell>
          <cell r="L19" t="str">
            <v>B</v>
          </cell>
          <cell r="M19" t="str">
            <v>PT</v>
          </cell>
          <cell r="N19" t="str">
            <v>MPT_MATHS_MPT</v>
          </cell>
          <cell r="O19" t="str">
            <v>Mathématiques spécifiques</v>
          </cell>
          <cell r="P19">
            <v>5.5</v>
          </cell>
        </row>
        <row r="20">
          <cell r="A20" t="str">
            <v>S229931Sciences naturelles</v>
          </cell>
          <cell r="B20" t="str">
            <v>2021/2022</v>
          </cell>
          <cell r="C20" t="str">
            <v>S2</v>
          </cell>
          <cell r="D20">
            <v>29931</v>
          </cell>
          <cell r="E20" t="str">
            <v>Craig</v>
          </cell>
          <cell r="F20" t="str">
            <v>Daniel</v>
          </cell>
          <cell r="G20" t="str">
            <v>Los Angeles</v>
          </cell>
          <cell r="H20" t="str">
            <v>Français</v>
          </cell>
          <cell r="I20" t="str">
            <v>09.02.2002</v>
          </cell>
          <cell r="J20" t="str">
            <v>Acteur</v>
          </cell>
          <cell r="K20" t="str">
            <v>1</v>
          </cell>
          <cell r="L20" t="str">
            <v>B</v>
          </cell>
          <cell r="M20" t="str">
            <v>PT</v>
          </cell>
          <cell r="N20" t="str">
            <v>MP_SCINAT_MPT</v>
          </cell>
          <cell r="O20" t="str">
            <v>Sciences naturelles</v>
          </cell>
          <cell r="P20">
            <v>4.5</v>
          </cell>
        </row>
        <row r="21">
          <cell r="A21" t="str">
            <v>S229931Histoire et sciences politiques</v>
          </cell>
          <cell r="B21" t="str">
            <v>2021/2022</v>
          </cell>
          <cell r="C21" t="str">
            <v>S2</v>
          </cell>
          <cell r="D21">
            <v>29931</v>
          </cell>
          <cell r="E21" t="str">
            <v>Craig</v>
          </cell>
          <cell r="F21" t="str">
            <v>Daniel</v>
          </cell>
          <cell r="G21" t="str">
            <v>Los Angeles</v>
          </cell>
          <cell r="H21" t="str">
            <v>Français</v>
          </cell>
          <cell r="I21" t="str">
            <v>09.02.2002</v>
          </cell>
          <cell r="J21" t="str">
            <v>Acteur</v>
          </cell>
          <cell r="K21" t="str">
            <v>1</v>
          </cell>
          <cell r="L21" t="str">
            <v>B</v>
          </cell>
          <cell r="M21" t="str">
            <v>PT</v>
          </cell>
          <cell r="N21" t="str">
            <v>MP_HIS_MPT</v>
          </cell>
          <cell r="O21" t="str">
            <v>Histoire et sciences politiques</v>
          </cell>
          <cell r="P21">
            <v>5</v>
          </cell>
        </row>
        <row r="22">
          <cell r="A22" t="str">
            <v>S229931Economie et droit</v>
          </cell>
          <cell r="B22" t="str">
            <v>2021/2022</v>
          </cell>
          <cell r="C22" t="str">
            <v>S2</v>
          </cell>
          <cell r="D22">
            <v>29931</v>
          </cell>
          <cell r="E22" t="str">
            <v>Craig</v>
          </cell>
          <cell r="F22" t="str">
            <v>Daniel</v>
          </cell>
          <cell r="G22" t="str">
            <v>Los Angeles</v>
          </cell>
          <cell r="H22" t="str">
            <v>Français</v>
          </cell>
          <cell r="I22" t="str">
            <v>09.02.2002</v>
          </cell>
          <cell r="J22" t="str">
            <v>Acteur</v>
          </cell>
          <cell r="K22" t="str">
            <v>1</v>
          </cell>
          <cell r="L22" t="str">
            <v>B</v>
          </cell>
          <cell r="M22" t="str">
            <v>PT</v>
          </cell>
          <cell r="N22" t="str">
            <v>MP_ECON_MPT</v>
          </cell>
          <cell r="O22" t="str">
            <v>Economie et droit</v>
          </cell>
          <cell r="P22">
            <v>4.5</v>
          </cell>
        </row>
        <row r="23">
          <cell r="A23" t="str">
            <v>S129931Français</v>
          </cell>
          <cell r="B23" t="str">
            <v>2021/2022</v>
          </cell>
          <cell r="C23" t="str">
            <v>S1</v>
          </cell>
          <cell r="D23">
            <v>29931</v>
          </cell>
          <cell r="E23" t="str">
            <v>Craig</v>
          </cell>
          <cell r="F23" t="str">
            <v>Daniel</v>
          </cell>
          <cell r="G23" t="str">
            <v>Los Angeles</v>
          </cell>
          <cell r="H23" t="str">
            <v>Français</v>
          </cell>
          <cell r="I23" t="str">
            <v>09.02.2002</v>
          </cell>
          <cell r="J23" t="str">
            <v>Acteur</v>
          </cell>
          <cell r="K23" t="str">
            <v>1</v>
          </cell>
          <cell r="L23" t="str">
            <v>B</v>
          </cell>
          <cell r="M23" t="str">
            <v>PT</v>
          </cell>
          <cell r="N23" t="str">
            <v>MP_FR_MPT</v>
          </cell>
          <cell r="O23" t="str">
            <v>Français</v>
          </cell>
          <cell r="P23">
            <v>4</v>
          </cell>
        </row>
        <row r="24">
          <cell r="A24" t="str">
            <v>S129931Allemand</v>
          </cell>
          <cell r="B24" t="str">
            <v>2021/2022</v>
          </cell>
          <cell r="C24" t="str">
            <v>S1</v>
          </cell>
          <cell r="D24">
            <v>29931</v>
          </cell>
          <cell r="E24" t="str">
            <v>Craig</v>
          </cell>
          <cell r="F24" t="str">
            <v>Daniel</v>
          </cell>
          <cell r="G24" t="str">
            <v>Los Angeles</v>
          </cell>
          <cell r="H24" t="str">
            <v>Français</v>
          </cell>
          <cell r="I24" t="str">
            <v>09.02.2002</v>
          </cell>
          <cell r="J24" t="str">
            <v>Acteur</v>
          </cell>
          <cell r="K24" t="str">
            <v>1</v>
          </cell>
          <cell r="L24" t="str">
            <v>B</v>
          </cell>
          <cell r="M24" t="str">
            <v>PT</v>
          </cell>
          <cell r="N24" t="str">
            <v>MP_ALL_MPT</v>
          </cell>
          <cell r="O24" t="str">
            <v>Allemand</v>
          </cell>
          <cell r="P24">
            <v>3</v>
          </cell>
        </row>
        <row r="25">
          <cell r="A25" t="str">
            <v>S129931Anglais</v>
          </cell>
          <cell r="B25" t="str">
            <v>2021/2022</v>
          </cell>
          <cell r="C25" t="str">
            <v>S1</v>
          </cell>
          <cell r="D25">
            <v>29931</v>
          </cell>
          <cell r="E25" t="str">
            <v>Craig</v>
          </cell>
          <cell r="F25" t="str">
            <v>Daniel</v>
          </cell>
          <cell r="G25" t="str">
            <v>Los Angeles</v>
          </cell>
          <cell r="H25" t="str">
            <v>Français</v>
          </cell>
          <cell r="I25" t="str">
            <v>09.02.2002</v>
          </cell>
          <cell r="J25" t="str">
            <v>Acteur</v>
          </cell>
          <cell r="K25" t="str">
            <v>1</v>
          </cell>
          <cell r="L25" t="str">
            <v>B</v>
          </cell>
          <cell r="M25" t="str">
            <v>PT</v>
          </cell>
          <cell r="N25" t="str">
            <v>MP_ANGL_MPT</v>
          </cell>
          <cell r="O25" t="str">
            <v>Anglais</v>
          </cell>
          <cell r="P25">
            <v>5</v>
          </cell>
        </row>
        <row r="26">
          <cell r="A26" t="str">
            <v>S129931Mathématiques fondamentales</v>
          </cell>
          <cell r="B26" t="str">
            <v>2021/2022</v>
          </cell>
          <cell r="C26" t="str">
            <v>S1</v>
          </cell>
          <cell r="D26">
            <v>29931</v>
          </cell>
          <cell r="E26" t="str">
            <v>Craig</v>
          </cell>
          <cell r="F26" t="str">
            <v>Daniel</v>
          </cell>
          <cell r="G26" t="str">
            <v>Los Angeles</v>
          </cell>
          <cell r="H26" t="str">
            <v>Français</v>
          </cell>
          <cell r="I26" t="str">
            <v>09.02.2002</v>
          </cell>
          <cell r="J26" t="str">
            <v>Acteur</v>
          </cell>
          <cell r="K26" t="str">
            <v>1</v>
          </cell>
          <cell r="L26" t="str">
            <v>B</v>
          </cell>
          <cell r="M26" t="str">
            <v>PT</v>
          </cell>
          <cell r="N26" t="str">
            <v>MPT_MATHF_MPT</v>
          </cell>
          <cell r="O26" t="str">
            <v>Mathématiques fondamentales</v>
          </cell>
          <cell r="P26">
            <v>5.5</v>
          </cell>
        </row>
        <row r="27">
          <cell r="A27" t="str">
            <v>S129931Sciences naturelles</v>
          </cell>
          <cell r="B27" t="str">
            <v>2021/2022</v>
          </cell>
          <cell r="C27" t="str">
            <v>S1</v>
          </cell>
          <cell r="D27">
            <v>29931</v>
          </cell>
          <cell r="E27" t="str">
            <v>Craig</v>
          </cell>
          <cell r="F27" t="str">
            <v>Daniel</v>
          </cell>
          <cell r="G27" t="str">
            <v>Los Angeles</v>
          </cell>
          <cell r="H27" t="str">
            <v>Français</v>
          </cell>
          <cell r="I27" t="str">
            <v>09.02.2002</v>
          </cell>
          <cell r="J27" t="str">
            <v>Acteur</v>
          </cell>
          <cell r="K27" t="str">
            <v>1</v>
          </cell>
          <cell r="L27" t="str">
            <v>B</v>
          </cell>
          <cell r="M27" t="str">
            <v>PT</v>
          </cell>
          <cell r="N27" t="str">
            <v>MP_SCINAT_MPT</v>
          </cell>
          <cell r="O27" t="str">
            <v>Sciences naturelles</v>
          </cell>
          <cell r="P27">
            <v>4.5</v>
          </cell>
        </row>
        <row r="28">
          <cell r="A28" t="str">
            <v>S129931Histoire et sciences politiques</v>
          </cell>
          <cell r="B28" t="str">
            <v>2021/2022</v>
          </cell>
          <cell r="C28" t="str">
            <v>S1</v>
          </cell>
          <cell r="D28">
            <v>29931</v>
          </cell>
          <cell r="E28" t="str">
            <v>Craig</v>
          </cell>
          <cell r="F28" t="str">
            <v>Daniel</v>
          </cell>
          <cell r="G28" t="str">
            <v>Los Angeles</v>
          </cell>
          <cell r="H28" t="str">
            <v>Français</v>
          </cell>
          <cell r="I28" t="str">
            <v>09.02.2002</v>
          </cell>
          <cell r="J28" t="str">
            <v>Acteur</v>
          </cell>
          <cell r="K28" t="str">
            <v>1</v>
          </cell>
          <cell r="L28" t="str">
            <v>B</v>
          </cell>
          <cell r="M28" t="str">
            <v>PT</v>
          </cell>
          <cell r="N28" t="str">
            <v>MP_HIS_MPT</v>
          </cell>
          <cell r="O28" t="str">
            <v>Histoire et sciences politiques</v>
          </cell>
          <cell r="P28">
            <v>4.5</v>
          </cell>
        </row>
        <row r="29">
          <cell r="A29" t="str">
            <v>S129931Economie et droit</v>
          </cell>
          <cell r="B29" t="str">
            <v>2021/2022</v>
          </cell>
          <cell r="C29" t="str">
            <v>S1</v>
          </cell>
          <cell r="D29">
            <v>29931</v>
          </cell>
          <cell r="E29" t="str">
            <v>Craig</v>
          </cell>
          <cell r="F29" t="str">
            <v>Daniel</v>
          </cell>
          <cell r="G29" t="str">
            <v>Los Angeles</v>
          </cell>
          <cell r="H29" t="str">
            <v>Français</v>
          </cell>
          <cell r="I29" t="str">
            <v>09.02.2002</v>
          </cell>
          <cell r="J29" t="str">
            <v>Acteur</v>
          </cell>
          <cell r="K29" t="str">
            <v>1</v>
          </cell>
          <cell r="L29" t="str">
            <v>B</v>
          </cell>
          <cell r="M29" t="str">
            <v>PT</v>
          </cell>
          <cell r="N29" t="str">
            <v>MP_ECON_MPT</v>
          </cell>
          <cell r="O29" t="str">
            <v>Economie et droit</v>
          </cell>
          <cell r="P29">
            <v>4.5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6AD59D-33D0-4FCD-B6E1-64E1DD759C19}">
  <dimension ref="A1:Q29"/>
  <sheetViews>
    <sheetView tabSelected="1" zoomScaleNormal="100" workbookViewId="0">
      <selection activeCell="K7" sqref="K7"/>
    </sheetView>
  </sheetViews>
  <sheetFormatPr baseColWidth="10" defaultColWidth="11.42578125" defaultRowHeight="15" x14ac:dyDescent="0.25"/>
  <cols>
    <col min="5" max="5" width="16.5703125" customWidth="1"/>
    <col min="6" max="17" width="10.140625" customWidth="1"/>
  </cols>
  <sheetData>
    <row r="1" spans="1:17" ht="15.75" thickBot="1" x14ac:dyDescent="0.3"/>
    <row r="2" spans="1:17" x14ac:dyDescent="0.25">
      <c r="A2" s="1" t="s">
        <v>0</v>
      </c>
      <c r="B2" s="1" t="s">
        <v>1</v>
      </c>
      <c r="C2" s="9" t="s">
        <v>2</v>
      </c>
      <c r="D2" s="9" t="s">
        <v>3</v>
      </c>
      <c r="E2" s="27" t="s">
        <v>4</v>
      </c>
      <c r="F2" s="31" t="s">
        <v>19</v>
      </c>
      <c r="G2" s="32"/>
      <c r="H2" s="32"/>
      <c r="I2" s="32"/>
      <c r="J2" s="33"/>
      <c r="K2" s="34"/>
      <c r="L2" s="35" t="s">
        <v>20</v>
      </c>
      <c r="M2" s="32"/>
      <c r="N2" s="32"/>
      <c r="O2" s="32"/>
      <c r="P2" s="33"/>
      <c r="Q2" s="34"/>
    </row>
    <row r="3" spans="1:17" x14ac:dyDescent="0.25">
      <c r="A3" s="1"/>
      <c r="B3" s="1"/>
      <c r="C3" s="2"/>
      <c r="D3" s="2"/>
      <c r="E3" s="13"/>
      <c r="F3" t="s">
        <v>17</v>
      </c>
      <c r="G3" t="s">
        <v>18</v>
      </c>
      <c r="H3" t="s">
        <v>21</v>
      </c>
      <c r="I3" t="s">
        <v>7</v>
      </c>
      <c r="J3" s="13" t="s">
        <v>11</v>
      </c>
      <c r="K3" s="4" t="s">
        <v>12</v>
      </c>
      <c r="L3" t="s">
        <v>22</v>
      </c>
      <c r="M3" t="s">
        <v>18</v>
      </c>
      <c r="N3" t="s">
        <v>21</v>
      </c>
      <c r="O3" t="s">
        <v>7</v>
      </c>
      <c r="P3" s="13" t="s">
        <v>11</v>
      </c>
      <c r="Q3" s="4" t="s">
        <v>12</v>
      </c>
    </row>
    <row r="4" spans="1:17" x14ac:dyDescent="0.25">
      <c r="A4" s="25" t="s">
        <v>15</v>
      </c>
      <c r="B4" s="25">
        <v>12312</v>
      </c>
      <c r="C4" s="26" t="s">
        <v>13</v>
      </c>
      <c r="D4" s="26" t="s">
        <v>14</v>
      </c>
      <c r="E4" s="28" t="s">
        <v>16</v>
      </c>
      <c r="F4" s="30">
        <v>6</v>
      </c>
      <c r="G4" s="25">
        <v>5</v>
      </c>
      <c r="H4" s="25">
        <v>4.5</v>
      </c>
      <c r="I4" s="25">
        <v>3</v>
      </c>
      <c r="J4" s="19"/>
      <c r="K4" s="23"/>
      <c r="L4" s="29">
        <v>5</v>
      </c>
      <c r="M4" s="25">
        <v>5.5</v>
      </c>
      <c r="N4" s="25">
        <v>3.5</v>
      </c>
      <c r="O4" s="25">
        <v>4.5</v>
      </c>
      <c r="P4" s="22"/>
      <c r="Q4" s="23"/>
    </row>
    <row r="5" spans="1:17" x14ac:dyDescent="0.25">
      <c r="A5" s="3" t="str">
        <f>VLOOKUP($F$2&amp;$B4&amp;F$3,[1]Feuil1!$A:$P,2,FALSE)</f>
        <v>2021/2022</v>
      </c>
      <c r="B5" s="3">
        <f>VLOOKUP($F$2&amp;$B4&amp;G$3,[1]Feuil1!$A:$P,4,FALSE)</f>
        <v>12312</v>
      </c>
      <c r="C5" s="3" t="str">
        <f>VLOOKUP($F$2&amp;$B4&amp;H$3,[1]Feuil1!$A:$P,5,FALSE)</f>
        <v>Bond</v>
      </c>
      <c r="D5" s="3" t="str">
        <f>VLOOKUP($F$2&amp;$B4&amp;I$3,[1]Feuil1!$A:$P,6,FALSE)</f>
        <v>James</v>
      </c>
      <c r="E5" s="3" t="str">
        <f>VLOOKUP($F$2&amp;$B4&amp;I$3,[1]Feuil1!$A:$P,9,FALSE)</f>
        <v>01.05.2000</v>
      </c>
      <c r="F5" s="3">
        <f>VLOOKUP($F$2&amp;$B4&amp;F$3,[1]Feuil1!$A:$P,16,FALSE)</f>
        <v>6</v>
      </c>
      <c r="G5" s="3">
        <f>VLOOKUP($F$2&amp;$B4&amp;G$3,[1]Feuil1!$A:$P,16,FALSE)</f>
        <v>5</v>
      </c>
      <c r="H5" s="3">
        <f>VLOOKUP($F$2&amp;$B4&amp;H$3,[1]Feuil1!$A:$P,16,FALSE)</f>
        <v>4.5</v>
      </c>
      <c r="I5" s="3">
        <f>VLOOKUP($F$2&amp;$B4&amp;I$3,[1]Feuil1!$A:$P,16,FALSE)</f>
        <v>3</v>
      </c>
      <c r="J5" s="1"/>
      <c r="K5" s="4"/>
      <c r="L5" s="3">
        <f>VLOOKUP($L$2&amp;$B4&amp;L$3,[1]Feuil1!$A:$P,16,FALSE)</f>
        <v>5</v>
      </c>
      <c r="M5" s="3">
        <f>VLOOKUP($L$2&amp;$B4&amp;M$3,[1]Feuil1!$A:$P,16,FALSE)</f>
        <v>5.5</v>
      </c>
      <c r="N5" s="3">
        <f>VLOOKUP($L$2&amp;$B4&amp;N$3,[1]Feuil1!$A:$P,16,FALSE)</f>
        <v>3.5</v>
      </c>
      <c r="O5" s="3">
        <f>VLOOKUP($L$2&amp;$B4&amp;O$3,[1]Feuil1!$A:$P,16,FALSE)</f>
        <v>4.5</v>
      </c>
      <c r="P5" s="13"/>
      <c r="Q5" s="4"/>
    </row>
    <row r="6" spans="1:17" x14ac:dyDescent="0.25">
      <c r="A6" s="1"/>
      <c r="B6" s="1"/>
      <c r="C6" s="15"/>
      <c r="D6" s="10"/>
      <c r="E6" s="13"/>
      <c r="F6" s="3"/>
      <c r="G6" s="1"/>
      <c r="H6" s="1"/>
      <c r="I6" s="1"/>
      <c r="J6" s="13"/>
      <c r="K6" s="4"/>
      <c r="L6" s="2"/>
      <c r="M6" s="1"/>
      <c r="N6" s="1"/>
      <c r="O6" s="1"/>
      <c r="P6" s="13"/>
      <c r="Q6" s="4"/>
    </row>
    <row r="7" spans="1:17" x14ac:dyDescent="0.25">
      <c r="A7" s="1"/>
      <c r="B7" s="1"/>
      <c r="C7" s="15"/>
      <c r="D7" s="10"/>
      <c r="E7" s="13"/>
      <c r="F7" s="3"/>
      <c r="G7" s="1"/>
      <c r="H7" s="1"/>
      <c r="I7" s="1"/>
      <c r="J7" s="13"/>
      <c r="K7" s="4"/>
      <c r="L7" s="2"/>
      <c r="M7" s="1"/>
      <c r="N7" s="1"/>
      <c r="O7" s="1"/>
      <c r="P7" s="13"/>
      <c r="Q7" s="4"/>
    </row>
    <row r="8" spans="1:17" x14ac:dyDescent="0.25">
      <c r="A8" s="1"/>
      <c r="B8" s="1"/>
      <c r="C8" s="16"/>
      <c r="D8" s="11"/>
      <c r="E8" s="13"/>
      <c r="F8" s="3"/>
      <c r="G8" s="1"/>
      <c r="H8" s="1"/>
      <c r="I8" s="1"/>
      <c r="J8" s="13"/>
      <c r="K8" s="4"/>
      <c r="L8" s="2"/>
      <c r="M8" s="1"/>
      <c r="N8" s="1"/>
      <c r="O8" s="1"/>
      <c r="P8" s="13"/>
      <c r="Q8" s="4"/>
    </row>
    <row r="9" spans="1:17" x14ac:dyDescent="0.25">
      <c r="A9" s="1"/>
      <c r="B9" s="1"/>
      <c r="C9" s="15"/>
      <c r="D9" s="10"/>
      <c r="E9" s="13"/>
      <c r="F9" s="3"/>
      <c r="G9" s="1"/>
      <c r="H9" s="1"/>
      <c r="I9" s="1"/>
      <c r="J9" s="13"/>
      <c r="K9" s="4"/>
      <c r="L9" s="2"/>
      <c r="M9" s="1"/>
      <c r="N9" s="1"/>
      <c r="O9" s="1"/>
      <c r="P9" s="13"/>
      <c r="Q9" s="4"/>
    </row>
    <row r="10" spans="1:17" x14ac:dyDescent="0.25">
      <c r="A10" s="1"/>
      <c r="B10" s="1"/>
      <c r="C10" s="16"/>
      <c r="D10" s="11"/>
      <c r="E10" s="13"/>
      <c r="F10" s="3"/>
      <c r="G10" s="1"/>
      <c r="H10" s="1"/>
      <c r="I10" s="1"/>
      <c r="J10" s="13"/>
      <c r="K10" s="4"/>
      <c r="L10" s="2"/>
      <c r="M10" s="1"/>
      <c r="N10" s="1"/>
      <c r="O10" s="1"/>
      <c r="P10" s="13"/>
      <c r="Q10" s="4"/>
    </row>
    <row r="11" spans="1:17" x14ac:dyDescent="0.25">
      <c r="A11" s="1"/>
      <c r="B11" s="1"/>
      <c r="C11" s="17"/>
      <c r="D11" s="12"/>
      <c r="E11" s="13"/>
      <c r="F11" s="3"/>
      <c r="G11" s="1"/>
      <c r="H11" s="1"/>
      <c r="I11" s="1"/>
      <c r="J11" s="13"/>
      <c r="K11" s="4"/>
      <c r="L11" s="2"/>
      <c r="M11" s="1"/>
      <c r="N11" s="1"/>
      <c r="O11" s="1"/>
      <c r="P11" s="13"/>
      <c r="Q11" s="4"/>
    </row>
    <row r="12" spans="1:17" x14ac:dyDescent="0.25">
      <c r="A12" s="1"/>
      <c r="B12" s="1"/>
      <c r="C12" s="2"/>
      <c r="D12" s="1"/>
      <c r="E12" s="13"/>
      <c r="F12" s="3"/>
      <c r="G12" s="1"/>
      <c r="H12" s="1"/>
      <c r="I12" s="1"/>
      <c r="J12" s="13"/>
      <c r="K12" s="4"/>
      <c r="L12" s="2"/>
      <c r="M12" s="1"/>
      <c r="N12" s="1"/>
      <c r="O12" s="1"/>
      <c r="P12" s="13"/>
      <c r="Q12" s="4"/>
    </row>
    <row r="13" spans="1:17" x14ac:dyDescent="0.25">
      <c r="A13" s="1"/>
      <c r="B13" s="1"/>
      <c r="C13" s="2"/>
      <c r="D13" s="1"/>
      <c r="E13" s="13"/>
      <c r="F13" s="3"/>
      <c r="G13" s="1"/>
      <c r="H13" s="1"/>
      <c r="I13" s="1"/>
      <c r="J13" s="13"/>
      <c r="K13" s="4"/>
      <c r="L13" s="2"/>
      <c r="M13" s="1"/>
      <c r="N13" s="1"/>
      <c r="O13" s="1"/>
      <c r="P13" s="13"/>
      <c r="Q13" s="4"/>
    </row>
    <row r="14" spans="1:17" x14ac:dyDescent="0.25">
      <c r="A14" s="1"/>
      <c r="B14" s="1"/>
      <c r="C14" s="2"/>
      <c r="D14" s="1"/>
      <c r="E14" s="13"/>
      <c r="F14" s="3"/>
      <c r="G14" s="1"/>
      <c r="H14" s="1"/>
      <c r="I14" s="1"/>
      <c r="J14" s="13"/>
      <c r="K14" s="4"/>
      <c r="L14" s="2"/>
      <c r="M14" s="1"/>
      <c r="N14" s="1"/>
      <c r="O14" s="1"/>
      <c r="P14" s="13"/>
      <c r="Q14" s="4"/>
    </row>
    <row r="15" spans="1:17" x14ac:dyDescent="0.25">
      <c r="A15" s="1"/>
      <c r="B15" s="1"/>
      <c r="C15" s="2"/>
      <c r="D15" s="1"/>
      <c r="E15" s="13"/>
      <c r="F15" s="3"/>
      <c r="G15" s="1"/>
      <c r="H15" s="1"/>
      <c r="I15" s="1"/>
      <c r="J15" s="13"/>
      <c r="K15" s="4"/>
      <c r="L15" s="2"/>
      <c r="M15" s="1"/>
      <c r="N15" s="1"/>
      <c r="O15" s="1"/>
      <c r="P15" s="13"/>
      <c r="Q15" s="4"/>
    </row>
    <row r="16" spans="1:17" x14ac:dyDescent="0.25">
      <c r="A16" s="1"/>
      <c r="B16" s="1"/>
      <c r="C16" s="2"/>
      <c r="D16" s="1"/>
      <c r="E16" s="13"/>
      <c r="F16" s="3"/>
      <c r="G16" s="1"/>
      <c r="H16" s="1"/>
      <c r="I16" s="1"/>
      <c r="J16" s="13"/>
      <c r="K16" s="4"/>
      <c r="L16" s="2"/>
      <c r="M16" s="1"/>
      <c r="N16" s="1"/>
      <c r="O16" s="1"/>
      <c r="P16" s="13"/>
      <c r="Q16" s="4"/>
    </row>
    <row r="17" spans="1:17" x14ac:dyDescent="0.25">
      <c r="A17" s="1"/>
      <c r="B17" s="1"/>
      <c r="C17" s="2"/>
      <c r="D17" s="1"/>
      <c r="E17" s="13"/>
      <c r="F17" s="3"/>
      <c r="G17" s="1"/>
      <c r="H17" s="1"/>
      <c r="I17" s="1"/>
      <c r="J17" s="13"/>
      <c r="K17" s="4"/>
      <c r="L17" s="2"/>
      <c r="M17" s="1"/>
      <c r="N17" s="1"/>
      <c r="O17" s="1"/>
      <c r="P17" s="13"/>
      <c r="Q17" s="4"/>
    </row>
    <row r="18" spans="1:17" x14ac:dyDescent="0.25">
      <c r="A18" s="1"/>
      <c r="B18" s="1"/>
      <c r="C18" s="2"/>
      <c r="D18" s="1"/>
      <c r="E18" s="13"/>
      <c r="F18" s="3"/>
      <c r="G18" s="1"/>
      <c r="H18" s="1"/>
      <c r="I18" s="1"/>
      <c r="J18" s="13"/>
      <c r="K18" s="4"/>
      <c r="L18" s="2"/>
      <c r="M18" s="1"/>
      <c r="N18" s="1"/>
      <c r="O18" s="1"/>
      <c r="P18" s="13"/>
      <c r="Q18" s="4"/>
    </row>
    <row r="19" spans="1:17" x14ac:dyDescent="0.25">
      <c r="A19" s="1"/>
      <c r="B19" s="1"/>
      <c r="C19" s="2"/>
      <c r="D19" s="1"/>
      <c r="E19" s="13"/>
      <c r="F19" s="3"/>
      <c r="G19" s="1"/>
      <c r="H19" s="1"/>
      <c r="I19" s="1"/>
      <c r="J19" s="13"/>
      <c r="K19" s="4"/>
      <c r="L19" s="2"/>
      <c r="M19" s="1"/>
      <c r="N19" s="1"/>
      <c r="O19" s="1"/>
      <c r="P19" s="13"/>
      <c r="Q19" s="4"/>
    </row>
    <row r="20" spans="1:17" x14ac:dyDescent="0.25">
      <c r="A20" s="1"/>
      <c r="B20" s="1"/>
      <c r="C20" s="2"/>
      <c r="D20" s="1"/>
      <c r="E20" s="13"/>
      <c r="F20" s="3"/>
      <c r="G20" s="1"/>
      <c r="H20" s="1"/>
      <c r="I20" s="1"/>
      <c r="J20" s="13"/>
      <c r="K20" s="4"/>
      <c r="L20" s="2"/>
      <c r="M20" s="1"/>
      <c r="N20" s="1"/>
      <c r="O20" s="1"/>
      <c r="P20" s="13"/>
      <c r="Q20" s="4"/>
    </row>
    <row r="21" spans="1:17" x14ac:dyDescent="0.25">
      <c r="A21" s="1"/>
      <c r="B21" s="1"/>
      <c r="C21" s="2"/>
      <c r="D21" s="1"/>
      <c r="E21" s="13"/>
      <c r="F21" s="3"/>
      <c r="G21" s="1"/>
      <c r="H21" s="1"/>
      <c r="I21" s="1"/>
      <c r="J21" s="13"/>
      <c r="K21" s="4"/>
      <c r="L21" s="2"/>
      <c r="M21" s="1"/>
      <c r="N21" s="1"/>
      <c r="O21" s="1"/>
      <c r="P21" s="13"/>
      <c r="Q21" s="4"/>
    </row>
    <row r="22" spans="1:17" x14ac:dyDescent="0.25">
      <c r="A22" s="1"/>
      <c r="B22" s="1"/>
      <c r="C22" s="2"/>
      <c r="D22" s="1"/>
      <c r="E22" s="13"/>
      <c r="F22" s="3"/>
      <c r="G22" s="1"/>
      <c r="H22" s="1"/>
      <c r="I22" s="1"/>
      <c r="J22" s="13"/>
      <c r="K22" s="4"/>
      <c r="L22" s="2"/>
      <c r="M22" s="1"/>
      <c r="N22" s="1"/>
      <c r="O22" s="1"/>
      <c r="P22" s="13"/>
      <c r="Q22" s="4"/>
    </row>
    <row r="23" spans="1:17" x14ac:dyDescent="0.25">
      <c r="A23" s="1"/>
      <c r="B23" s="1"/>
      <c r="C23" s="2"/>
      <c r="D23" s="1"/>
      <c r="E23" s="13"/>
      <c r="F23" s="3"/>
      <c r="G23" s="1"/>
      <c r="H23" s="1"/>
      <c r="I23" s="1"/>
      <c r="J23" s="13"/>
      <c r="K23" s="4"/>
      <c r="L23" s="2"/>
      <c r="M23" s="1"/>
      <c r="N23" s="1"/>
      <c r="O23" s="1"/>
      <c r="P23" s="13"/>
      <c r="Q23" s="4"/>
    </row>
    <row r="24" spans="1:17" x14ac:dyDescent="0.25">
      <c r="A24" s="1"/>
      <c r="B24" s="1"/>
      <c r="C24" s="2"/>
      <c r="D24" s="1"/>
      <c r="E24" s="13"/>
      <c r="F24" s="3"/>
      <c r="G24" s="1"/>
      <c r="H24" s="1"/>
      <c r="I24" s="1"/>
      <c r="J24" s="13"/>
      <c r="K24" s="4"/>
      <c r="L24" s="2"/>
      <c r="M24" s="1"/>
      <c r="N24" s="1"/>
      <c r="O24" s="1"/>
      <c r="P24" s="13"/>
      <c r="Q24" s="4"/>
    </row>
    <row r="25" spans="1:17" x14ac:dyDescent="0.25">
      <c r="A25" s="1"/>
      <c r="B25" s="1"/>
      <c r="C25" s="2"/>
      <c r="D25" s="1"/>
      <c r="E25" s="13"/>
      <c r="F25" s="3"/>
      <c r="G25" s="1"/>
      <c r="H25" s="1"/>
      <c r="I25" s="1"/>
      <c r="J25" s="13"/>
      <c r="K25" s="4"/>
      <c r="L25" s="2"/>
      <c r="M25" s="1"/>
      <c r="N25" s="1"/>
      <c r="O25" s="1"/>
      <c r="P25" s="13"/>
      <c r="Q25" s="4"/>
    </row>
    <row r="26" spans="1:17" x14ac:dyDescent="0.25">
      <c r="A26" s="1"/>
      <c r="B26" s="1"/>
      <c r="C26" s="2"/>
      <c r="D26" s="1"/>
      <c r="E26" s="13"/>
      <c r="F26" s="3"/>
      <c r="G26" s="1"/>
      <c r="H26" s="1"/>
      <c r="I26" s="1"/>
      <c r="J26" s="13"/>
      <c r="K26" s="4"/>
      <c r="L26" s="2"/>
      <c r="M26" s="1"/>
      <c r="N26" s="1"/>
      <c r="O26" s="1"/>
      <c r="P26" s="13"/>
      <c r="Q26" s="4"/>
    </row>
    <row r="27" spans="1:17" x14ac:dyDescent="0.25">
      <c r="A27" s="1"/>
      <c r="B27" s="1"/>
      <c r="C27" s="2"/>
      <c r="D27" s="1"/>
      <c r="E27" s="13"/>
      <c r="F27" s="3"/>
      <c r="G27" s="1"/>
      <c r="H27" s="1"/>
      <c r="I27" s="1"/>
      <c r="J27" s="13"/>
      <c r="K27" s="4"/>
      <c r="L27" s="2"/>
      <c r="M27" s="1"/>
      <c r="N27" s="1"/>
      <c r="O27" s="1"/>
      <c r="P27" s="13"/>
      <c r="Q27" s="4"/>
    </row>
    <row r="28" spans="1:17" x14ac:dyDescent="0.25">
      <c r="A28" s="1"/>
      <c r="B28" s="1"/>
      <c r="C28" s="2"/>
      <c r="D28" s="1"/>
      <c r="E28" s="13"/>
      <c r="F28" s="3"/>
      <c r="G28" s="1"/>
      <c r="H28" s="1"/>
      <c r="I28" s="1"/>
      <c r="J28" s="13"/>
      <c r="K28" s="4"/>
      <c r="L28" s="2"/>
      <c r="M28" s="1"/>
      <c r="N28" s="1"/>
      <c r="O28" s="1"/>
      <c r="P28" s="13"/>
      <c r="Q28" s="4"/>
    </row>
    <row r="29" spans="1:17" ht="15.75" thickBot="1" x14ac:dyDescent="0.3">
      <c r="A29" s="1"/>
      <c r="B29" s="1"/>
      <c r="C29" s="18"/>
      <c r="D29" s="6"/>
      <c r="E29" s="14"/>
      <c r="F29" s="5"/>
      <c r="G29" s="6"/>
      <c r="H29" s="6"/>
      <c r="I29" s="6"/>
      <c r="J29" s="14"/>
      <c r="K29" s="7"/>
      <c r="L29" s="18"/>
      <c r="M29" s="6"/>
      <c r="N29" s="6"/>
      <c r="O29" s="6"/>
      <c r="P29" s="14"/>
      <c r="Q29" s="7"/>
    </row>
  </sheetData>
  <mergeCells count="2">
    <mergeCell ref="F2:K2"/>
    <mergeCell ref="L2:Q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949505-AB70-48AC-B2F1-B9CC54204E5E}">
  <dimension ref="A1:Q29"/>
  <sheetViews>
    <sheetView zoomScaleNormal="100" workbookViewId="0">
      <selection activeCell="D21" sqref="D21"/>
    </sheetView>
  </sheetViews>
  <sheetFormatPr baseColWidth="10" defaultColWidth="11.42578125" defaultRowHeight="15" x14ac:dyDescent="0.25"/>
  <cols>
    <col min="5" max="5" width="16.5703125" customWidth="1"/>
    <col min="6" max="17" width="10.140625" customWidth="1"/>
  </cols>
  <sheetData>
    <row r="1" spans="1:17" ht="15.75" thickBot="1" x14ac:dyDescent="0.3"/>
    <row r="2" spans="1:17" x14ac:dyDescent="0.25">
      <c r="A2" s="1" t="s">
        <v>0</v>
      </c>
      <c r="B2" s="1" t="s">
        <v>1</v>
      </c>
      <c r="C2" s="9" t="s">
        <v>2</v>
      </c>
      <c r="D2" s="9" t="s">
        <v>3</v>
      </c>
      <c r="E2" s="8" t="s">
        <v>4</v>
      </c>
      <c r="F2" s="31" t="s">
        <v>5</v>
      </c>
      <c r="G2" s="32"/>
      <c r="H2" s="32"/>
      <c r="I2" s="32"/>
      <c r="J2" s="33"/>
      <c r="K2" s="34"/>
      <c r="L2" s="31" t="s">
        <v>6</v>
      </c>
      <c r="M2" s="32"/>
      <c r="N2" s="32"/>
      <c r="O2" s="32"/>
      <c r="P2" s="33"/>
      <c r="Q2" s="34"/>
    </row>
    <row r="3" spans="1:17" x14ac:dyDescent="0.25">
      <c r="A3" s="1"/>
      <c r="B3" s="1"/>
      <c r="C3" s="2"/>
      <c r="D3" s="2"/>
      <c r="E3" s="4"/>
      <c r="F3" s="3" t="s">
        <v>9</v>
      </c>
      <c r="G3" s="1" t="s">
        <v>10</v>
      </c>
      <c r="H3" s="1" t="s">
        <v>8</v>
      </c>
      <c r="I3" s="1" t="s">
        <v>7</v>
      </c>
      <c r="J3" s="13" t="s">
        <v>11</v>
      </c>
      <c r="K3" s="4" t="s">
        <v>12</v>
      </c>
      <c r="L3" s="3" t="s">
        <v>9</v>
      </c>
      <c r="M3" s="1" t="s">
        <v>10</v>
      </c>
      <c r="N3" s="1" t="s">
        <v>8</v>
      </c>
      <c r="O3" s="1" t="s">
        <v>7</v>
      </c>
      <c r="P3" s="13" t="s">
        <v>11</v>
      </c>
      <c r="Q3" s="4" t="s">
        <v>12</v>
      </c>
    </row>
    <row r="4" spans="1:17" x14ac:dyDescent="0.25">
      <c r="A4" s="19"/>
      <c r="B4" s="19"/>
      <c r="C4" s="20"/>
      <c r="D4" s="21"/>
      <c r="E4" s="23"/>
      <c r="F4" s="24"/>
      <c r="G4" s="19"/>
      <c r="H4" s="19"/>
      <c r="I4" s="19"/>
      <c r="J4" s="22"/>
      <c r="K4" s="23"/>
      <c r="L4" s="24"/>
      <c r="M4" s="19"/>
      <c r="N4" s="19"/>
      <c r="O4" s="19"/>
      <c r="P4" s="22"/>
      <c r="Q4" s="23"/>
    </row>
    <row r="5" spans="1:17" x14ac:dyDescent="0.25">
      <c r="A5" s="1"/>
      <c r="B5" s="1"/>
      <c r="C5" s="15"/>
      <c r="D5" s="10"/>
      <c r="E5" s="4"/>
      <c r="F5" s="3"/>
      <c r="G5" s="1"/>
      <c r="H5" s="1"/>
      <c r="I5" s="1"/>
      <c r="J5" s="13"/>
      <c r="K5" s="4"/>
      <c r="L5" s="3"/>
      <c r="M5" s="1"/>
      <c r="N5" s="1"/>
      <c r="O5" s="1"/>
      <c r="P5" s="13"/>
      <c r="Q5" s="4"/>
    </row>
    <row r="6" spans="1:17" x14ac:dyDescent="0.25">
      <c r="A6" s="1"/>
      <c r="B6" s="1"/>
      <c r="C6" s="15"/>
      <c r="D6" s="10"/>
      <c r="E6" s="4"/>
      <c r="F6" s="3"/>
      <c r="G6" s="1"/>
      <c r="H6" s="1"/>
      <c r="I6" s="1"/>
      <c r="J6" s="13"/>
      <c r="K6" s="4"/>
      <c r="L6" s="3"/>
      <c r="M6" s="1"/>
      <c r="N6" s="1"/>
      <c r="O6" s="1"/>
      <c r="P6" s="13"/>
      <c r="Q6" s="4"/>
    </row>
    <row r="7" spans="1:17" x14ac:dyDescent="0.25">
      <c r="A7" s="1"/>
      <c r="B7" s="1"/>
      <c r="C7" s="15"/>
      <c r="D7" s="10"/>
      <c r="E7" s="4"/>
      <c r="F7" s="3"/>
      <c r="G7" s="1"/>
      <c r="H7" s="1"/>
      <c r="I7" s="1"/>
      <c r="J7" s="13"/>
      <c r="K7" s="4"/>
      <c r="L7" s="3"/>
      <c r="M7" s="1"/>
      <c r="N7" s="1"/>
      <c r="O7" s="1"/>
      <c r="P7" s="13"/>
      <c r="Q7" s="4"/>
    </row>
    <row r="8" spans="1:17" x14ac:dyDescent="0.25">
      <c r="A8" s="1"/>
      <c r="B8" s="1"/>
      <c r="C8" s="16"/>
      <c r="D8" s="11"/>
      <c r="E8" s="4"/>
      <c r="F8" s="3"/>
      <c r="G8" s="1"/>
      <c r="H8" s="1"/>
      <c r="I8" s="1"/>
      <c r="J8" s="13"/>
      <c r="K8" s="4"/>
      <c r="L8" s="3"/>
      <c r="M8" s="1"/>
      <c r="N8" s="1"/>
      <c r="O8" s="1"/>
      <c r="P8" s="13"/>
      <c r="Q8" s="4"/>
    </row>
    <row r="9" spans="1:17" x14ac:dyDescent="0.25">
      <c r="A9" s="1"/>
      <c r="B9" s="1"/>
      <c r="C9" s="15"/>
      <c r="D9" s="10"/>
      <c r="E9" s="4"/>
      <c r="F9" s="3"/>
      <c r="G9" s="1"/>
      <c r="H9" s="1"/>
      <c r="I9" s="1"/>
      <c r="J9" s="13"/>
      <c r="K9" s="4"/>
      <c r="L9" s="3"/>
      <c r="M9" s="1"/>
      <c r="N9" s="1"/>
      <c r="O9" s="1"/>
      <c r="P9" s="13"/>
      <c r="Q9" s="4"/>
    </row>
    <row r="10" spans="1:17" x14ac:dyDescent="0.25">
      <c r="A10" s="1"/>
      <c r="B10" s="1"/>
      <c r="C10" s="16"/>
      <c r="D10" s="11"/>
      <c r="E10" s="4"/>
      <c r="F10" s="3"/>
      <c r="G10" s="1"/>
      <c r="H10" s="1"/>
      <c r="I10" s="1"/>
      <c r="J10" s="13"/>
      <c r="K10" s="4"/>
      <c r="L10" s="3"/>
      <c r="M10" s="1"/>
      <c r="N10" s="1"/>
      <c r="O10" s="1"/>
      <c r="P10" s="13"/>
      <c r="Q10" s="4"/>
    </row>
    <row r="11" spans="1:17" x14ac:dyDescent="0.25">
      <c r="A11" s="1"/>
      <c r="B11" s="1"/>
      <c r="C11" s="17"/>
      <c r="D11" s="12"/>
      <c r="E11" s="4"/>
      <c r="F11" s="3"/>
      <c r="G11" s="1"/>
      <c r="H11" s="1"/>
      <c r="I11" s="1"/>
      <c r="J11" s="13"/>
      <c r="K11" s="4"/>
      <c r="L11" s="3"/>
      <c r="M11" s="1"/>
      <c r="N11" s="1"/>
      <c r="O11" s="1"/>
      <c r="P11" s="13"/>
      <c r="Q11" s="4"/>
    </row>
    <row r="12" spans="1:17" x14ac:dyDescent="0.25">
      <c r="A12" s="1"/>
      <c r="B12" s="1"/>
      <c r="C12" s="2"/>
      <c r="D12" s="1"/>
      <c r="E12" s="4"/>
      <c r="F12" s="3"/>
      <c r="G12" s="1"/>
      <c r="H12" s="1"/>
      <c r="I12" s="1"/>
      <c r="J12" s="13"/>
      <c r="K12" s="4"/>
      <c r="L12" s="3"/>
      <c r="M12" s="1"/>
      <c r="N12" s="1"/>
      <c r="O12" s="1"/>
      <c r="P12" s="13"/>
      <c r="Q12" s="4"/>
    </row>
    <row r="13" spans="1:17" x14ac:dyDescent="0.25">
      <c r="A13" s="1"/>
      <c r="B13" s="1"/>
      <c r="C13" s="2"/>
      <c r="D13" s="1"/>
      <c r="E13" s="4"/>
      <c r="F13" s="3"/>
      <c r="G13" s="1"/>
      <c r="H13" s="1"/>
      <c r="I13" s="1"/>
      <c r="J13" s="13"/>
      <c r="K13" s="4"/>
      <c r="L13" s="3"/>
      <c r="M13" s="1"/>
      <c r="N13" s="1"/>
      <c r="O13" s="1"/>
      <c r="P13" s="13"/>
      <c r="Q13" s="4"/>
    </row>
    <row r="14" spans="1:17" x14ac:dyDescent="0.25">
      <c r="A14" s="1"/>
      <c r="B14" s="1"/>
      <c r="C14" s="2"/>
      <c r="D14" s="1"/>
      <c r="E14" s="4"/>
      <c r="F14" s="3"/>
      <c r="G14" s="1"/>
      <c r="H14" s="1"/>
      <c r="I14" s="1"/>
      <c r="J14" s="13"/>
      <c r="K14" s="4"/>
      <c r="L14" s="3"/>
      <c r="M14" s="1"/>
      <c r="N14" s="1"/>
      <c r="O14" s="1"/>
      <c r="P14" s="13"/>
      <c r="Q14" s="4"/>
    </row>
    <row r="15" spans="1:17" x14ac:dyDescent="0.25">
      <c r="A15" s="1"/>
      <c r="B15" s="1"/>
      <c r="C15" s="2"/>
      <c r="D15" s="1"/>
      <c r="E15" s="4"/>
      <c r="F15" s="3"/>
      <c r="G15" s="1"/>
      <c r="H15" s="1"/>
      <c r="I15" s="1"/>
      <c r="J15" s="13"/>
      <c r="K15" s="4"/>
      <c r="L15" s="3"/>
      <c r="M15" s="1"/>
      <c r="N15" s="1"/>
      <c r="O15" s="1"/>
      <c r="P15" s="13"/>
      <c r="Q15" s="4"/>
    </row>
    <row r="16" spans="1:17" x14ac:dyDescent="0.25">
      <c r="A16" s="1"/>
      <c r="B16" s="1"/>
      <c r="C16" s="2"/>
      <c r="D16" s="1"/>
      <c r="E16" s="4"/>
      <c r="F16" s="3"/>
      <c r="G16" s="1"/>
      <c r="H16" s="1"/>
      <c r="I16" s="1"/>
      <c r="J16" s="13"/>
      <c r="K16" s="4"/>
      <c r="L16" s="3"/>
      <c r="M16" s="1"/>
      <c r="N16" s="1"/>
      <c r="O16" s="1"/>
      <c r="P16" s="13"/>
      <c r="Q16" s="4"/>
    </row>
    <row r="17" spans="1:17" x14ac:dyDescent="0.25">
      <c r="A17" s="1"/>
      <c r="B17" s="1"/>
      <c r="C17" s="2"/>
      <c r="D17" s="1"/>
      <c r="E17" s="4"/>
      <c r="F17" s="3"/>
      <c r="G17" s="1"/>
      <c r="H17" s="1"/>
      <c r="I17" s="1"/>
      <c r="J17" s="13"/>
      <c r="K17" s="4"/>
      <c r="L17" s="3"/>
      <c r="M17" s="1"/>
      <c r="N17" s="1"/>
      <c r="O17" s="1"/>
      <c r="P17" s="13"/>
      <c r="Q17" s="4"/>
    </row>
    <row r="18" spans="1:17" x14ac:dyDescent="0.25">
      <c r="A18" s="1"/>
      <c r="B18" s="1"/>
      <c r="C18" s="2"/>
      <c r="D18" s="1"/>
      <c r="E18" s="4"/>
      <c r="F18" s="3"/>
      <c r="G18" s="1"/>
      <c r="H18" s="1"/>
      <c r="I18" s="1"/>
      <c r="J18" s="13"/>
      <c r="K18" s="4"/>
      <c r="L18" s="3"/>
      <c r="M18" s="1"/>
      <c r="N18" s="1"/>
      <c r="O18" s="1"/>
      <c r="P18" s="13"/>
      <c r="Q18" s="4"/>
    </row>
    <row r="19" spans="1:17" x14ac:dyDescent="0.25">
      <c r="A19" s="1"/>
      <c r="B19" s="1"/>
      <c r="C19" s="2"/>
      <c r="D19" s="1"/>
      <c r="E19" s="4"/>
      <c r="F19" s="3"/>
      <c r="G19" s="1"/>
      <c r="H19" s="1"/>
      <c r="I19" s="1"/>
      <c r="J19" s="13"/>
      <c r="K19" s="4"/>
      <c r="L19" s="3"/>
      <c r="M19" s="1"/>
      <c r="N19" s="1"/>
      <c r="O19" s="1"/>
      <c r="P19" s="13"/>
      <c r="Q19" s="4"/>
    </row>
    <row r="20" spans="1:17" x14ac:dyDescent="0.25">
      <c r="A20" s="1"/>
      <c r="B20" s="1"/>
      <c r="C20" s="2"/>
      <c r="D20" s="1"/>
      <c r="E20" s="4"/>
      <c r="F20" s="3"/>
      <c r="G20" s="1"/>
      <c r="H20" s="1"/>
      <c r="I20" s="1"/>
      <c r="J20" s="13"/>
      <c r="K20" s="4"/>
      <c r="L20" s="3"/>
      <c r="M20" s="1"/>
      <c r="N20" s="1"/>
      <c r="O20" s="1"/>
      <c r="P20" s="13"/>
      <c r="Q20" s="4"/>
    </row>
    <row r="21" spans="1:17" x14ac:dyDescent="0.25">
      <c r="A21" s="1"/>
      <c r="B21" s="1"/>
      <c r="C21" s="2"/>
      <c r="D21" s="1"/>
      <c r="E21" s="4"/>
      <c r="F21" s="3"/>
      <c r="G21" s="1"/>
      <c r="H21" s="1"/>
      <c r="I21" s="1"/>
      <c r="J21" s="13"/>
      <c r="K21" s="4"/>
      <c r="L21" s="3"/>
      <c r="M21" s="1"/>
      <c r="N21" s="1"/>
      <c r="O21" s="1"/>
      <c r="P21" s="13"/>
      <c r="Q21" s="4"/>
    </row>
    <row r="22" spans="1:17" x14ac:dyDescent="0.25">
      <c r="A22" s="1"/>
      <c r="B22" s="1"/>
      <c r="C22" s="2"/>
      <c r="D22" s="1"/>
      <c r="E22" s="4"/>
      <c r="F22" s="3"/>
      <c r="G22" s="1"/>
      <c r="H22" s="1"/>
      <c r="I22" s="1"/>
      <c r="J22" s="13"/>
      <c r="K22" s="4"/>
      <c r="L22" s="3"/>
      <c r="M22" s="1"/>
      <c r="N22" s="1"/>
      <c r="O22" s="1"/>
      <c r="P22" s="13"/>
      <c r="Q22" s="4"/>
    </row>
    <row r="23" spans="1:17" x14ac:dyDescent="0.25">
      <c r="A23" s="1"/>
      <c r="B23" s="1"/>
      <c r="C23" s="2"/>
      <c r="D23" s="1"/>
      <c r="E23" s="4"/>
      <c r="F23" s="3"/>
      <c r="G23" s="1"/>
      <c r="H23" s="1"/>
      <c r="I23" s="1"/>
      <c r="J23" s="13"/>
      <c r="K23" s="4"/>
      <c r="L23" s="3"/>
      <c r="M23" s="1"/>
      <c r="N23" s="1"/>
      <c r="O23" s="1"/>
      <c r="P23" s="13"/>
      <c r="Q23" s="4"/>
    </row>
    <row r="24" spans="1:17" x14ac:dyDescent="0.25">
      <c r="A24" s="1"/>
      <c r="B24" s="1"/>
      <c r="C24" s="2"/>
      <c r="D24" s="1"/>
      <c r="E24" s="4"/>
      <c r="F24" s="3"/>
      <c r="G24" s="1"/>
      <c r="H24" s="1"/>
      <c r="I24" s="1"/>
      <c r="J24" s="13"/>
      <c r="K24" s="4"/>
      <c r="L24" s="3"/>
      <c r="M24" s="1"/>
      <c r="N24" s="1"/>
      <c r="O24" s="1"/>
      <c r="P24" s="13"/>
      <c r="Q24" s="4"/>
    </row>
    <row r="25" spans="1:17" x14ac:dyDescent="0.25">
      <c r="A25" s="1"/>
      <c r="B25" s="1"/>
      <c r="C25" s="2"/>
      <c r="D25" s="1"/>
      <c r="E25" s="4"/>
      <c r="F25" s="3"/>
      <c r="G25" s="1"/>
      <c r="H25" s="1"/>
      <c r="I25" s="1"/>
      <c r="J25" s="13"/>
      <c r="K25" s="4"/>
      <c r="L25" s="3"/>
      <c r="M25" s="1"/>
      <c r="N25" s="1"/>
      <c r="O25" s="1"/>
      <c r="P25" s="13"/>
      <c r="Q25" s="4"/>
    </row>
    <row r="26" spans="1:17" x14ac:dyDescent="0.25">
      <c r="A26" s="1"/>
      <c r="B26" s="1"/>
      <c r="C26" s="2"/>
      <c r="D26" s="1"/>
      <c r="E26" s="4"/>
      <c r="F26" s="3"/>
      <c r="G26" s="1"/>
      <c r="H26" s="1"/>
      <c r="I26" s="1"/>
      <c r="J26" s="13"/>
      <c r="K26" s="4"/>
      <c r="L26" s="3"/>
      <c r="M26" s="1"/>
      <c r="N26" s="1"/>
      <c r="O26" s="1"/>
      <c r="P26" s="13"/>
      <c r="Q26" s="4"/>
    </row>
    <row r="27" spans="1:17" x14ac:dyDescent="0.25">
      <c r="A27" s="1"/>
      <c r="B27" s="1"/>
      <c r="C27" s="2"/>
      <c r="D27" s="1"/>
      <c r="E27" s="4"/>
      <c r="F27" s="3"/>
      <c r="G27" s="1"/>
      <c r="H27" s="1"/>
      <c r="I27" s="1"/>
      <c r="J27" s="13"/>
      <c r="K27" s="4"/>
      <c r="L27" s="3"/>
      <c r="M27" s="1"/>
      <c r="N27" s="1"/>
      <c r="O27" s="1"/>
      <c r="P27" s="13"/>
      <c r="Q27" s="4"/>
    </row>
    <row r="28" spans="1:17" x14ac:dyDescent="0.25">
      <c r="A28" s="1"/>
      <c r="B28" s="1"/>
      <c r="C28" s="2"/>
      <c r="D28" s="1"/>
      <c r="E28" s="4"/>
      <c r="F28" s="3"/>
      <c r="G28" s="1"/>
      <c r="H28" s="1"/>
      <c r="I28" s="1"/>
      <c r="J28" s="13"/>
      <c r="K28" s="4"/>
      <c r="L28" s="3"/>
      <c r="M28" s="1"/>
      <c r="N28" s="1"/>
      <c r="O28" s="1"/>
      <c r="P28" s="13"/>
      <c r="Q28" s="4"/>
    </row>
    <row r="29" spans="1:17" ht="15.75" thickBot="1" x14ac:dyDescent="0.3">
      <c r="A29" s="1"/>
      <c r="B29" s="1"/>
      <c r="C29" s="18"/>
      <c r="D29" s="6"/>
      <c r="E29" s="7"/>
      <c r="F29" s="5"/>
      <c r="G29" s="6"/>
      <c r="H29" s="6"/>
      <c r="I29" s="6"/>
      <c r="J29" s="14"/>
      <c r="K29" s="7"/>
      <c r="L29" s="5"/>
      <c r="M29" s="6"/>
      <c r="N29" s="6"/>
      <c r="O29" s="6"/>
      <c r="P29" s="14"/>
      <c r="Q29" s="7"/>
    </row>
  </sheetData>
  <mergeCells count="2">
    <mergeCell ref="F2:K2"/>
    <mergeCell ref="L2:Q2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FBE44425658E841A6A4F8B4DF683594" ma:contentTypeVersion="2" ma:contentTypeDescription="Crée un document." ma:contentTypeScope="" ma:versionID="63fa7991e6bbdcd992bdda395a9bb2bc">
  <xsd:schema xmlns:xsd="http://www.w3.org/2001/XMLSchema" xmlns:xs="http://www.w3.org/2001/XMLSchema" xmlns:p="http://schemas.microsoft.com/office/2006/metadata/properties" xmlns:ns2="7e994077-9c98-451e-a4e2-2499353fb569" targetNamespace="http://schemas.microsoft.com/office/2006/metadata/properties" ma:root="true" ma:fieldsID="4567213c34a69771e6e4cb35295adbb2" ns2:_="">
    <xsd:import namespace="7e994077-9c98-451e-a4e2-2499353fb56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e994077-9c98-451e-a4e2-2499353fb56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37C70306-32AC-4F3C-B407-0AA2AC19329E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7e994077-9c98-451e-a4e2-2499353fb569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1C4B9987-FB7F-44E9-A6EE-53B2ED92616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3981F31-A49C-4C00-8693-8BFBB6884B7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e994077-9c98-451e-a4e2-2499353fb56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2020-2021</vt:lpstr>
      <vt:lpstr>2021-2022</vt:lpstr>
    </vt:vector>
  </TitlesOfParts>
  <Manager/>
  <Company>ceff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CP-ISD</dc:creator>
  <cp:keywords/>
  <dc:description/>
  <cp:lastModifiedBy>Jean_Cul</cp:lastModifiedBy>
  <cp:revision/>
  <dcterms:created xsi:type="dcterms:W3CDTF">2021-12-08T13:23:02Z</dcterms:created>
  <dcterms:modified xsi:type="dcterms:W3CDTF">2022-06-28T18:29:13Z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0x0101009FBE44425658E841A6A4F8B4DF683594</vt:lpwstr>
  </property>
</Properties>
</file>