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B0AF0A97-4606-4B4A-8879-E85B20419DCF}" xr6:coauthVersionLast="46" xr6:coauthVersionMax="46" xr10:uidLastSave="{00000000-0000-0000-0000-000000000000}"/>
  <bookViews>
    <workbookView xWindow="-120" yWindow="330" windowWidth="29040" windowHeight="15990" activeTab="5" xr2:uid="{00000000-000D-0000-FFFF-FFFF00000000}"/>
  </bookViews>
  <sheets>
    <sheet name="Consultation" sheetId="1" r:id="rId1"/>
    <sheet name="Estimation" sheetId="11" r:id="rId2"/>
    <sheet name="Devis" sheetId="12" r:id="rId3"/>
    <sheet name="Suivi" sheetId="10" r:id="rId4"/>
    <sheet name="Liste  Fournisseurs" sheetId="9" state="hidden" r:id="rId5"/>
    <sheet name="Données" sheetId="4" r:id="rId6"/>
  </sheets>
  <externalReferences>
    <externalReference r:id="rId7"/>
  </externalReferences>
  <definedNames>
    <definedName name="_xlnm._FilterDatabase" localSheetId="4" hidden="1">'Liste  Fournisseurs'!$C$7:$J$111</definedName>
    <definedName name="_xlnm._FilterDatabase" localSheetId="3" hidden="1">Suivi!$A$1:$N$1</definedName>
    <definedName name="_xlnm.Print_Titles" localSheetId="4">'Liste  Fournisseurs'!$1:$8</definedName>
    <definedName name="Tab">[1]Feuil3!$A$1:$E$12</definedName>
    <definedName name="_xlnm.Print_Area" localSheetId="0">Consultation!$A$1:$J$100</definedName>
    <definedName name="_xlnm.Print_Area" localSheetId="2">Devis!$A$1:$G$41</definedName>
    <definedName name="_xlnm.Print_Area" localSheetId="1">Estimation!$A$1:$J$43</definedName>
    <definedName name="_xlnm.Print_Area" localSheetId="4">'Liste  Fournisseurs'!$A$1:$L$116</definedName>
    <definedName name="_xlnm.Print_Area" localSheetId="3">Suivi!$A$1:$O$5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2" l="1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16" i="12"/>
  <c r="G34" i="12" l="1"/>
  <c r="E23" i="9" l="1"/>
  <c r="Q2" i="10" l="1"/>
  <c r="G6" i="12" l="1"/>
  <c r="M100" i="1" l="1"/>
  <c r="M81" i="1"/>
  <c r="E15" i="9" l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E9" i="9"/>
  <c r="E10" i="9"/>
  <c r="E11" i="9"/>
  <c r="E14" i="9"/>
  <c r="E12" i="9"/>
  <c r="E13" i="9"/>
  <c r="E16" i="9"/>
  <c r="E17" i="9"/>
  <c r="E18" i="9"/>
  <c r="E19" i="9"/>
  <c r="E20" i="9"/>
  <c r="E21" i="9"/>
  <c r="E22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I81" i="1" l="1"/>
  <c r="G81" i="1"/>
  <c r="I100" i="1"/>
  <c r="E81" i="1"/>
  <c r="B100" i="1"/>
  <c r="E82" i="1"/>
  <c r="B81" i="1"/>
  <c r="E100" i="1"/>
  <c r="G100" i="1"/>
  <c r="B99" i="1"/>
  <c r="G99" i="1"/>
  <c r="E99" i="1"/>
  <c r="I99" i="1"/>
  <c r="B98" i="1"/>
  <c r="E98" i="1"/>
  <c r="I98" i="1"/>
  <c r="G98" i="1"/>
  <c r="B97" i="1"/>
  <c r="G97" i="1"/>
  <c r="E97" i="1"/>
  <c r="I97" i="1"/>
  <c r="B96" i="1"/>
  <c r="E96" i="1"/>
  <c r="G96" i="1"/>
  <c r="I96" i="1"/>
  <c r="B95" i="1"/>
  <c r="G95" i="1"/>
  <c r="E95" i="1"/>
  <c r="I95" i="1"/>
  <c r="B94" i="1"/>
  <c r="I94" i="1"/>
  <c r="G94" i="1"/>
  <c r="E94" i="1"/>
  <c r="B93" i="1"/>
  <c r="E93" i="1"/>
  <c r="G93" i="1"/>
  <c r="I93" i="1"/>
  <c r="B92" i="1"/>
  <c r="E92" i="1"/>
  <c r="G92" i="1"/>
  <c r="I92" i="1"/>
  <c r="E91" i="1"/>
  <c r="I91" i="1"/>
  <c r="B91" i="1"/>
  <c r="G91" i="1"/>
  <c r="B90" i="1"/>
  <c r="I90" i="1"/>
  <c r="G90" i="1"/>
  <c r="E90" i="1"/>
  <c r="B89" i="1"/>
  <c r="E89" i="1"/>
  <c r="G89" i="1"/>
  <c r="I89" i="1"/>
  <c r="G88" i="1"/>
  <c r="I88" i="1"/>
  <c r="B88" i="1"/>
  <c r="E88" i="1"/>
  <c r="E87" i="1"/>
  <c r="I87" i="1"/>
  <c r="B87" i="1"/>
  <c r="G87" i="1"/>
  <c r="G86" i="1"/>
  <c r="E86" i="1"/>
  <c r="B86" i="1"/>
  <c r="I86" i="1"/>
  <c r="B85" i="1"/>
  <c r="E85" i="1"/>
  <c r="G85" i="1"/>
  <c r="I85" i="1"/>
  <c r="B84" i="1"/>
  <c r="G84" i="1"/>
  <c r="I84" i="1"/>
  <c r="E84" i="1"/>
  <c r="E83" i="1"/>
  <c r="I83" i="1"/>
  <c r="B83" i="1"/>
  <c r="G83" i="1"/>
  <c r="B82" i="1"/>
  <c r="G82" i="1"/>
  <c r="I82" i="1"/>
  <c r="A77" i="1"/>
</calcChain>
</file>

<file path=xl/sharedStrings.xml><?xml version="1.0" encoding="utf-8"?>
<sst xmlns="http://schemas.openxmlformats.org/spreadsheetml/2006/main" count="848" uniqueCount="377">
  <si>
    <t>DIRECTION SUD OUEST</t>
  </si>
  <si>
    <t>Hassi R'mel Le:</t>
  </si>
  <si>
    <t>DEPARTEMENT TECHNIQUE</t>
  </si>
  <si>
    <t xml:space="preserve">/APPROS/TEC/DSO/2021                           </t>
  </si>
  <si>
    <t>A Monsieur</t>
  </si>
  <si>
    <t xml:space="preserve"> Le Directeur Sud-Ouest</t>
  </si>
  <si>
    <t>F.AROUBI</t>
  </si>
  <si>
    <t>N°</t>
  </si>
  <si>
    <t>PRESTATAIRE</t>
  </si>
  <si>
    <t>TEL</t>
  </si>
  <si>
    <t>FAX</t>
  </si>
  <si>
    <t>E-MAIL</t>
  </si>
  <si>
    <t>Les obligations contractuelles</t>
  </si>
  <si>
    <t>2 - Les quantités du devis sont données à titre prévisionnelle.</t>
  </si>
  <si>
    <t>1 - La société se réserve le droit de décider, à tout moment avant la transmission du bon de commande, de mettre fin au processus de la consultation des fournisseurs.</t>
  </si>
  <si>
    <r>
      <t>4 - Les produit renommé 1</t>
    </r>
    <r>
      <rPr>
        <vertAlign val="superscript"/>
        <sz val="13"/>
        <color theme="1"/>
        <rFont val="Cambria"/>
        <family val="1"/>
      </rPr>
      <t>er</t>
    </r>
    <r>
      <rPr>
        <sz val="13"/>
        <color theme="1"/>
        <rFont val="Cambria"/>
        <family val="1"/>
      </rPr>
      <t xml:space="preserve"> choix.</t>
    </r>
  </si>
  <si>
    <t>6 - L’attestation d’exonération d’impôt sera remise en fin d’exercice.</t>
  </si>
  <si>
    <t>5 - Le paiement des factures (en H.TVA) sera effectué par virement, 45 jours après le dépôt de la facture.</t>
  </si>
  <si>
    <t>LE CHEF DEPT TECH P/I</t>
  </si>
  <si>
    <t>LE DIRECTEUR SUD-OUEST P/I</t>
  </si>
  <si>
    <t>Pré qualification N°</t>
  </si>
  <si>
    <t>029 11 09 12</t>
  </si>
  <si>
    <t>0560 90 79 46</t>
  </si>
  <si>
    <t>021 55 91 73</t>
  </si>
  <si>
    <t xml:space="preserve">SARL CANAL SUD </t>
  </si>
  <si>
    <t>029 28 12 25</t>
  </si>
  <si>
    <t>029 28 10 39</t>
  </si>
  <si>
    <t>0772 33 56 71</t>
  </si>
  <si>
    <t>048 70 73 34</t>
  </si>
  <si>
    <t>0555 72 91 65</t>
  </si>
  <si>
    <t>035 72 59 84</t>
  </si>
  <si>
    <t xml:space="preserve">ETS DAHMANE LOKMANE </t>
  </si>
  <si>
    <t xml:space="preserve">ETS TOP MALAK </t>
  </si>
  <si>
    <t>029 78 95 64</t>
  </si>
  <si>
    <t>0675 11 93 96</t>
  </si>
  <si>
    <t>029 78 95 12</t>
  </si>
  <si>
    <t>0673 11 96 96</t>
  </si>
  <si>
    <t>029 18 20 31</t>
  </si>
  <si>
    <t>/</t>
  </si>
  <si>
    <t>0662 67 93 87</t>
  </si>
  <si>
    <t>024 57 93 69</t>
  </si>
  <si>
    <t>0660 68 68 68</t>
  </si>
  <si>
    <t>029 20 15 16</t>
  </si>
  <si>
    <t>029 10 21 16 / 0550 24 98 95 / 0550 88 61 96</t>
  </si>
  <si>
    <t>0560 90 79 46 / 0656 44 33 51</t>
  </si>
  <si>
    <t>029 78 95 64 / 0660 21 42 14 / 0675 11 93 96</t>
  </si>
  <si>
    <t>DENOMINATION SOCIAL DE L'ENTREPRISE PRE-QUALIFIES</t>
  </si>
  <si>
    <t>ets.houari@gmail.com / eurlmahditools@gmail.com</t>
  </si>
  <si>
    <t>021 55 91 73 / 023 45 86 65 / 68</t>
  </si>
  <si>
    <t>takedecor.tg@gmail.com</t>
  </si>
  <si>
    <t>canal-real@hotmail.fr</t>
  </si>
  <si>
    <t>omarboua22000@gmail.com</t>
  </si>
  <si>
    <t>lokmanedahmane@gmail.com</t>
  </si>
  <si>
    <t>top_malak@hotmail.com</t>
  </si>
  <si>
    <t>medtirani03@hotmail.com</t>
  </si>
  <si>
    <t>026 90 11 44 / 90 12 44</t>
  </si>
  <si>
    <t>026 90 10 39</t>
  </si>
  <si>
    <t>peintures@enapdz.dz</t>
  </si>
  <si>
    <t>0770 50 73 94 / 0674 24 33 08</t>
  </si>
  <si>
    <t>025 77 35 69</t>
  </si>
  <si>
    <t>etbmahdjoubi@gmail.com</t>
  </si>
  <si>
    <t>0660 46 98 36 / 029 12 55 94</t>
  </si>
  <si>
    <t>029 10 69 14</t>
  </si>
  <si>
    <t>hoci86@yahoo.fr</t>
  </si>
  <si>
    <t>041 27 35 13 / 0770 95 85 01</t>
  </si>
  <si>
    <t>041 27 35 14</t>
  </si>
  <si>
    <t>contact@omoi-dz.dz</t>
  </si>
  <si>
    <t xml:space="preserve">SARL MAHDI TOOLS </t>
  </si>
  <si>
    <t xml:space="preserve">EURL TAKE DECOR </t>
  </si>
  <si>
    <t xml:space="preserve">ETS BOUBARAKA OMAR </t>
  </si>
  <si>
    <t xml:space="preserve">ETS TIRANI MOHAMED </t>
  </si>
  <si>
    <t xml:space="preserve">EURL HINDA LIL MOUKAWALAT </t>
  </si>
  <si>
    <t xml:space="preserve"> Cité Beldj Tipaza  N°147 LOCAL N°02 W.TIPAZA</t>
  </si>
  <si>
    <t xml:space="preserve"> cité essadikia lot N°01 OASIS Nord W.Laghouat </t>
  </si>
  <si>
    <t xml:space="preserve"> Coopérative magnouche N°10 Ain Naàdja W.Alger</t>
  </si>
  <si>
    <t xml:space="preserve"> Rue didouche mourad Bouhraoua W.Ghardaia</t>
  </si>
  <si>
    <t xml:space="preserve"> 25 Rue Berrebah Abdelkader</t>
  </si>
  <si>
    <t xml:space="preserve">KASR EL HAMRA </t>
  </si>
  <si>
    <t xml:space="preserve"> 44 Cité lagare rue idir W.Bordj Bouarreridj</t>
  </si>
  <si>
    <t xml:space="preserve"> Rue 05 Jullet Tem W.Ghardaia</t>
  </si>
  <si>
    <t xml:space="preserve"> Rue Cheguvara Ciré Sadadka W.Ouargla</t>
  </si>
  <si>
    <t xml:space="preserve"> Cité 05 Juillet Hassi R'mel W.Laghouat</t>
  </si>
  <si>
    <t xml:space="preserve">CHAICHE ABDELAZIZ </t>
  </si>
  <si>
    <t xml:space="preserve"> Hassi Elkara W.Ghardaia</t>
  </si>
  <si>
    <t xml:space="preserve">ENAP EPE </t>
  </si>
  <si>
    <t xml:space="preserve"> BP 78 Lakhdaria 10002 W.Bouira </t>
  </si>
  <si>
    <t xml:space="preserve">ETS MAHDJOUBI MEROUANE </t>
  </si>
  <si>
    <t xml:space="preserve"> Commune Taltet Des Douaires W.Médéa</t>
  </si>
  <si>
    <t xml:space="preserve">ETS EL HOSNA COMMERCE </t>
  </si>
  <si>
    <t xml:space="preserve"> Rue 514 Oasis Nord W.Laghouat</t>
  </si>
  <si>
    <t xml:space="preserve">SARL OMOI </t>
  </si>
  <si>
    <t xml:space="preserve"> Z.I BP BIR EL DJIR W.ORAN</t>
  </si>
  <si>
    <t>Adresse</t>
  </si>
  <si>
    <t>Lots</t>
  </si>
  <si>
    <t xml:space="preserve">DIVINDUS SETIF DMC </t>
  </si>
  <si>
    <t>0657 65 96 82</t>
  </si>
  <si>
    <t>dmc,unite,setif@gmail.com</t>
  </si>
  <si>
    <t xml:space="preserve">ETS BWIN </t>
  </si>
  <si>
    <t>0553 53 74 64</t>
  </si>
  <si>
    <t xml:space="preserve">SNC METAUX SUD </t>
  </si>
  <si>
    <t xml:space="preserve">0560 19 20 79 </t>
  </si>
  <si>
    <t>029 28 01 43             029 28 00 59</t>
  </si>
  <si>
    <t>info@metauxsud.com</t>
  </si>
  <si>
    <t>BOUSSAID ABDERAHIM</t>
  </si>
  <si>
    <t>0671 21 96 10</t>
  </si>
  <si>
    <t>033 37 10 52</t>
  </si>
  <si>
    <t>boussaidabdurahim@gmail.com</t>
  </si>
  <si>
    <t xml:space="preserve">DIVINDUS DTC OURGLA </t>
  </si>
  <si>
    <t>029 71 27 16</t>
  </si>
  <si>
    <t>029 71 27 20</t>
  </si>
  <si>
    <t>dtc.ouargla@gmail.com</t>
  </si>
  <si>
    <t>TREFILEST ANNABA</t>
  </si>
  <si>
    <t>0555 02 72 09</t>
  </si>
  <si>
    <t>commercial.u.trefilest@entpl.dz</t>
  </si>
  <si>
    <t xml:space="preserve">SPA NATRA </t>
  </si>
  <si>
    <t>024 74 27 39/40</t>
  </si>
  <si>
    <t>024 74 27 33/37</t>
  </si>
  <si>
    <t>info@natra-int.com</t>
  </si>
  <si>
    <t>LADJAL MOHAMED</t>
  </si>
  <si>
    <t>0557 53 29 66/ 0660 33 35 49</t>
  </si>
  <si>
    <t xml:space="preserve">TPLAST </t>
  </si>
  <si>
    <t>048 70 32 56</t>
  </si>
  <si>
    <t>tplast_algerie@yahoo.fr</t>
  </si>
  <si>
    <t xml:space="preserve">SARL CANAL PLAST </t>
  </si>
  <si>
    <t xml:space="preserve">0561 63 72 26           0555 26 14 16 /10           </t>
  </si>
  <si>
    <t>043 26 10 88</t>
  </si>
  <si>
    <t>benyelles@groupekherbouche.com</t>
  </si>
  <si>
    <t>0661 99 96 96</t>
  </si>
  <si>
    <t xml:space="preserve">035 72 59 84 </t>
  </si>
  <si>
    <t>kh34bba@gmail.com</t>
  </si>
  <si>
    <t xml:space="preserve">TIRANI MOHAMED </t>
  </si>
  <si>
    <t>medtirani03@gmail.com</t>
  </si>
  <si>
    <t>029 20 50 77</t>
  </si>
  <si>
    <t>dvr.aziz81@gmail.com</t>
  </si>
  <si>
    <t xml:space="preserve">BENCHADI SEBTI </t>
  </si>
  <si>
    <t>0674 72 36 47</t>
  </si>
  <si>
    <t xml:space="preserve">OUAZENE OMAR ADLANE </t>
  </si>
  <si>
    <t>0555 96 54 06            0552 24 87 70</t>
  </si>
  <si>
    <t>SARL BOURENANE</t>
  </si>
  <si>
    <t>0555 04 84 21</t>
  </si>
  <si>
    <t>bourenane2003@hotmail.com</t>
  </si>
  <si>
    <t>ETS MAHDJOUBI MEROUANE</t>
  </si>
  <si>
    <t>0674 24 33 08</t>
  </si>
  <si>
    <t>025 76 91 35</t>
  </si>
  <si>
    <t>etbmahdjoubi @gmail.com</t>
  </si>
  <si>
    <t xml:space="preserve">BENREMILI BELHOUT </t>
  </si>
  <si>
    <t xml:space="preserve">0697 34 26 76 </t>
  </si>
  <si>
    <t>belhoutbenremili@gmail,com</t>
  </si>
  <si>
    <t xml:space="preserve">HADJ MOUSSA NADIR </t>
  </si>
  <si>
    <t>0666 03 60 20</t>
  </si>
  <si>
    <t xml:space="preserve">AGGLO LUXE </t>
  </si>
  <si>
    <t>sarl.agglolux@yahoo.fr</t>
  </si>
  <si>
    <t>SARL BRAZA</t>
  </si>
  <si>
    <t xml:space="preserve">0661 48 74 64 </t>
  </si>
  <si>
    <t>029 13 07 20</t>
  </si>
  <si>
    <t xml:space="preserve">SARL CANAL LUXE </t>
  </si>
  <si>
    <t>canalisation-groupebourenane@hotmail,com</t>
  </si>
  <si>
    <t xml:space="preserve">SARL TUBE LUXE </t>
  </si>
  <si>
    <t xml:space="preserve">ETS BENKHELIFA ET FILS </t>
  </si>
  <si>
    <t>0549 61 38 39</t>
  </si>
  <si>
    <t>grillagegabion@hotmail,com</t>
  </si>
  <si>
    <t>TREFISOUD</t>
  </si>
  <si>
    <t xml:space="preserve">036 76 90 96/98 </t>
  </si>
  <si>
    <t>036 76 91 00</t>
  </si>
  <si>
    <t>unite.trefisoud@entpl.dz</t>
  </si>
  <si>
    <t>EURL EQUIPROBAT</t>
  </si>
  <si>
    <t>021 40 26 73</t>
  </si>
  <si>
    <t>info@epb-dz.com</t>
  </si>
  <si>
    <t xml:space="preserve">SARL ACROW </t>
  </si>
  <si>
    <t>nadhir.kasi@acrow.com</t>
  </si>
  <si>
    <t>ENTROPOSE</t>
  </si>
  <si>
    <t xml:space="preserve">025 28 08 47 </t>
  </si>
  <si>
    <t>025 28 08 49</t>
  </si>
  <si>
    <t>info@entrepose-mille.dz</t>
  </si>
  <si>
    <t xml:space="preserve"> ETB CHAOUI MOHAMED</t>
  </si>
  <si>
    <t>0667 06 58 30</t>
  </si>
  <si>
    <t>///</t>
  </si>
  <si>
    <t>etpmed03@gmail.com</t>
  </si>
  <si>
    <t xml:space="preserve"> EURL KSAF ELCTRIQUE</t>
  </si>
  <si>
    <t>0550 75 34 12</t>
  </si>
  <si>
    <t>035 36 06 94</t>
  </si>
  <si>
    <t>alliksafelec@yahoo.fr / ksaf_electric_stc@yahoo.fr</t>
  </si>
  <si>
    <t xml:space="preserve"> ETS MAHDJOUBI MAROUANE</t>
  </si>
  <si>
    <t>0770 50 73 94</t>
  </si>
  <si>
    <t>025 57 30 90</t>
  </si>
  <si>
    <t xml:space="preserve"> TIRANI MOHAMED</t>
  </si>
  <si>
    <t xml:space="preserve"> EURL HAFA ELECT</t>
  </si>
  <si>
    <t>0560 06 92 23 / 023 85 66 69</t>
  </si>
  <si>
    <t>023 85 66 62</t>
  </si>
  <si>
    <t>commercial@hafa-elect.com</t>
  </si>
  <si>
    <t xml:space="preserve"> BOUSAAID ABDELRAHIM</t>
  </si>
  <si>
    <t>boussaidabdulrahim@gmail.com</t>
  </si>
  <si>
    <t xml:space="preserve"> EURL TAK DÉCOR</t>
  </si>
  <si>
    <t xml:space="preserve"> SEWEDY CABLES ALGERIA</t>
  </si>
  <si>
    <t>0770 93 46 12 / 029 92 40 05</t>
  </si>
  <si>
    <t>021 92 39 97</t>
  </si>
  <si>
    <t>l.messaoudene@elsewedy.com</t>
  </si>
  <si>
    <t xml:space="preserve"> EURL CABFIL (BENCHAA MOHAMED)</t>
  </si>
  <si>
    <t>0552 74 93 35</t>
  </si>
  <si>
    <t>benchaa1mohamed@hotmail.fr</t>
  </si>
  <si>
    <t xml:space="preserve"> GM ELECTRIC</t>
  </si>
  <si>
    <t>0551 27 85 78 / 0551 28 83 71</t>
  </si>
  <si>
    <t>029 29 08 09</t>
  </si>
  <si>
    <t>gmelectric.commercial@gmail.com</t>
  </si>
  <si>
    <t xml:space="preserve"> ETS TOP MALAK</t>
  </si>
  <si>
    <t xml:space="preserve"> KSAR ELHAMRA</t>
  </si>
  <si>
    <t>0668 61 57 42</t>
  </si>
  <si>
    <t xml:space="preserve"> SARL A&amp;B INDUSTRY</t>
  </si>
  <si>
    <t>0780 46 70 40</t>
  </si>
  <si>
    <t>046 55 03 80</t>
  </si>
  <si>
    <t>sarlabindustry@yahoo,fr</t>
  </si>
  <si>
    <t xml:space="preserve"> DIVINDUS DMC SETIF</t>
  </si>
  <si>
    <t>0657 65 96 82/ 036 44 90 20</t>
  </si>
  <si>
    <t>036 44 90 20</t>
  </si>
  <si>
    <t>dmc,unite.setif@gmail,com</t>
  </si>
  <si>
    <t xml:space="preserve"> ALI LARBI</t>
  </si>
  <si>
    <t>0675 72 20 63</t>
  </si>
  <si>
    <t>033 87 21 72</t>
  </si>
  <si>
    <t>larbiridah1809@gmail.com</t>
  </si>
  <si>
    <t xml:space="preserve"> ENERGIE STOR</t>
  </si>
  <si>
    <t>0549 84 21 45</t>
  </si>
  <si>
    <t>caidmahdi09@gmail.com</t>
  </si>
  <si>
    <t>035 36 05 03 / 035 36 50 72</t>
  </si>
  <si>
    <t>alliksafelec@yahoo.fr</t>
  </si>
  <si>
    <t xml:space="preserve"> BEURL HAFA ELECT</t>
  </si>
  <si>
    <t xml:space="preserve"> SARL SADIMET</t>
  </si>
  <si>
    <t>023 85 50 80</t>
  </si>
  <si>
    <t>023 85 52 73</t>
  </si>
  <si>
    <t>sadimet@hotmail.com / contact@sadimet-dz.com</t>
  </si>
  <si>
    <t xml:space="preserve"> SARL SOMAF</t>
  </si>
  <si>
    <t>0555 09 20 31 / 023 74 92 08/09</t>
  </si>
  <si>
    <t>023 74 31 30</t>
  </si>
  <si>
    <t>r.boukider@sarlsomafe.com</t>
  </si>
  <si>
    <t> EURL KSAF ELCTRIQUE</t>
  </si>
  <si>
    <t> EURL HAFA ELECT</t>
  </si>
  <si>
    <t xml:space="preserve"> SARL G.L.A ALUMINAIRE</t>
  </si>
  <si>
    <t>025 20 82 09</t>
  </si>
  <si>
    <t>025 20 82 07</t>
  </si>
  <si>
    <t>info@kadriluminaire.com</t>
  </si>
  <si>
    <t>Transport</t>
  </si>
  <si>
    <t>DE GCB</t>
  </si>
  <si>
    <t>DU FOURNISSEUR</t>
  </si>
  <si>
    <t>001 Quincaillerie</t>
  </si>
  <si>
    <t>003 Plomberie</t>
  </si>
  <si>
    <t>005 Outillage</t>
  </si>
  <si>
    <t>001 Produit Ferreux</t>
  </si>
  <si>
    <t>002 Produit non Ferreux</t>
  </si>
  <si>
    <t>003 FOURNITURE DE PVC PEHD PEHD OND &amp; ACCES</t>
  </si>
  <si>
    <t>004 Matériaux de construction</t>
  </si>
  <si>
    <t>005 BUSE DE TOUS TYPES</t>
  </si>
  <si>
    <t>006 FOURNITURE DE BOIS ET DÉRIVÉS</t>
  </si>
  <si>
    <t>007 GRILLAGE ET ACCESSOIRES  DE CLOTUR</t>
  </si>
  <si>
    <t>008 COFFRAGE ECHAFAUDAGE ET ACCESSOIRES</t>
  </si>
  <si>
    <t>001 ELECTRIQUE BATIMENT CABLERIE FILERIE ET AUTRE</t>
  </si>
  <si>
    <t>002  APPAREILLAGE ELECTRIQUE</t>
  </si>
  <si>
    <t>003 PRODUIT D'ECLAIRAGE</t>
  </si>
  <si>
    <t xml:space="preserve">               Le montant prévisionnel de ladite consultation sera communiqué à l’issue de l’ouverture des plis et d’évaluation des offres.</t>
  </si>
  <si>
    <t xml:space="preserve">de Nos Divers Projets </t>
  </si>
  <si>
    <t>Du projet HBH CPF</t>
  </si>
  <si>
    <t>Du projet HBH ROUTE</t>
  </si>
  <si>
    <t>Du projet HBH Base de Vie</t>
  </si>
  <si>
    <t>Du projet BOOSTING</t>
  </si>
  <si>
    <t>Du projet COLL-HRM</t>
  </si>
  <si>
    <t>Date</t>
  </si>
  <si>
    <t>Projet</t>
  </si>
  <si>
    <t>Objet De La Consultation</t>
  </si>
  <si>
    <t>N° de la consultation</t>
  </si>
  <si>
    <t>Nombre de Plis</t>
  </si>
  <si>
    <t>Observations</t>
  </si>
  <si>
    <t>Durée Du Contrat (Mois)</t>
  </si>
  <si>
    <t>Retenue de garantie (%)</t>
  </si>
  <si>
    <t>LE CHEF DEPT JURIDIQUE</t>
  </si>
  <si>
    <t>Réf Ecrit</t>
  </si>
  <si>
    <t>Date lancement</t>
  </si>
  <si>
    <t xml:space="preserve">              Veuillez agréer Monsieur le Directeur nos sincères salutations.</t>
  </si>
  <si>
    <t>Réf :</t>
  </si>
  <si>
    <t>Du Département MGX</t>
  </si>
  <si>
    <t>Du Département MTL</t>
  </si>
  <si>
    <t>Du projet Hôtel DGHR</t>
  </si>
  <si>
    <t>Lancement</t>
  </si>
  <si>
    <t>Relancement</t>
  </si>
  <si>
    <t xml:space="preserve">N° Lots  </t>
  </si>
  <si>
    <t xml:space="preserve">Objet : Montant d'estimation </t>
  </si>
  <si>
    <t xml:space="preserve">              Monsieur, </t>
  </si>
  <si>
    <t>Salutations distinguées.</t>
  </si>
  <si>
    <t>A. AMMI SAID</t>
  </si>
  <si>
    <t>B. BENARADJ</t>
  </si>
  <si>
    <t>Objet :</t>
  </si>
  <si>
    <t>Estimation</t>
  </si>
  <si>
    <t>Lancement          / Relancement</t>
  </si>
  <si>
    <t xml:space="preserve">DIRECTION SUD OUEST                      </t>
  </si>
  <si>
    <t>HASSI R'MEL</t>
  </si>
  <si>
    <t>SERVICE APPROVISIONNEMENT</t>
  </si>
  <si>
    <t xml:space="preserve">DEVIS QUANTITATIF ET ESTIMATIF </t>
  </si>
  <si>
    <t>Unité</t>
  </si>
  <si>
    <t xml:space="preserve">Arrêté le présent devis à la somme de : (en Lettres) : </t>
  </si>
  <si>
    <t xml:space="preserve">LE SOUMISSIONNAIRE </t>
  </si>
  <si>
    <t xml:space="preserve"> Désignation </t>
  </si>
  <si>
    <t>Référence</t>
  </si>
  <si>
    <t>Quantité</t>
  </si>
  <si>
    <t>Prix Unitaire</t>
  </si>
  <si>
    <t xml:space="preserve">Montant </t>
  </si>
  <si>
    <t>TOTAL HT</t>
  </si>
  <si>
    <t>F. KADRI</t>
  </si>
  <si>
    <t>3 - Nos besoins réels seront exprimés par bon de commande.</t>
  </si>
  <si>
    <t>LE CHEF DEPT TECH</t>
  </si>
  <si>
    <t>Ref</t>
  </si>
  <si>
    <t>préqualif</t>
  </si>
  <si>
    <t xml:space="preserve">          Nous vous demandons Monsieur le directeur, de bien vouloir donner votre accord pour   le lancement  d’une consultation des fournisseurs relative à la fourniture en questions</t>
  </si>
  <si>
    <t xml:space="preserve">Numero Dossier </t>
  </si>
  <si>
    <t>002 Peinture</t>
  </si>
  <si>
    <t>Dernier jour de dépôt</t>
  </si>
  <si>
    <t>073</t>
  </si>
  <si>
    <t>Lots N°: 001 Produit Ferreux</t>
  </si>
  <si>
    <t>FOURNITURE PRODUIT FERREUX</t>
  </si>
  <si>
    <t>3  MOIS</t>
  </si>
  <si>
    <t xml:space="preserve">ets_bwin@hotmail.com </t>
  </si>
  <si>
    <t xml:space="preserve">kh34bba@gmail.com </t>
  </si>
  <si>
    <t>mohivok42@gmail.com</t>
  </si>
  <si>
    <t>ahmedb53@gmail.com</t>
  </si>
  <si>
    <t xml:space="preserve">ouazene_sof@yahoo.fr </t>
  </si>
  <si>
    <t xml:space="preserve">Graluxgralux@gmail.com </t>
  </si>
  <si>
    <t xml:space="preserve">Pré qualification N°  </t>
  </si>
  <si>
    <t xml:space="preserve">   Additivement a l’accord de lancement de la consultation  Réf:/GCB/DSO/TEC/JUR/SPM/2021 Accordé de votre part en date du  24/03/2021, nous vous informons que le montant estimatif  De cette dernière est de :     DA/HT</t>
  </si>
  <si>
    <t xml:space="preserve"> Da/HT</t>
  </si>
  <si>
    <t>/GCB/DSO/TECH/JUR/SPM/2021</t>
  </si>
  <si>
    <t>074</t>
  </si>
  <si>
    <t>28/03/21</t>
  </si>
  <si>
    <t>078</t>
  </si>
  <si>
    <t>8 - Le délai de la garantie et de « 3 Mois »</t>
  </si>
  <si>
    <t>11 - Le transport a la charge « DE GCB »</t>
  </si>
  <si>
    <t xml:space="preserve">FOURNITEUR AGGLOMERE </t>
  </si>
  <si>
    <t xml:space="preserve">LE DIECTEUR SUD OUEST </t>
  </si>
  <si>
    <t>B.BENARADJ</t>
  </si>
  <si>
    <t>29/03/2021</t>
  </si>
  <si>
    <t>080</t>
  </si>
  <si>
    <t xml:space="preserve">FOURNITURE DES CANDELABRES </t>
  </si>
  <si>
    <t>LE DIRECTEUR SUD-OUEST</t>
  </si>
  <si>
    <t>23</t>
  </si>
  <si>
    <t>085</t>
  </si>
  <si>
    <t xml:space="preserve">      Objet : Demande accord pour Lancement de la consultation de  « FOURNITURE AGGLOMERE  »</t>
  </si>
  <si>
    <t>Lots N°: 004 Matériaux de construction</t>
  </si>
  <si>
    <t xml:space="preserve">           Suite aux besoins     «  de Nos Divers Projets   »     En      «  FOURNITURE AGGLOMERE   »</t>
  </si>
  <si>
    <t>7 - Le délai de la fourniture est de « 10 jours »  après la réception du bon de commande.</t>
  </si>
  <si>
    <t>9 - Retenue de garantie « 5 % » libèrée à la fin du contrat</t>
  </si>
  <si>
    <t>10-Le delais du contrat est de « 5 Mois »</t>
  </si>
  <si>
    <t xml:space="preserve">FOURNITURE AGGLOMERE </t>
  </si>
  <si>
    <t>Pré qualification N°  9</t>
  </si>
  <si>
    <t>5  MOIS</t>
  </si>
  <si>
    <t>ML</t>
  </si>
  <si>
    <t>25*15*100</t>
  </si>
  <si>
    <t>25*13.5*100</t>
  </si>
  <si>
    <t>BORDURE CS2</t>
  </si>
  <si>
    <t>BORDURE CC2</t>
  </si>
  <si>
    <t>50*14*50</t>
  </si>
  <si>
    <t>BORDURE P2</t>
  </si>
  <si>
    <t>« FOURNITURE AGGLOMERES   »</t>
  </si>
  <si>
    <t xml:space="preserve"> </t>
  </si>
  <si>
    <t>PAVE LOSANGE (BLANC )</t>
  </si>
  <si>
    <t>PAVE LOSANGE ( NOIR )</t>
  </si>
  <si>
    <t xml:space="preserve">PAVE DE VOIRIE EN BETON </t>
  </si>
  <si>
    <t>M2</t>
  </si>
  <si>
    <t>200*200*60</t>
  </si>
  <si>
    <t>200*100*100</t>
  </si>
  <si>
    <t>BORDURE DE TROTTOIRE  T2</t>
  </si>
  <si>
    <t xml:space="preserve">Lot 04 : MATRIEAUX DE CONSTRUCTION </t>
  </si>
  <si>
    <t xml:space="preserve">DALLE EN BETON GRIS </t>
  </si>
  <si>
    <t>400*100*60</t>
  </si>
  <si>
    <t xml:space="preserve">DALLE EN BETON BIEGE </t>
  </si>
  <si>
    <t xml:space="preserve">DALLE EN BETON NOIR  </t>
  </si>
  <si>
    <t>DALLE EN BETON GRIS</t>
  </si>
  <si>
    <t>500*500*40</t>
  </si>
  <si>
    <t xml:space="preserve">DALLE EN BETON JAUNE -BIEGE -GRIS </t>
  </si>
  <si>
    <t>200*600*60</t>
  </si>
  <si>
    <t>330*330*40</t>
  </si>
  <si>
    <t xml:space="preserve">DALLE POLYGONE PIERRE MARRON </t>
  </si>
  <si>
    <t xml:space="preserve">DALLE POLYGONE PIERRE BIEGE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</si>
</sst>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40C]d\ mmmm\ yyyy;@"/>
    <numFmt numFmtId="166" formatCode="@\ \-"/>
  </numFmts>
  <fonts count="5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Cambria"/>
      <family val="1"/>
    </font>
    <font>
      <b/>
      <sz val="13"/>
      <color theme="1"/>
      <name val="Cambria"/>
      <family val="1"/>
    </font>
    <font>
      <sz val="13"/>
      <color theme="1"/>
      <name val="Cambria"/>
      <family val="1"/>
    </font>
    <font>
      <sz val="13"/>
      <color theme="1"/>
      <name val="Times New Roman"/>
      <family val="1"/>
    </font>
    <font>
      <sz val="18"/>
      <color theme="1"/>
      <name val="Cambria"/>
      <family val="1"/>
    </font>
    <font>
      <b/>
      <u/>
      <sz val="12"/>
      <color theme="1"/>
      <name val="Arial"/>
      <family val="2"/>
    </font>
    <font>
      <u/>
      <sz val="14"/>
      <color theme="1"/>
      <name val="Arial"/>
      <family val="2"/>
    </font>
    <font>
      <u/>
      <sz val="12"/>
      <color theme="1"/>
      <name val="Arial"/>
      <family val="2"/>
    </font>
    <font>
      <vertAlign val="superscript"/>
      <sz val="13"/>
      <color theme="1"/>
      <name val="Cambria"/>
      <family val="1"/>
    </font>
    <font>
      <sz val="12"/>
      <color theme="1"/>
      <name val="Cambria"/>
      <family val="1"/>
    </font>
    <font>
      <b/>
      <sz val="16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Helv"/>
      <charset val="178"/>
    </font>
    <font>
      <sz val="1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/>
      <sz val="1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color theme="1"/>
      <name val="Calibri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u/>
      <sz val="13"/>
      <color theme="10"/>
      <name val="Calibri"/>
      <family val="2"/>
      <scheme val="minor"/>
    </font>
    <font>
      <sz val="8"/>
      <color rgb="FF000000"/>
      <name val="Verdana"/>
      <family val="2"/>
    </font>
    <font>
      <b/>
      <sz val="12"/>
      <color theme="1"/>
      <name val="Cambria"/>
      <family val="1"/>
    </font>
    <font>
      <b/>
      <sz val="9"/>
      <color theme="1"/>
      <name val="Cambria"/>
      <family val="1"/>
    </font>
    <font>
      <b/>
      <sz val="8"/>
      <color theme="1"/>
      <name val="Cambria"/>
      <family val="1"/>
    </font>
    <font>
      <b/>
      <sz val="18"/>
      <color rgb="FF000000"/>
      <name val="Cambria"/>
      <family val="1"/>
    </font>
    <font>
      <b/>
      <sz val="14"/>
      <color rgb="FF000000"/>
      <name val="Cambria"/>
      <family val="1"/>
    </font>
    <font>
      <b/>
      <u/>
      <sz val="13"/>
      <color theme="1"/>
      <name val="Cambria"/>
      <family val="1"/>
    </font>
    <font>
      <sz val="11"/>
      <color theme="1"/>
      <name val="Cambria"/>
      <family val="1"/>
    </font>
    <font>
      <b/>
      <sz val="16"/>
      <color rgb="FF000000"/>
      <name val="Cambria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Cambria"/>
      <family val="1"/>
    </font>
    <font>
      <sz val="18"/>
      <color theme="1"/>
      <name val="Times New Roman"/>
      <family val="1"/>
    </font>
    <font>
      <b/>
      <i/>
      <u/>
      <sz val="14"/>
      <color rgb="FFFF0000"/>
      <name val="Cambria"/>
      <family val="1"/>
    </font>
    <font>
      <b/>
      <i/>
      <sz val="11"/>
      <color rgb="FF000000"/>
      <name val="Cam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dash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dashed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dashed">
        <color theme="1"/>
      </bottom>
      <diagonal/>
    </border>
    <border>
      <left style="medium">
        <color theme="1"/>
      </left>
      <right style="thin">
        <color theme="1"/>
      </right>
      <top style="dashed">
        <color theme="1"/>
      </top>
      <bottom style="dashed">
        <color theme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 style="dashed">
        <color theme="1"/>
      </bottom>
      <diagonal/>
    </border>
    <border>
      <left style="thin">
        <color theme="1"/>
      </left>
      <right style="medium">
        <color theme="1"/>
      </right>
      <top style="dashed">
        <color theme="1"/>
      </top>
      <bottom style="dashed">
        <color theme="1"/>
      </bottom>
      <diagonal/>
    </border>
    <border>
      <left style="medium">
        <color theme="1"/>
      </left>
      <right style="thin">
        <color theme="1"/>
      </right>
      <top style="dash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 style="medium">
        <color theme="1"/>
      </bottom>
      <diagonal/>
    </border>
  </borders>
  <cellStyleXfs count="4">
    <xf numFmtId="0" fontId="0" fillId="0" borderId="0"/>
    <xf numFmtId="164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6" fillId="0" borderId="0" xfId="0" applyFont="1"/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8" fillId="0" borderId="0" xfId="3" applyFont="1"/>
    <xf numFmtId="0" fontId="21" fillId="0" borderId="0" xfId="0" applyFont="1"/>
    <xf numFmtId="0" fontId="26" fillId="2" borderId="6" xfId="3" applyFont="1" applyFill="1" applyBorder="1" applyAlignment="1">
      <alignment horizontal="center" vertical="center" wrapText="1"/>
    </xf>
    <xf numFmtId="0" fontId="18" fillId="0" borderId="0" xfId="3" applyFont="1" applyFill="1"/>
    <xf numFmtId="0" fontId="17" fillId="0" borderId="0" xfId="3" applyFont="1"/>
    <xf numFmtId="164" fontId="18" fillId="0" borderId="0" xfId="1" applyFont="1"/>
    <xf numFmtId="0" fontId="0" fillId="0" borderId="0" xfId="0" applyAlignment="1">
      <alignment vertical="center"/>
    </xf>
    <xf numFmtId="0" fontId="17" fillId="0" borderId="0" xfId="3" applyFont="1" applyAlignment="1">
      <alignment wrapText="1"/>
    </xf>
    <xf numFmtId="0" fontId="18" fillId="0" borderId="0" xfId="3" applyFont="1" applyFill="1" applyAlignment="1">
      <alignment horizontal="center" vertical="center"/>
    </xf>
    <xf numFmtId="0" fontId="26" fillId="2" borderId="6" xfId="3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/>
    <xf numFmtId="0" fontId="33" fillId="0" borderId="0" xfId="0" applyFont="1"/>
    <xf numFmtId="0" fontId="13" fillId="0" borderId="12" xfId="0" applyFont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19" fillId="0" borderId="0" xfId="0" applyFont="1" applyFill="1"/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22" fillId="0" borderId="0" xfId="0" applyFont="1" applyFill="1" applyAlignment="1">
      <alignment wrapText="1"/>
    </xf>
    <xf numFmtId="0" fontId="22" fillId="0" borderId="0" xfId="0" applyFont="1" applyFill="1"/>
    <xf numFmtId="0" fontId="23" fillId="0" borderId="0" xfId="0" applyFont="1" applyFill="1"/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0" fillId="0" borderId="0" xfId="0" applyBorder="1" applyAlignment="1">
      <alignment horizontal="center"/>
    </xf>
    <xf numFmtId="0" fontId="7" fillId="0" borderId="0" xfId="0" applyFont="1" applyAlignment="1">
      <alignment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49" fontId="34" fillId="0" borderId="1" xfId="0" applyNumberFormat="1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center" vertical="center"/>
    </xf>
    <xf numFmtId="0" fontId="26" fillId="2" borderId="10" xfId="3" applyFont="1" applyFill="1" applyBorder="1" applyAlignment="1">
      <alignment horizontal="center" vertical="center" wrapText="1"/>
    </xf>
    <xf numFmtId="1" fontId="19" fillId="2" borderId="1" xfId="3" quotePrefix="1" applyNumberFormat="1" applyFont="1" applyFill="1" applyBorder="1" applyAlignment="1">
      <alignment horizontal="center" vertical="center" textRotation="255"/>
    </xf>
    <xf numFmtId="0" fontId="19" fillId="2" borderId="1" xfId="3" quotePrefix="1" applyFont="1" applyFill="1" applyBorder="1" applyAlignment="1">
      <alignment horizontal="center" vertical="center" textRotation="255"/>
    </xf>
    <xf numFmtId="0" fontId="19" fillId="3" borderId="1" xfId="3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1" fontId="27" fillId="4" borderId="1" xfId="3" quotePrefix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1" fillId="4" borderId="1" xfId="2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1" fontId="27" fillId="5" borderId="9" xfId="3" quotePrefix="1" applyNumberFormat="1" applyFont="1" applyFill="1" applyBorder="1" applyAlignment="1">
      <alignment horizontal="center" vertical="center" wrapText="1"/>
    </xf>
    <xf numFmtId="0" fontId="19" fillId="5" borderId="1" xfId="3" quotePrefix="1" applyFont="1" applyFill="1" applyBorder="1" applyAlignment="1">
      <alignment horizontal="center" vertical="center" textRotation="255"/>
    </xf>
    <xf numFmtId="0" fontId="1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9" fillId="6" borderId="1" xfId="3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9" fillId="7" borderId="1" xfId="3" quotePrefix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9" fillId="8" borderId="1" xfId="3" quotePrefix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27" fillId="9" borderId="1" xfId="3" quotePrefix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horizontal="center" vertical="center" wrapText="1"/>
    </xf>
    <xf numFmtId="3" fontId="1" fillId="9" borderId="1" xfId="0" applyNumberFormat="1" applyFont="1" applyFill="1" applyBorder="1" applyAlignment="1">
      <alignment horizontal="center" vertical="center" wrapText="1"/>
    </xf>
    <xf numFmtId="0" fontId="31" fillId="9" borderId="1" xfId="2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9" fillId="10" borderId="1" xfId="3" quotePrefix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9" fillId="11" borderId="1" xfId="3" quotePrefix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9" fillId="12" borderId="1" xfId="3" quotePrefix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vertical="center" wrapText="1"/>
    </xf>
    <xf numFmtId="0" fontId="1" fillId="12" borderId="1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40" fillId="0" borderId="0" xfId="0" applyFont="1"/>
    <xf numFmtId="9" fontId="3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quotePrefix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1" fillId="0" borderId="0" xfId="0" quotePrefix="1" applyFont="1" applyAlignment="1"/>
    <xf numFmtId="0" fontId="9" fillId="0" borderId="0" xfId="0" quotePrefix="1" applyFont="1" applyAlignment="1">
      <alignment vertical="center" wrapText="1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quotePrefix="1" applyAlignment="1">
      <alignment wrapText="1"/>
    </xf>
    <xf numFmtId="0" fontId="0" fillId="0" borderId="0" xfId="0" applyAlignment="1"/>
    <xf numFmtId="0" fontId="12" fillId="0" borderId="0" xfId="0" applyFont="1"/>
    <xf numFmtId="0" fontId="0" fillId="0" borderId="0" xfId="0"/>
    <xf numFmtId="0" fontId="21" fillId="0" borderId="0" xfId="0" applyFont="1" applyFill="1" applyAlignment="1">
      <alignment vertical="center"/>
    </xf>
    <xf numFmtId="164" fontId="21" fillId="0" borderId="0" xfId="1" applyFont="1" applyFill="1" applyAlignment="1">
      <alignment vertical="center" wrapText="1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right" vertical="center"/>
    </xf>
    <xf numFmtId="0" fontId="42" fillId="0" borderId="0" xfId="0" applyFont="1" applyFill="1" applyAlignment="1">
      <alignment horizontal="left" vertical="center"/>
    </xf>
    <xf numFmtId="0" fontId="43" fillId="0" borderId="0" xfId="0" applyFont="1" applyFill="1" applyAlignment="1">
      <alignment vertical="center"/>
    </xf>
    <xf numFmtId="0" fontId="42" fillId="0" borderId="0" xfId="0" applyFont="1" applyFill="1" applyAlignment="1">
      <alignment vertical="center"/>
    </xf>
    <xf numFmtId="14" fontId="1" fillId="0" borderId="0" xfId="0" applyNumberFormat="1" applyFont="1" applyFill="1" applyAlignment="1">
      <alignment horizontal="left" vertical="center"/>
    </xf>
    <xf numFmtId="0" fontId="42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horizontal="centerContinuous" vertical="center"/>
    </xf>
    <xf numFmtId="0" fontId="43" fillId="0" borderId="0" xfId="0" applyFont="1" applyFill="1" applyAlignment="1">
      <alignment horizontal="centerContinuous" vertical="center"/>
    </xf>
    <xf numFmtId="0" fontId="43" fillId="0" borderId="0" xfId="0" applyFont="1" applyFill="1" applyBorder="1" applyAlignment="1">
      <alignment vertical="center"/>
    </xf>
    <xf numFmtId="164" fontId="21" fillId="0" borderId="0" xfId="1" applyFont="1" applyFill="1" applyAlignment="1">
      <alignment vertical="center"/>
    </xf>
    <xf numFmtId="0" fontId="42" fillId="0" borderId="0" xfId="0" applyFont="1" applyFill="1" applyBorder="1" applyAlignment="1">
      <alignment horizontal="center" vertical="center"/>
    </xf>
    <xf numFmtId="3" fontId="43" fillId="0" borderId="0" xfId="0" applyNumberFormat="1" applyFont="1" applyFill="1" applyBorder="1" applyAlignment="1">
      <alignment horizontal="center" vertical="center"/>
    </xf>
    <xf numFmtId="164" fontId="44" fillId="0" borderId="0" xfId="1" applyFont="1" applyFill="1" applyAlignment="1">
      <alignment vertical="center" wrapText="1"/>
    </xf>
    <xf numFmtId="0" fontId="44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left" vertical="center"/>
    </xf>
    <xf numFmtId="0" fontId="43" fillId="0" borderId="0" xfId="0" applyFont="1" applyFill="1" applyAlignment="1">
      <alignment horizontal="left" vertical="center"/>
    </xf>
    <xf numFmtId="0" fontId="44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0" fontId="4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42" fillId="0" borderId="0" xfId="0" applyFont="1" applyFill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 wrapText="1"/>
    </xf>
    <xf numFmtId="49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8" fillId="0" borderId="0" xfId="3" applyFont="1" applyAlignment="1">
      <alignment horizontal="center"/>
    </xf>
    <xf numFmtId="0" fontId="28" fillId="8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28" fillId="9" borderId="1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/>
    </xf>
    <xf numFmtId="0" fontId="31" fillId="2" borderId="1" xfId="2" applyFont="1" applyFill="1" applyBorder="1" applyAlignment="1">
      <alignment horizontal="center" vertical="center" wrapText="1"/>
    </xf>
    <xf numFmtId="0" fontId="32" fillId="9" borderId="1" xfId="2" applyFont="1" applyFill="1" applyBorder="1" applyAlignment="1">
      <alignment horizontal="center" vertical="center" wrapText="1"/>
    </xf>
    <xf numFmtId="0" fontId="32" fillId="3" borderId="1" xfId="2" applyFont="1" applyFill="1" applyBorder="1" applyAlignment="1">
      <alignment horizontal="center" vertical="center" wrapText="1"/>
    </xf>
    <xf numFmtId="0" fontId="32" fillId="11" borderId="1" xfId="2" applyFont="1" applyFill="1" applyBorder="1" applyAlignment="1">
      <alignment horizontal="center" vertical="center" wrapText="1"/>
    </xf>
    <xf numFmtId="0" fontId="32" fillId="10" borderId="1" xfId="2" applyFont="1" applyFill="1" applyBorder="1" applyAlignment="1">
      <alignment horizontal="center" vertical="center" wrapText="1"/>
    </xf>
    <xf numFmtId="0" fontId="32" fillId="12" borderId="1" xfId="2" applyFont="1" applyFill="1" applyBorder="1" applyAlignment="1">
      <alignment horizontal="center" vertical="center" wrapText="1"/>
    </xf>
    <xf numFmtId="0" fontId="31" fillId="0" borderId="0" xfId="3" applyFont="1" applyAlignment="1">
      <alignment horizontal="center"/>
    </xf>
    <xf numFmtId="0" fontId="13" fillId="13" borderId="1" xfId="0" applyFont="1" applyFill="1" applyBorder="1" applyAlignment="1">
      <alignment horizontal="center" vertical="center" wrapText="1"/>
    </xf>
    <xf numFmtId="0" fontId="19" fillId="13" borderId="1" xfId="3" quotePrefix="1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32" fillId="13" borderId="1" xfId="2" applyFont="1" applyFill="1" applyBorder="1" applyAlignment="1">
      <alignment horizontal="center" vertical="center" wrapText="1"/>
    </xf>
    <xf numFmtId="0" fontId="30" fillId="13" borderId="1" xfId="0" applyFont="1" applyFill="1" applyBorder="1" applyAlignment="1">
      <alignment horizontal="center" vertical="center" wrapText="1"/>
    </xf>
    <xf numFmtId="0" fontId="15" fillId="13" borderId="1" xfId="2" applyFill="1" applyBorder="1" applyAlignment="1">
      <alignment horizontal="center" vertical="center" wrapText="1"/>
    </xf>
    <xf numFmtId="49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9" fontId="50" fillId="0" borderId="1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29" fillId="0" borderId="20" xfId="0" applyFont="1" applyFill="1" applyBorder="1" applyAlignment="1">
      <alignment horizontal="center" vertical="center"/>
    </xf>
    <xf numFmtId="0" fontId="29" fillId="0" borderId="21" xfId="0" applyFont="1" applyFill="1" applyBorder="1" applyAlignment="1">
      <alignment horizontal="center" vertical="center"/>
    </xf>
    <xf numFmtId="0" fontId="29" fillId="0" borderId="21" xfId="0" applyFont="1" applyFill="1" applyBorder="1" applyAlignment="1">
      <alignment horizontal="centerContinuous" vertical="center"/>
    </xf>
    <xf numFmtId="0" fontId="29" fillId="0" borderId="22" xfId="0" applyFont="1" applyFill="1" applyBorder="1" applyAlignment="1">
      <alignment horizontal="centerContinuous" vertical="center"/>
    </xf>
    <xf numFmtId="0" fontId="29" fillId="0" borderId="23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Continuous" vertical="center"/>
    </xf>
    <xf numFmtId="0" fontId="29" fillId="0" borderId="26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/>
    </xf>
    <xf numFmtId="0" fontId="30" fillId="0" borderId="24" xfId="0" applyFont="1" applyFill="1" applyBorder="1" applyAlignment="1">
      <alignment horizontal="left" vertical="center" wrapText="1"/>
    </xf>
    <xf numFmtId="0" fontId="30" fillId="0" borderId="24" xfId="0" applyFont="1" applyFill="1" applyBorder="1" applyAlignment="1">
      <alignment horizontal="center" vertical="center"/>
    </xf>
    <xf numFmtId="0" fontId="30" fillId="0" borderId="24" xfId="0" applyFont="1" applyFill="1" applyBorder="1" applyAlignment="1">
      <alignment horizontal="centerContinuous" vertical="center"/>
    </xf>
    <xf numFmtId="0" fontId="30" fillId="0" borderId="27" xfId="0" applyFont="1" applyFill="1" applyBorder="1" applyAlignment="1">
      <alignment horizontal="left" vertical="center" wrapText="1"/>
    </xf>
    <xf numFmtId="0" fontId="30" fillId="0" borderId="27" xfId="0" applyFont="1" applyFill="1" applyBorder="1" applyAlignment="1">
      <alignment horizontal="center" vertical="center"/>
    </xf>
    <xf numFmtId="0" fontId="30" fillId="0" borderId="27" xfId="0" applyFont="1" applyFill="1" applyBorder="1" applyAlignment="1">
      <alignment horizontal="centerContinuous" vertical="center"/>
    </xf>
    <xf numFmtId="2" fontId="30" fillId="0" borderId="25" xfId="0" applyNumberFormat="1" applyFont="1" applyFill="1" applyBorder="1" applyAlignment="1">
      <alignment horizontal="centerContinuous" vertical="center" wrapText="1"/>
    </xf>
    <xf numFmtId="164" fontId="47" fillId="0" borderId="19" xfId="0" applyNumberFormat="1" applyFont="1" applyBorder="1" applyAlignment="1">
      <alignment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left" wrapText="1"/>
    </xf>
    <xf numFmtId="0" fontId="39" fillId="0" borderId="2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 wrapText="1"/>
    </xf>
    <xf numFmtId="0" fontId="11" fillId="0" borderId="0" xfId="0" quotePrefix="1" applyFont="1" applyAlignment="1">
      <alignment horizontal="left"/>
    </xf>
    <xf numFmtId="0" fontId="7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4" borderId="13" xfId="0" applyFont="1" applyFill="1" applyBorder="1" applyAlignment="1">
      <alignment horizontal="center"/>
    </xf>
    <xf numFmtId="166" fontId="46" fillId="4" borderId="13" xfId="0" applyNumberFormat="1" applyFont="1" applyFill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0" fillId="0" borderId="0" xfId="0"/>
    <xf numFmtId="0" fontId="39" fillId="0" borderId="0" xfId="0" quotePrefix="1" applyFont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 applyAlignment="1">
      <alignment horizontal="left" vertical="center"/>
    </xf>
    <xf numFmtId="0" fontId="45" fillId="0" borderId="17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42" fillId="0" borderId="0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6" fillId="2" borderId="6" xfId="3" applyFont="1" applyFill="1" applyBorder="1" applyAlignment="1">
      <alignment horizontal="center" vertical="center" wrapText="1"/>
    </xf>
    <xf numFmtId="3" fontId="19" fillId="2" borderId="6" xfId="3" applyNumberFormat="1" applyFont="1" applyFill="1" applyBorder="1" applyAlignment="1">
      <alignment horizontal="center" vertical="center" wrapText="1"/>
    </xf>
    <xf numFmtId="3" fontId="19" fillId="2" borderId="10" xfId="3" applyNumberFormat="1" applyFont="1" applyFill="1" applyBorder="1" applyAlignment="1">
      <alignment horizontal="center" vertical="center" wrapText="1"/>
    </xf>
    <xf numFmtId="3" fontId="19" fillId="2" borderId="10" xfId="3" applyNumberFormat="1" applyFont="1" applyFill="1" applyBorder="1" applyAlignment="1">
      <alignment horizontal="center" vertical="center"/>
    </xf>
    <xf numFmtId="3" fontId="19" fillId="2" borderId="11" xfId="3" applyNumberFormat="1" applyFont="1" applyFill="1" applyBorder="1" applyAlignment="1">
      <alignment horizontal="center" vertical="center"/>
    </xf>
    <xf numFmtId="3" fontId="19" fillId="2" borderId="7" xfId="3" applyNumberFormat="1" applyFont="1" applyFill="1" applyBorder="1" applyAlignment="1">
      <alignment horizontal="center" vertical="center"/>
    </xf>
    <xf numFmtId="3" fontId="19" fillId="2" borderId="14" xfId="3" applyNumberFormat="1" applyFont="1" applyFill="1" applyBorder="1" applyAlignment="1">
      <alignment horizontal="center" vertical="center"/>
    </xf>
    <xf numFmtId="3" fontId="19" fillId="2" borderId="8" xfId="3" applyNumberFormat="1" applyFont="1" applyFill="1" applyBorder="1" applyAlignment="1">
      <alignment horizontal="center" vertical="center"/>
    </xf>
    <xf numFmtId="3" fontId="19" fillId="2" borderId="15" xfId="3" applyNumberFormat="1" applyFont="1" applyFill="1" applyBorder="1" applyAlignment="1">
      <alignment horizontal="center" vertical="center"/>
    </xf>
  </cellXfs>
  <cellStyles count="4">
    <cellStyle name="Lien hypertexte" xfId="2" builtinId="8"/>
    <cellStyle name="Milliers" xfId="1" builtinId="3"/>
    <cellStyle name="Normal" xfId="0" builtinId="0"/>
    <cellStyle name="Normal_INVESTISSEMENTS LOG 2007-Révisés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276226</xdr:colOff>
      <xdr:row>0</xdr:row>
      <xdr:rowOff>95250</xdr:rowOff>
    </xdr:from>
    <xdr:to>
      <xdr:col>9</xdr:col>
      <xdr:colOff>333375</xdr:colOff>
      <xdr:row>3</xdr:row>
      <xdr:rowOff>118020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" r="2921"/>
        <a:stretch/>
      </xdr:blipFill>
      <xdr:spPr>
        <a:xfrm>
          <a:off x="276226" y="95250"/>
          <a:ext cx="6191249" cy="67047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28</xdr:row>
      <xdr:rowOff>209550</xdr:rowOff>
    </xdr:from>
    <xdr:to>
      <xdr:col>9</xdr:col>
      <xdr:colOff>447675</xdr:colOff>
      <xdr:row>32</xdr:row>
      <xdr:rowOff>98970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" r="2921"/>
        <a:stretch/>
      </xdr:blipFill>
      <xdr:spPr>
        <a:xfrm>
          <a:off x="133350" y="9782175"/>
          <a:ext cx="6448425" cy="67047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69</xdr:row>
      <xdr:rowOff>171450</xdr:rowOff>
    </xdr:from>
    <xdr:to>
      <xdr:col>9</xdr:col>
      <xdr:colOff>276225</xdr:colOff>
      <xdr:row>72</xdr:row>
      <xdr:rowOff>156120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" r="2921"/>
        <a:stretch/>
      </xdr:blipFill>
      <xdr:spPr>
        <a:xfrm>
          <a:off x="57150" y="19383375"/>
          <a:ext cx="6353175" cy="6704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571500</xdr:colOff>
          <xdr:row>4</xdr:row>
          <xdr:rowOff>47625</xdr:rowOff>
        </xdr:from>
        <xdr:to>
          <xdr:col>18</xdr:col>
          <xdr:colOff>247650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m"/>
                </a:rPr>
                <a:t>FORMULAIRE</a:t>
              </a:r>
            </a:p>
            <a:p>
              <a:pPr algn="ctr" rtl="0">
                <a:defRPr sz="1000"/>
              </a:pPr>
              <a:endParaRPr lang="fr-FR" sz="1100" b="1" i="1" u="none" strike="noStrike" baseline="0">
                <a:solidFill>
                  <a:srgbClr val="000000"/>
                </a:solidFill>
                <a:latin typeface="Cam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314325</xdr:colOff>
          <xdr:row>101</xdr:row>
          <xdr:rowOff>0</xdr:rowOff>
        </xdr:from>
        <xdr:to>
          <xdr:col>9</xdr:col>
          <xdr:colOff>457200</xdr:colOff>
          <xdr:row>103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581025</xdr:colOff>
          <xdr:row>11</xdr:row>
          <xdr:rowOff>95250</xdr:rowOff>
        </xdr:from>
        <xdr:to>
          <xdr:col>18</xdr:col>
          <xdr:colOff>476250</xdr:colOff>
          <xdr:row>12</xdr:row>
          <xdr:rowOff>428625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SAUVGARDER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571500</xdr:colOff>
          <xdr:row>7</xdr:row>
          <xdr:rowOff>57150</xdr:rowOff>
        </xdr:from>
        <xdr:to>
          <xdr:col>18</xdr:col>
          <xdr:colOff>419100</xdr:colOff>
          <xdr:row>10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Nouveau Dossier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16</xdr:col>
      <xdr:colOff>552450</xdr:colOff>
      <xdr:row>13</xdr:row>
      <xdr:rowOff>95250</xdr:rowOff>
    </xdr:from>
    <xdr:to>
      <xdr:col>17</xdr:col>
      <xdr:colOff>733425</xdr:colOff>
      <xdr:row>17</xdr:row>
      <xdr:rowOff>219075</xdr:rowOff>
    </xdr:to>
    <xdr:sp macro="[0]!Ellipse4_Cliquer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953375" y="3133725"/>
          <a:ext cx="942975" cy="923925"/>
        </a:xfrm>
        <a:prstGeom prst="ellipse">
          <a:avLst/>
        </a:prstGeom>
        <a:blipFill dpi="0"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0</xdr:row>
      <xdr:rowOff>57150</xdr:rowOff>
    </xdr:from>
    <xdr:to>
      <xdr:col>9</xdr:col>
      <xdr:colOff>438151</xdr:colOff>
      <xdr:row>3</xdr:row>
      <xdr:rowOff>156120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" r="2921"/>
        <a:stretch/>
      </xdr:blipFill>
      <xdr:spPr>
        <a:xfrm>
          <a:off x="133351" y="57150"/>
          <a:ext cx="6572250" cy="6704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43</xdr:row>
          <xdr:rowOff>180975</xdr:rowOff>
        </xdr:from>
        <xdr:to>
          <xdr:col>9</xdr:col>
          <xdr:colOff>485775</xdr:colOff>
          <xdr:row>46</xdr:row>
          <xdr:rowOff>57150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Valide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733425</xdr:colOff>
          <xdr:row>6</xdr:row>
          <xdr:rowOff>47625</xdr:rowOff>
        </xdr:from>
        <xdr:to>
          <xdr:col>18</xdr:col>
          <xdr:colOff>209550</xdr:colOff>
          <xdr:row>8</xdr:row>
          <xdr:rowOff>171450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SAUVGARDE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15</xdr:col>
      <xdr:colOff>753037</xdr:colOff>
      <xdr:row>9</xdr:row>
      <xdr:rowOff>134471</xdr:rowOff>
    </xdr:from>
    <xdr:to>
      <xdr:col>17</xdr:col>
      <xdr:colOff>114862</xdr:colOff>
      <xdr:row>14</xdr:row>
      <xdr:rowOff>30817</xdr:rowOff>
    </xdr:to>
    <xdr:sp macro="[0]!Ellipse4_Cliquer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082119" y="1961030"/>
          <a:ext cx="942975" cy="9239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714375</xdr:colOff>
          <xdr:row>2</xdr:row>
          <xdr:rowOff>57150</xdr:rowOff>
        </xdr:from>
        <xdr:to>
          <xdr:col>17</xdr:col>
          <xdr:colOff>714375</xdr:colOff>
          <xdr:row>4</xdr:row>
          <xdr:rowOff>180975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FOURMULAIRE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6</xdr:col>
      <xdr:colOff>1409699</xdr:colOff>
      <xdr:row>3</xdr:row>
      <xdr:rowOff>171450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5"/>
          <a:ext cx="8553449" cy="676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428625</xdr:colOff>
          <xdr:row>4</xdr:row>
          <xdr:rowOff>152400</xdr:rowOff>
        </xdr:from>
        <xdr:to>
          <xdr:col>9</xdr:col>
          <xdr:colOff>390525</xdr:colOff>
          <xdr:row>7</xdr:row>
          <xdr:rowOff>47625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428625</xdr:colOff>
          <xdr:row>1</xdr:row>
          <xdr:rowOff>95250</xdr:rowOff>
        </xdr:from>
        <xdr:to>
          <xdr:col>9</xdr:col>
          <xdr:colOff>447675</xdr:colOff>
          <xdr:row>3</xdr:row>
          <xdr:rowOff>142875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Valide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428625</xdr:colOff>
      <xdr:row>8</xdr:row>
      <xdr:rowOff>152400</xdr:rowOff>
    </xdr:from>
    <xdr:to>
      <xdr:col>8</xdr:col>
      <xdr:colOff>552450</xdr:colOff>
      <xdr:row>12</xdr:row>
      <xdr:rowOff>200025</xdr:rowOff>
    </xdr:to>
    <xdr:sp macro="[0]!Ellipse4_Cliquer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105900" y="1685925"/>
          <a:ext cx="942975" cy="923925"/>
        </a:xfrm>
        <a:prstGeom prst="ellipse">
          <a:avLst/>
        </a:prstGeom>
        <a:blipFill dpi="0"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f-benouali\B-DONNEES\B-DONNEES\Plan%20annuel\Plan%20annuel%202007%20r&#233;vis&#233;\PLAN%20ANNUEL\plan2006\Nouveau%20dossier\Documents%20and%20Settings\Administrateur\Bureau\Prevision%202005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rs Budget"/>
      <sheetName val="RECAP"/>
      <sheetName val=" DRN05"/>
      <sheetName val="DSE05"/>
      <sheetName val="DSI05"/>
      <sheetName val="DSO05 "/>
      <sheetName val="BET05"/>
      <sheetName val="LOG05"/>
      <sheetName val="SIEGE05"/>
      <sheetName val="UCM05"/>
      <sheetName val="Feuil2"/>
      <sheetName val="Feuil3"/>
      <sheetName val="Hors_Budget"/>
      <sheetName val="_DRN05"/>
      <sheetName val="DSO05_"/>
      <sheetName val="Hors_Budget3"/>
      <sheetName val="_DRN053"/>
      <sheetName val="DSO05_3"/>
      <sheetName val="Hors_Budget1"/>
      <sheetName val="_DRN051"/>
      <sheetName val="DSO05_1"/>
      <sheetName val="Hors_Budget2"/>
      <sheetName val="_DRN052"/>
      <sheetName val="DSO05_2"/>
      <sheetName val="Hors_Budget4"/>
      <sheetName val="_DRN054"/>
      <sheetName val="DSO05_4"/>
      <sheetName val="Hors_Budget5"/>
      <sheetName val="_DRN055"/>
      <sheetName val="DSO05_5"/>
      <sheetName val="Hors_Budget6"/>
      <sheetName val="_DRN056"/>
      <sheetName val="DSO05_6"/>
      <sheetName val="Hors_Budget8"/>
      <sheetName val="_DRN058"/>
      <sheetName val="DSO05_8"/>
      <sheetName val="Hors_Budget7"/>
      <sheetName val="_DRN057"/>
      <sheetName val="DSO05_7"/>
      <sheetName val="Hors_Budget10"/>
      <sheetName val="_DRN0510"/>
      <sheetName val="DSO05_10"/>
      <sheetName val="Hors_Budget9"/>
      <sheetName val="_DRN059"/>
      <sheetName val="DSO05_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peintures@enapdz.dz" TargetMode="External"/><Relationship Id="rId13" Type="http://schemas.openxmlformats.org/officeDocument/2006/relationships/hyperlink" Target="mailto:etbmahdjoubi@gmail.com" TargetMode="External"/><Relationship Id="rId18" Type="http://schemas.openxmlformats.org/officeDocument/2006/relationships/hyperlink" Target="mailto:kh34bba@gmail.com" TargetMode="External"/><Relationship Id="rId26" Type="http://schemas.openxmlformats.org/officeDocument/2006/relationships/hyperlink" Target="mailto:info@natra-int.com" TargetMode="External"/><Relationship Id="rId39" Type="http://schemas.openxmlformats.org/officeDocument/2006/relationships/hyperlink" Target="mailto:info@metauxsud.com" TargetMode="External"/><Relationship Id="rId3" Type="http://schemas.openxmlformats.org/officeDocument/2006/relationships/hyperlink" Target="mailto:omarboua22000@gmail.com" TargetMode="External"/><Relationship Id="rId21" Type="http://schemas.openxmlformats.org/officeDocument/2006/relationships/hyperlink" Target="mailto:takedecor.tg@gmail.com" TargetMode="External"/><Relationship Id="rId34" Type="http://schemas.openxmlformats.org/officeDocument/2006/relationships/hyperlink" Target="mailto:info@metauxsud.com" TargetMode="External"/><Relationship Id="rId42" Type="http://schemas.openxmlformats.org/officeDocument/2006/relationships/hyperlink" Target="mailto:unite.trefisoud@entpl.dz" TargetMode="External"/><Relationship Id="rId47" Type="http://schemas.openxmlformats.org/officeDocument/2006/relationships/printerSettings" Target="../printerSettings/printerSettings5.bin"/><Relationship Id="rId7" Type="http://schemas.openxmlformats.org/officeDocument/2006/relationships/hyperlink" Target="mailto:top_malak@hotmail.com" TargetMode="External"/><Relationship Id="rId12" Type="http://schemas.openxmlformats.org/officeDocument/2006/relationships/hyperlink" Target="mailto:omarboua22000@gmail.com" TargetMode="External"/><Relationship Id="rId17" Type="http://schemas.openxmlformats.org/officeDocument/2006/relationships/hyperlink" Target="mailto:commercial.u.trefilest@entpl.dz" TargetMode="External"/><Relationship Id="rId25" Type="http://schemas.openxmlformats.org/officeDocument/2006/relationships/hyperlink" Target="mailto:dtc.ouargla@gmail.com" TargetMode="External"/><Relationship Id="rId33" Type="http://schemas.openxmlformats.org/officeDocument/2006/relationships/hyperlink" Target="mailto:commercial.u.trefilest@entpl.dz" TargetMode="External"/><Relationship Id="rId38" Type="http://schemas.openxmlformats.org/officeDocument/2006/relationships/hyperlink" Target="mailto:dtc.ouargla@gmail.com" TargetMode="External"/><Relationship Id="rId46" Type="http://schemas.openxmlformats.org/officeDocument/2006/relationships/hyperlink" Target="mailto:kh34bba@gmail.com" TargetMode="External"/><Relationship Id="rId2" Type="http://schemas.openxmlformats.org/officeDocument/2006/relationships/hyperlink" Target="mailto:canal-real@hotmail.fr" TargetMode="External"/><Relationship Id="rId16" Type="http://schemas.openxmlformats.org/officeDocument/2006/relationships/hyperlink" Target="mailto:takedecor.tg@gmail.com" TargetMode="External"/><Relationship Id="rId20" Type="http://schemas.openxmlformats.org/officeDocument/2006/relationships/hyperlink" Target="mailto:dvr.aziz81@gmail.com" TargetMode="External"/><Relationship Id="rId29" Type="http://schemas.openxmlformats.org/officeDocument/2006/relationships/hyperlink" Target="mailto:benyelles@groupekherbouche.com" TargetMode="External"/><Relationship Id="rId41" Type="http://schemas.openxmlformats.org/officeDocument/2006/relationships/hyperlink" Target="mailto:grillagegabion@hotmail,com" TargetMode="External"/><Relationship Id="rId1" Type="http://schemas.openxmlformats.org/officeDocument/2006/relationships/hyperlink" Target="mailto:takedecor.tg@gmail.com" TargetMode="External"/><Relationship Id="rId6" Type="http://schemas.openxmlformats.org/officeDocument/2006/relationships/hyperlink" Target="mailto:medtirani03@hotmail.com" TargetMode="External"/><Relationship Id="rId11" Type="http://schemas.openxmlformats.org/officeDocument/2006/relationships/hyperlink" Target="mailto:takedecor.tg@gmail.com" TargetMode="External"/><Relationship Id="rId24" Type="http://schemas.openxmlformats.org/officeDocument/2006/relationships/hyperlink" Target="mailto:boussaidabdurahim@gmail.com" TargetMode="External"/><Relationship Id="rId32" Type="http://schemas.openxmlformats.org/officeDocument/2006/relationships/hyperlink" Target="mailto:belhoutbenremili@gmail,com" TargetMode="External"/><Relationship Id="rId37" Type="http://schemas.openxmlformats.org/officeDocument/2006/relationships/hyperlink" Target="mailto:canalisation-groupebourenane@hotmail,com" TargetMode="External"/><Relationship Id="rId40" Type="http://schemas.openxmlformats.org/officeDocument/2006/relationships/hyperlink" Target="mailto:info@metauxsud.com" TargetMode="External"/><Relationship Id="rId45" Type="http://schemas.openxmlformats.org/officeDocument/2006/relationships/hyperlink" Target="mailto:info@entrepose-mille.dz" TargetMode="External"/><Relationship Id="rId5" Type="http://schemas.openxmlformats.org/officeDocument/2006/relationships/hyperlink" Target="mailto:top_malak@hotmail.com" TargetMode="External"/><Relationship Id="rId15" Type="http://schemas.openxmlformats.org/officeDocument/2006/relationships/hyperlink" Target="mailto:contact@omoi-dz.dz" TargetMode="External"/><Relationship Id="rId23" Type="http://schemas.openxmlformats.org/officeDocument/2006/relationships/hyperlink" Target="mailto:info@metauxsud.com" TargetMode="External"/><Relationship Id="rId28" Type="http://schemas.openxmlformats.org/officeDocument/2006/relationships/hyperlink" Target="mailto:tplast_algerie@yahoo.fr" TargetMode="External"/><Relationship Id="rId36" Type="http://schemas.openxmlformats.org/officeDocument/2006/relationships/hyperlink" Target="mailto:sarl.agglolux@yahoo.fr" TargetMode="External"/><Relationship Id="rId10" Type="http://schemas.openxmlformats.org/officeDocument/2006/relationships/hyperlink" Target="mailto:canal-real@hotmail.fr" TargetMode="External"/><Relationship Id="rId19" Type="http://schemas.openxmlformats.org/officeDocument/2006/relationships/hyperlink" Target="mailto:medtirani03@gmail.com" TargetMode="External"/><Relationship Id="rId31" Type="http://schemas.openxmlformats.org/officeDocument/2006/relationships/hyperlink" Target="mailto:kh34bba@gmail.com" TargetMode="External"/><Relationship Id="rId44" Type="http://schemas.openxmlformats.org/officeDocument/2006/relationships/hyperlink" Target="mailto:nadhir.kasi@acrow.com" TargetMode="External"/><Relationship Id="rId4" Type="http://schemas.openxmlformats.org/officeDocument/2006/relationships/hyperlink" Target="mailto:lokmanedahmane@gmail.com" TargetMode="External"/><Relationship Id="rId9" Type="http://schemas.openxmlformats.org/officeDocument/2006/relationships/hyperlink" Target="mailto:top_malak@hotmail.com" TargetMode="External"/><Relationship Id="rId14" Type="http://schemas.openxmlformats.org/officeDocument/2006/relationships/hyperlink" Target="mailto:hoci86@yahoo.fr" TargetMode="External"/><Relationship Id="rId22" Type="http://schemas.openxmlformats.org/officeDocument/2006/relationships/hyperlink" Target="mailto:canalisation-groupebourenane@hotmail,com" TargetMode="External"/><Relationship Id="rId27" Type="http://schemas.openxmlformats.org/officeDocument/2006/relationships/hyperlink" Target="mailto:info@natra-int.com" TargetMode="External"/><Relationship Id="rId30" Type="http://schemas.openxmlformats.org/officeDocument/2006/relationships/hyperlink" Target="mailto:bourenane2003@hotmail.com" TargetMode="External"/><Relationship Id="rId35" Type="http://schemas.openxmlformats.org/officeDocument/2006/relationships/hyperlink" Target="mailto:sarl.agglolux@yahoo.fr" TargetMode="External"/><Relationship Id="rId43" Type="http://schemas.openxmlformats.org/officeDocument/2006/relationships/hyperlink" Target="mailto:info@epb-dz.com" TargetMode="External"/><Relationship Id="rId48" Type="http://schemas.openxmlformats.org/officeDocument/2006/relationships/image" Target="../media/image4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101"/>
  <sheetViews>
    <sheetView view="pageBreakPreview" zoomScaleNormal="100" zoomScaleSheetLayoutView="100" workbookViewId="0">
      <selection activeCell="P18" sqref="P18"/>
    </sheetView>
  </sheetViews>
  <sheetFormatPr baseColWidth="10" defaultRowHeight="15" outlineLevelCol="1"/>
  <cols>
    <col min="1" max="1" width="6.7109375" customWidth="1"/>
    <col min="2" max="2" width="6" customWidth="1"/>
    <col min="4" max="4" width="17.28515625" customWidth="1"/>
    <col min="5" max="5" width="12" customWidth="1"/>
    <col min="6" max="6" width="8.140625" customWidth="1"/>
    <col min="7" max="7" width="6.5703125" customWidth="1"/>
    <col min="9" max="9" width="12.42578125" customWidth="1"/>
    <col min="10" max="10" width="7.5703125" customWidth="1"/>
    <col min="11" max="11" width="16" hidden="1" customWidth="1" outlineLevel="1"/>
    <col min="12" max="12" width="11.42578125" hidden="1" customWidth="1" outlineLevel="1"/>
    <col min="13" max="13" width="18.7109375" hidden="1" customWidth="1" outlineLevel="1"/>
    <col min="14" max="15" width="11.42578125" hidden="1" customWidth="1" outlineLevel="1"/>
    <col min="16" max="16" width="11.42578125" collapsed="1"/>
  </cols>
  <sheetData>
    <row r="1" spans="1:18" ht="18">
      <c r="Q1" s="248" t="s">
        <v>309</v>
      </c>
      <c r="R1" s="248"/>
    </row>
    <row r="2" spans="1:18" ht="18" customHeight="1">
      <c r="Q2" s="249" t="s">
        <v>338</v>
      </c>
      <c r="R2" s="249"/>
    </row>
    <row r="4" spans="1:18" ht="19.5" customHeight="1"/>
    <row r="5" spans="1:18" ht="16.5">
      <c r="A5" s="2" t="s">
        <v>0</v>
      </c>
      <c r="B5" s="2"/>
      <c r="C5" s="2"/>
      <c r="D5" s="2"/>
      <c r="E5" s="223" t="s">
        <v>1</v>
      </c>
      <c r="F5" s="223"/>
      <c r="G5" s="223"/>
      <c r="H5" s="224">
        <v>44200</v>
      </c>
      <c r="I5" s="224"/>
      <c r="J5" s="224"/>
    </row>
    <row r="6" spans="1:18" ht="16.5">
      <c r="A6" s="3" t="s">
        <v>2</v>
      </c>
      <c r="B6" s="2"/>
      <c r="C6" s="2"/>
      <c r="D6" s="2"/>
      <c r="E6" s="2"/>
      <c r="F6" s="2"/>
      <c r="G6" s="2"/>
      <c r="H6" s="2"/>
      <c r="I6" s="2"/>
    </row>
    <row r="7" spans="1:18" ht="16.5">
      <c r="A7" s="2" t="s">
        <v>275</v>
      </c>
      <c r="B7" s="96" t="s">
        <v>339</v>
      </c>
      <c r="C7" s="222" t="s">
        <v>3</v>
      </c>
      <c r="D7" s="222"/>
      <c r="E7" s="222"/>
      <c r="F7" s="2"/>
      <c r="G7" s="2"/>
      <c r="H7" s="2"/>
      <c r="I7" s="2"/>
    </row>
    <row r="8" spans="1:18" ht="16.5">
      <c r="A8" s="2"/>
      <c r="B8" s="2"/>
      <c r="C8" s="6"/>
      <c r="D8" s="6"/>
      <c r="E8" s="6"/>
      <c r="F8" s="2"/>
      <c r="G8" s="2"/>
      <c r="H8" s="2"/>
      <c r="I8" s="2"/>
    </row>
    <row r="9" spans="1:18" ht="16.5">
      <c r="F9" s="4"/>
      <c r="G9" s="225" t="s">
        <v>4</v>
      </c>
      <c r="H9" s="225"/>
    </row>
    <row r="10" spans="1:18" ht="16.5" customHeight="1">
      <c r="F10" s="225" t="s">
        <v>5</v>
      </c>
      <c r="G10" s="225"/>
      <c r="H10" s="225"/>
      <c r="I10" s="225"/>
    </row>
    <row r="13" spans="1:18" ht="39.75" customHeight="1">
      <c r="A13" s="238" t="s">
        <v>340</v>
      </c>
      <c r="B13" s="238"/>
      <c r="C13" s="238"/>
      <c r="D13" s="238"/>
      <c r="E13" s="238"/>
      <c r="F13" s="238"/>
      <c r="G13" s="238"/>
      <c r="H13" s="238"/>
      <c r="I13" s="238"/>
      <c r="J13" s="238"/>
    </row>
    <row r="15" spans="1:18" ht="16.5">
      <c r="A15" s="222" t="s">
        <v>341</v>
      </c>
      <c r="B15" s="222"/>
      <c r="C15" s="222"/>
      <c r="D15" s="222"/>
      <c r="E15" s="222"/>
      <c r="F15" s="222"/>
      <c r="G15" s="222"/>
      <c r="H15" s="222"/>
      <c r="I15" s="222"/>
      <c r="J15" s="222"/>
    </row>
    <row r="17" spans="1:13" ht="16.5">
      <c r="A17" s="236"/>
      <c r="B17" s="236"/>
      <c r="C17" s="236"/>
      <c r="D17" s="236"/>
      <c r="E17" s="236"/>
      <c r="F17" s="236"/>
      <c r="G17" s="236"/>
      <c r="H17" s="236"/>
      <c r="I17" s="236"/>
      <c r="J17" s="236"/>
    </row>
    <row r="18" spans="1:13" ht="35.25" customHeight="1">
      <c r="A18" s="237" t="s">
        <v>342</v>
      </c>
      <c r="B18" s="237"/>
      <c r="C18" s="237"/>
      <c r="D18" s="237"/>
      <c r="E18" s="237"/>
      <c r="F18" s="237"/>
      <c r="G18" s="237"/>
      <c r="H18" s="237"/>
      <c r="I18" s="237"/>
      <c r="J18" s="237"/>
      <c r="M18" s="97"/>
    </row>
    <row r="19" spans="1:13" ht="65.25" customHeight="1">
      <c r="A19" s="236" t="s">
        <v>308</v>
      </c>
      <c r="B19" s="236"/>
      <c r="C19" s="236"/>
      <c r="D19" s="236"/>
      <c r="E19" s="236"/>
      <c r="F19" s="236"/>
      <c r="G19" s="236"/>
      <c r="H19" s="236"/>
      <c r="I19" s="236"/>
      <c r="J19" s="236"/>
    </row>
    <row r="20" spans="1:13" ht="16.5" customHeight="1">
      <c r="A20" s="232" t="s">
        <v>256</v>
      </c>
      <c r="B20" s="232"/>
      <c r="C20" s="232"/>
      <c r="D20" s="232"/>
      <c r="E20" s="232"/>
      <c r="F20" s="232"/>
      <c r="G20" s="232"/>
      <c r="H20" s="232"/>
      <c r="I20" s="232"/>
      <c r="J20" s="232"/>
    </row>
    <row r="21" spans="1:13">
      <c r="A21" s="232"/>
      <c r="B21" s="232"/>
      <c r="C21" s="232"/>
      <c r="D21" s="232"/>
      <c r="E21" s="232"/>
      <c r="F21" s="232"/>
      <c r="G21" s="232"/>
      <c r="H21" s="232"/>
      <c r="I21" s="232"/>
      <c r="J21" s="232"/>
    </row>
    <row r="23" spans="1:13" ht="16.5">
      <c r="A23" s="232" t="s">
        <v>274</v>
      </c>
      <c r="B23" s="232"/>
      <c r="C23" s="232"/>
      <c r="D23" s="232"/>
      <c r="E23" s="232"/>
      <c r="F23" s="232"/>
      <c r="G23" s="232"/>
      <c r="H23" s="232"/>
      <c r="I23" s="232"/>
      <c r="J23" s="232"/>
    </row>
    <row r="24" spans="1:13" s="5" customFormat="1" ht="10.5" customHeight="1">
      <c r="A24"/>
      <c r="B24"/>
      <c r="C24"/>
      <c r="D24"/>
      <c r="E24"/>
      <c r="F24"/>
      <c r="G24"/>
      <c r="H24"/>
      <c r="I24"/>
      <c r="J24"/>
    </row>
    <row r="25" spans="1:13" s="5" customFormat="1" ht="36.75" customHeight="1">
      <c r="A25" s="233" t="s">
        <v>305</v>
      </c>
      <c r="B25" s="234"/>
      <c r="C25" s="235"/>
      <c r="D25" s="233" t="s">
        <v>271</v>
      </c>
      <c r="E25" s="234"/>
      <c r="F25" s="234"/>
      <c r="G25" s="235"/>
      <c r="H25" s="233" t="s">
        <v>337</v>
      </c>
      <c r="I25" s="234"/>
      <c r="J25" s="235"/>
    </row>
    <row r="26" spans="1:13" ht="29.25" customHeight="1">
      <c r="A26" s="226" t="s">
        <v>303</v>
      </c>
      <c r="B26" s="227"/>
      <c r="C26" s="228"/>
      <c r="D26" s="226" t="s">
        <v>6</v>
      </c>
      <c r="E26" s="227"/>
      <c r="F26" s="227"/>
      <c r="G26" s="228"/>
      <c r="H26" s="226" t="s">
        <v>286</v>
      </c>
      <c r="I26" s="227"/>
      <c r="J26" s="228"/>
    </row>
    <row r="27" spans="1:13" ht="213" customHeight="1">
      <c r="A27" s="229"/>
      <c r="B27" s="230"/>
      <c r="C27" s="231"/>
      <c r="D27" s="229"/>
      <c r="E27" s="230"/>
      <c r="F27" s="230"/>
      <c r="G27" s="231"/>
      <c r="H27" s="229"/>
      <c r="I27" s="230"/>
      <c r="J27" s="231"/>
    </row>
    <row r="28" spans="1:13" ht="18.75" customHeight="1">
      <c r="A28" s="37"/>
      <c r="B28" s="37"/>
      <c r="C28" s="37"/>
      <c r="D28" s="37"/>
      <c r="E28" s="37"/>
      <c r="F28" s="37"/>
      <c r="G28" s="37"/>
      <c r="H28" s="37"/>
      <c r="I28" s="37"/>
      <c r="J28" s="37"/>
    </row>
    <row r="29" spans="1:13" ht="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</row>
    <row r="30" spans="1:13">
      <c r="A30" s="37"/>
      <c r="B30" s="37"/>
      <c r="C30" s="37"/>
      <c r="D30" s="37"/>
      <c r="E30" s="37"/>
      <c r="F30" s="37"/>
      <c r="G30" s="37"/>
      <c r="H30" s="37"/>
      <c r="I30" s="37"/>
      <c r="J30" s="37"/>
    </row>
    <row r="35" spans="1:10" ht="18">
      <c r="A35" s="245" t="s">
        <v>12</v>
      </c>
      <c r="B35" s="245"/>
      <c r="C35" s="245"/>
      <c r="D35" s="245"/>
      <c r="E35" s="245"/>
    </row>
    <row r="36" spans="1:10" ht="39" customHeight="1">
      <c r="A36" s="7"/>
      <c r="B36" s="7"/>
      <c r="C36" s="7"/>
      <c r="D36" s="7"/>
      <c r="E36" s="7"/>
    </row>
    <row r="37" spans="1:10" ht="16.5">
      <c r="A37" s="246" t="s">
        <v>14</v>
      </c>
      <c r="B37" s="246"/>
      <c r="C37" s="246"/>
      <c r="D37" s="246"/>
      <c r="E37" s="246"/>
      <c r="F37" s="246"/>
      <c r="G37" s="246"/>
      <c r="H37" s="246"/>
      <c r="I37" s="246"/>
      <c r="J37" s="246"/>
    </row>
    <row r="38" spans="1:10" ht="18" customHeight="1">
      <c r="A38" s="246" t="s">
        <v>13</v>
      </c>
      <c r="B38" s="246"/>
      <c r="C38" s="246"/>
      <c r="D38" s="246"/>
      <c r="E38" s="246"/>
      <c r="F38" s="246"/>
      <c r="G38" s="246"/>
      <c r="H38" s="246"/>
      <c r="I38" s="246"/>
      <c r="J38" s="246"/>
    </row>
    <row r="39" spans="1:10" ht="16.5">
      <c r="A39" s="247" t="s">
        <v>304</v>
      </c>
      <c r="B39" s="247"/>
      <c r="C39" s="247"/>
      <c r="D39" s="247"/>
      <c r="E39" s="247"/>
      <c r="F39" s="247"/>
      <c r="G39" s="247"/>
      <c r="H39" s="247"/>
      <c r="I39" s="247"/>
      <c r="J39" s="247"/>
    </row>
    <row r="40" spans="1:10" ht="16.5">
      <c r="A40" s="247" t="s">
        <v>15</v>
      </c>
      <c r="B40" s="247"/>
      <c r="C40" s="247"/>
      <c r="D40" s="247"/>
      <c r="E40" s="247"/>
      <c r="F40" s="247"/>
      <c r="G40" s="247"/>
      <c r="H40" s="247"/>
      <c r="I40" s="247"/>
      <c r="J40" s="247"/>
    </row>
    <row r="41" spans="1:10" ht="34.5" customHeight="1">
      <c r="A41" s="247" t="s">
        <v>17</v>
      </c>
      <c r="B41" s="247"/>
      <c r="C41" s="247"/>
      <c r="D41" s="247"/>
      <c r="E41" s="247"/>
      <c r="F41" s="247"/>
      <c r="G41" s="247"/>
      <c r="H41" s="247"/>
      <c r="I41" s="247"/>
      <c r="J41" s="247"/>
    </row>
    <row r="42" spans="1:10" ht="16.5">
      <c r="A42" s="247" t="s">
        <v>16</v>
      </c>
      <c r="B42" s="247"/>
      <c r="C42" s="247"/>
      <c r="D42" s="247"/>
      <c r="E42" s="247"/>
      <c r="F42" s="247"/>
      <c r="G42" s="247"/>
      <c r="H42" s="247"/>
      <c r="I42" s="247"/>
      <c r="J42" s="247"/>
    </row>
    <row r="43" spans="1:10" ht="15.75">
      <c r="A43" s="242" t="s">
        <v>343</v>
      </c>
      <c r="B43" s="242"/>
      <c r="C43" s="242"/>
      <c r="D43" s="242"/>
      <c r="E43" s="242"/>
      <c r="F43" s="242"/>
      <c r="G43" s="242"/>
      <c r="H43" s="242"/>
      <c r="I43" s="242"/>
      <c r="J43" s="242"/>
    </row>
    <row r="44" spans="1:10" ht="15.75">
      <c r="A44" s="242" t="s">
        <v>329</v>
      </c>
      <c r="B44" s="242"/>
      <c r="C44" s="242"/>
      <c r="D44" s="242"/>
      <c r="E44" s="242"/>
      <c r="F44" s="242"/>
      <c r="G44" s="242"/>
      <c r="H44" s="242"/>
      <c r="I44" s="242"/>
      <c r="J44" s="242"/>
    </row>
    <row r="45" spans="1:10" ht="15.75">
      <c r="A45" s="242" t="s">
        <v>344</v>
      </c>
      <c r="B45" s="242"/>
      <c r="C45" s="242"/>
      <c r="D45" s="242"/>
      <c r="E45" s="242"/>
      <c r="F45" s="242"/>
      <c r="G45" s="242"/>
      <c r="H45" s="242"/>
      <c r="I45" s="242"/>
      <c r="J45" s="242"/>
    </row>
    <row r="46" spans="1:10" ht="15.75">
      <c r="A46" s="242" t="s">
        <v>345</v>
      </c>
      <c r="B46" s="242"/>
      <c r="C46" s="242"/>
      <c r="D46" s="242"/>
      <c r="E46" s="242"/>
      <c r="F46" s="242"/>
      <c r="G46" s="242"/>
      <c r="H46" s="242"/>
      <c r="I46" s="242"/>
      <c r="J46" s="242"/>
    </row>
    <row r="47" spans="1:10" ht="15" customHeight="1">
      <c r="A47" s="242" t="s">
        <v>330</v>
      </c>
      <c r="B47" s="242"/>
      <c r="C47" s="242"/>
      <c r="D47" s="242"/>
      <c r="E47" s="242"/>
      <c r="F47" s="242"/>
      <c r="G47" s="242"/>
      <c r="H47" s="242"/>
      <c r="I47" s="242"/>
      <c r="J47" s="242"/>
    </row>
    <row r="48" spans="1:10" ht="15" customHeight="1">
      <c r="A48" s="241"/>
      <c r="B48" s="241"/>
      <c r="C48" s="241"/>
      <c r="D48" s="241"/>
      <c r="E48" s="241"/>
      <c r="F48" s="241"/>
      <c r="G48" s="241"/>
      <c r="H48" s="241"/>
      <c r="I48" s="241"/>
      <c r="J48" s="241"/>
    </row>
    <row r="49" spans="1:10" ht="32.25" customHeight="1">
      <c r="A49" s="241"/>
      <c r="B49" s="241"/>
      <c r="C49" s="241"/>
      <c r="D49" s="241"/>
      <c r="E49" s="241"/>
      <c r="F49" s="241"/>
      <c r="G49" s="241"/>
      <c r="H49" s="241"/>
      <c r="I49" s="241"/>
      <c r="J49" s="241"/>
    </row>
    <row r="50" spans="1:10" ht="18">
      <c r="A50" s="7"/>
      <c r="B50" s="7"/>
      <c r="C50" s="7"/>
      <c r="D50" s="7"/>
      <c r="E50" s="7"/>
    </row>
    <row r="51" spans="1:10" ht="18">
      <c r="A51" s="7"/>
      <c r="B51" s="7"/>
      <c r="C51" s="7"/>
      <c r="D51" s="7"/>
      <c r="E51" s="7"/>
    </row>
    <row r="52" spans="1:10" ht="18">
      <c r="A52" s="7"/>
      <c r="B52" s="7"/>
      <c r="C52" s="7"/>
      <c r="D52" s="7"/>
      <c r="E52" s="7"/>
    </row>
    <row r="53" spans="1:10" ht="18">
      <c r="A53" s="7"/>
      <c r="B53" s="7"/>
      <c r="C53" s="7"/>
      <c r="D53" s="7"/>
      <c r="E53" s="7"/>
    </row>
    <row r="54" spans="1:10" ht="18">
      <c r="A54" s="7"/>
      <c r="B54" s="7"/>
      <c r="C54" s="7"/>
      <c r="D54" s="7"/>
      <c r="E54" s="7"/>
    </row>
    <row r="55" spans="1:10" ht="18">
      <c r="A55" s="7"/>
      <c r="B55" s="7"/>
      <c r="C55" s="7"/>
      <c r="D55" s="7"/>
      <c r="E55" s="7"/>
    </row>
    <row r="56" spans="1:10" ht="18">
      <c r="A56" s="7"/>
      <c r="B56" s="7"/>
      <c r="C56" s="7"/>
      <c r="D56" s="7"/>
      <c r="E56" s="7"/>
    </row>
    <row r="57" spans="1:10" ht="18">
      <c r="A57" s="7"/>
      <c r="B57" s="7"/>
      <c r="C57" s="7"/>
      <c r="D57" s="7"/>
      <c r="E57" s="7"/>
    </row>
    <row r="58" spans="1:10" ht="18">
      <c r="A58" s="7"/>
      <c r="B58" s="7"/>
      <c r="C58" s="7"/>
      <c r="D58" s="7"/>
      <c r="E58" s="7"/>
    </row>
    <row r="59" spans="1:10" ht="18">
      <c r="A59" s="7"/>
      <c r="B59" s="7"/>
      <c r="C59" s="7"/>
      <c r="D59" s="7"/>
      <c r="E59" s="7"/>
    </row>
    <row r="60" spans="1:10" ht="18">
      <c r="A60" s="7"/>
      <c r="B60" s="7"/>
      <c r="C60" s="7"/>
      <c r="D60" s="7"/>
      <c r="E60" s="7"/>
    </row>
    <row r="61" spans="1:10" ht="18">
      <c r="A61" s="7"/>
      <c r="B61" s="7"/>
      <c r="C61" s="7"/>
      <c r="D61" s="7"/>
      <c r="E61" s="7"/>
    </row>
    <row r="62" spans="1:10" ht="18">
      <c r="A62" s="7"/>
      <c r="B62" s="7"/>
      <c r="C62" s="7"/>
      <c r="D62" s="7"/>
      <c r="E62" s="7"/>
    </row>
    <row r="63" spans="1:10" ht="18">
      <c r="A63" s="7"/>
      <c r="B63" s="7"/>
      <c r="C63" s="7"/>
      <c r="D63" s="7"/>
      <c r="E63" s="7"/>
    </row>
    <row r="64" spans="1:10" ht="18">
      <c r="A64" s="7"/>
      <c r="B64" s="7"/>
      <c r="C64" s="7"/>
      <c r="D64" s="7"/>
      <c r="E64" s="7"/>
    </row>
    <row r="65" spans="1:14" ht="18">
      <c r="A65" s="7"/>
      <c r="B65" s="7"/>
      <c r="C65" s="7"/>
      <c r="D65" s="7"/>
      <c r="E65" s="7"/>
    </row>
    <row r="66" spans="1:14" ht="18">
      <c r="A66" s="7"/>
      <c r="B66" s="7"/>
      <c r="C66" s="7"/>
      <c r="D66" s="7"/>
      <c r="E66" s="7"/>
    </row>
    <row r="67" spans="1:14" ht="18">
      <c r="A67" s="7"/>
      <c r="B67" s="7"/>
      <c r="C67" s="7"/>
      <c r="D67" s="7"/>
      <c r="E67" s="7"/>
    </row>
    <row r="68" spans="1:14" ht="18">
      <c r="A68" s="7"/>
      <c r="B68" s="7"/>
      <c r="C68" s="7"/>
      <c r="D68" s="7"/>
      <c r="E68" s="7"/>
    </row>
    <row r="69" spans="1:14" ht="18">
      <c r="A69" s="7"/>
      <c r="B69" s="7"/>
      <c r="C69" s="7"/>
      <c r="D69" s="7"/>
      <c r="E69" s="7"/>
    </row>
    <row r="70" spans="1:14" ht="18">
      <c r="A70" s="23"/>
      <c r="B70" s="23"/>
      <c r="C70" s="23"/>
      <c r="D70" s="23"/>
      <c r="E70" s="23"/>
    </row>
    <row r="71" spans="1:14" ht="18">
      <c r="A71" s="23"/>
      <c r="B71" s="23"/>
      <c r="C71" s="23"/>
      <c r="D71" s="23"/>
      <c r="E71" s="23"/>
    </row>
    <row r="72" spans="1:14" ht="18">
      <c r="A72" s="7"/>
      <c r="B72" s="7"/>
      <c r="C72" s="7"/>
      <c r="D72" s="7"/>
      <c r="E72" s="7"/>
    </row>
    <row r="73" spans="1:14" ht="18">
      <c r="A73" s="7"/>
      <c r="B73" s="7"/>
      <c r="C73" s="7"/>
      <c r="D73" s="7"/>
      <c r="E73" s="7"/>
    </row>
    <row r="74" spans="1:14" ht="18">
      <c r="A74" s="7"/>
      <c r="B74" s="7"/>
      <c r="C74" s="7"/>
      <c r="D74" s="7"/>
      <c r="E74" s="7"/>
    </row>
    <row r="75" spans="1:14" ht="15.75">
      <c r="A75" s="243" t="s">
        <v>346</v>
      </c>
      <c r="B75" s="243"/>
      <c r="C75" s="243"/>
      <c r="D75" s="243"/>
      <c r="E75" s="243"/>
      <c r="K75" s="26"/>
    </row>
    <row r="76" spans="1:14" ht="15.75">
      <c r="A76" s="38" t="s">
        <v>347</v>
      </c>
      <c r="B76" s="38"/>
      <c r="C76" s="38"/>
      <c r="D76" s="22"/>
    </row>
    <row r="77" spans="1:14" ht="15.75">
      <c r="A77" s="243" t="str">
        <f>A15</f>
        <v>Lots N°: 004 Matériaux de construction</v>
      </c>
      <c r="B77" s="243"/>
      <c r="C77" s="243"/>
      <c r="D77" s="243"/>
      <c r="E77" s="243"/>
    </row>
    <row r="79" spans="1:14" s="18" customFormat="1" ht="28.3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/>
    </row>
    <row r="80" spans="1:14" ht="28.35" customHeight="1">
      <c r="A80" s="8" t="s">
        <v>7</v>
      </c>
      <c r="B80" s="244" t="s">
        <v>8</v>
      </c>
      <c r="C80" s="244"/>
      <c r="D80" s="244"/>
      <c r="E80" s="244" t="s">
        <v>9</v>
      </c>
      <c r="F80" s="244"/>
      <c r="G80" s="244" t="s">
        <v>10</v>
      </c>
      <c r="H80" s="244"/>
      <c r="I80" s="244" t="s">
        <v>11</v>
      </c>
      <c r="J80" s="244"/>
      <c r="K80" s="27"/>
      <c r="L80" s="27"/>
      <c r="M80" s="27"/>
      <c r="N80" s="25"/>
    </row>
    <row r="81" spans="1:13" ht="28.35" customHeight="1">
      <c r="A81" s="24">
        <v>1</v>
      </c>
      <c r="B81" s="217" t="str">
        <f>IFERROR(INDEX('Liste  Fournisseurs'!$C$9:$J$111,MATCH(Consultation!$M81,'Liste  Fournisseurs'!$E$9:$E$111,0),4)," ")</f>
        <v xml:space="preserve">TIRANI MOHAMED </v>
      </c>
      <c r="C81" s="218"/>
      <c r="D81" s="219"/>
      <c r="E81" s="220" t="str">
        <f>IFERROR(INDEX('Liste  Fournisseurs'!$C$9:$J$111,MATCH(Consultation!$M81,'Liste  Fournisseurs'!$E$9:$E$111,0),6)," ")</f>
        <v>0673 11 96 96</v>
      </c>
      <c r="F81" s="221"/>
      <c r="G81" s="220" t="str">
        <f>IFERROR(INDEX('Liste  Fournisseurs'!$C$9:$J$111,MATCH(Consultation!$M81,'Liste  Fournisseurs'!$E$9:$E$111,0),7)," ")</f>
        <v>/</v>
      </c>
      <c r="H81" s="221"/>
      <c r="I81" s="239" t="str">
        <f>IFERROR(INDEX('Liste  Fournisseurs'!$C$9:$J$111,MATCH(Consultation!$M81,'Liste  Fournisseurs'!$E$9:$E$111,0),8)," ")</f>
        <v>medtirani03@gmail.com</v>
      </c>
      <c r="J81" s="240"/>
      <c r="K81" s="27" t="s">
        <v>248</v>
      </c>
      <c r="L81" s="27">
        <v>1</v>
      </c>
      <c r="M81" s="27" t="str">
        <f>K81&amp;L81</f>
        <v>004 Matériaux de construction1</v>
      </c>
    </row>
    <row r="82" spans="1:13" ht="28.35" customHeight="1">
      <c r="A82" s="24">
        <v>2</v>
      </c>
      <c r="B82" s="217" t="str">
        <f>IFERROR(INDEX('Liste  Fournisseurs'!$C$9:$J$111,MATCH(Consultation!$M82,'Liste  Fournisseurs'!$E$9:$E$111,0),4)," ")</f>
        <v xml:space="preserve">CHAICHE ABDELAZIZ </v>
      </c>
      <c r="C82" s="218"/>
      <c r="D82" s="219"/>
      <c r="E82" s="220" t="str">
        <f>IFERROR(INDEX('Liste  Fournisseurs'!$C$9:$J$111,MATCH(Consultation!$M82,'Liste  Fournisseurs'!$E$9:$E$111,0),6)," ")</f>
        <v>0660 68 68 68</v>
      </c>
      <c r="F82" s="221"/>
      <c r="G82" s="220" t="str">
        <f>IFERROR(INDEX('Liste  Fournisseurs'!$C$9:$J$111,MATCH(Consultation!$M82,'Liste  Fournisseurs'!$E$9:$E$111,0),7)," ")</f>
        <v>029 20 50 77</v>
      </c>
      <c r="H82" s="221"/>
      <c r="I82" s="239" t="str">
        <f>IFERROR(INDEX('Liste  Fournisseurs'!$C$9:$J$111,MATCH(Consultation!$M82,'Liste  Fournisseurs'!$E$9:$E$111,0),8)," ")</f>
        <v>dvr.aziz81@gmail.com</v>
      </c>
      <c r="J82" s="240"/>
      <c r="K82" s="27" t="s">
        <v>248</v>
      </c>
      <c r="L82" s="27">
        <v>2</v>
      </c>
      <c r="M82" s="27" t="str">
        <f t="shared" ref="M82:M100" si="0">K82&amp;L82</f>
        <v>004 Matériaux de construction2</v>
      </c>
    </row>
    <row r="83" spans="1:13" ht="28.35" customHeight="1">
      <c r="A83" s="24">
        <v>3</v>
      </c>
      <c r="B83" s="217" t="str">
        <f>IFERROR(INDEX('Liste  Fournisseurs'!$C$9:$J$111,MATCH(Consultation!$M83,'Liste  Fournisseurs'!$E$9:$E$111,0),4)," ")</f>
        <v xml:space="preserve">BENCHADI SEBTI </v>
      </c>
      <c r="C83" s="218"/>
      <c r="D83" s="219"/>
      <c r="E83" s="220" t="str">
        <f>IFERROR(INDEX('Liste  Fournisseurs'!$C$9:$J$111,MATCH(Consultation!$M83,'Liste  Fournisseurs'!$E$9:$E$111,0),6)," ")</f>
        <v>0674 72 36 47</v>
      </c>
      <c r="F83" s="221"/>
      <c r="G83" s="220" t="str">
        <f>IFERROR(INDEX('Liste  Fournisseurs'!$C$9:$J$111,MATCH(Consultation!$M83,'Liste  Fournisseurs'!$E$9:$E$111,0),7)," ")</f>
        <v>/</v>
      </c>
      <c r="H83" s="221"/>
      <c r="I83" s="239" t="str">
        <f>IFERROR(INDEX('Liste  Fournisseurs'!$C$9:$J$111,MATCH(Consultation!$M83,'Liste  Fournisseurs'!$E$9:$E$111,0),8)," ")</f>
        <v>ahmedb53@gmail.com</v>
      </c>
      <c r="J83" s="240"/>
      <c r="K83" s="27" t="s">
        <v>248</v>
      </c>
      <c r="L83" s="27">
        <v>3</v>
      </c>
      <c r="M83" s="27" t="str">
        <f t="shared" si="0"/>
        <v>004 Matériaux de construction3</v>
      </c>
    </row>
    <row r="84" spans="1:13" ht="28.35" customHeight="1">
      <c r="A84" s="24">
        <v>4</v>
      </c>
      <c r="B84" s="217" t="str">
        <f>IFERROR(INDEX('Liste  Fournisseurs'!$C$9:$J$111,MATCH(Consultation!$M84,'Liste  Fournisseurs'!$E$9:$E$111,0),4)," ")</f>
        <v xml:space="preserve">DIVINDUS SETIF DMC </v>
      </c>
      <c r="C84" s="218"/>
      <c r="D84" s="219"/>
      <c r="E84" s="220" t="str">
        <f>IFERROR(INDEX('Liste  Fournisseurs'!$C$9:$J$111,MATCH(Consultation!$M84,'Liste  Fournisseurs'!$E$9:$E$111,0),6)," ")</f>
        <v>0657 65 96 82</v>
      </c>
      <c r="F84" s="221"/>
      <c r="G84" s="220" t="str">
        <f>IFERROR(INDEX('Liste  Fournisseurs'!$C$9:$J$111,MATCH(Consultation!$M84,'Liste  Fournisseurs'!$E$9:$E$111,0),7)," ")</f>
        <v>/</v>
      </c>
      <c r="H84" s="221"/>
      <c r="I84" s="239" t="str">
        <f>IFERROR(INDEX('Liste  Fournisseurs'!$C$9:$J$111,MATCH(Consultation!$M84,'Liste  Fournisseurs'!$E$9:$E$111,0),8)," ")</f>
        <v>dmc,unite,setif@gmail.com</v>
      </c>
      <c r="J84" s="240"/>
      <c r="K84" s="27" t="s">
        <v>248</v>
      </c>
      <c r="L84" s="27">
        <v>4</v>
      </c>
      <c r="M84" s="27" t="str">
        <f t="shared" si="0"/>
        <v>004 Matériaux de construction4</v>
      </c>
    </row>
    <row r="85" spans="1:13" ht="28.35" customHeight="1">
      <c r="A85" s="24">
        <v>5</v>
      </c>
      <c r="B85" s="217" t="str">
        <f>IFERROR(INDEX('Liste  Fournisseurs'!$C$9:$J$111,MATCH(Consultation!$M85,'Liste  Fournisseurs'!$E$9:$E$111,0),4)," ")</f>
        <v xml:space="preserve">OUAZENE OMAR ADLANE </v>
      </c>
      <c r="C85" s="218"/>
      <c r="D85" s="219"/>
      <c r="E85" s="220" t="str">
        <f>IFERROR(INDEX('Liste  Fournisseurs'!$C$9:$J$111,MATCH(Consultation!$M85,'Liste  Fournisseurs'!$E$9:$E$111,0),6)," ")</f>
        <v>0555 96 54 06            0552 24 87 70</v>
      </c>
      <c r="F85" s="221"/>
      <c r="G85" s="220" t="str">
        <f>IFERROR(INDEX('Liste  Fournisseurs'!$C$9:$J$111,MATCH(Consultation!$M85,'Liste  Fournisseurs'!$E$9:$E$111,0),7)," ")</f>
        <v>/</v>
      </c>
      <c r="H85" s="221"/>
      <c r="I85" s="239" t="str">
        <f>IFERROR(INDEX('Liste  Fournisseurs'!$C$9:$J$111,MATCH(Consultation!$M85,'Liste  Fournisseurs'!$E$9:$E$111,0),8)," ")</f>
        <v xml:space="preserve">ouazene_sof@yahoo.fr </v>
      </c>
      <c r="J85" s="240"/>
      <c r="K85" s="27" t="s">
        <v>248</v>
      </c>
      <c r="L85" s="27">
        <v>5</v>
      </c>
      <c r="M85" s="27" t="str">
        <f t="shared" si="0"/>
        <v>004 Matériaux de construction5</v>
      </c>
    </row>
    <row r="86" spans="1:13" ht="28.35" customHeight="1">
      <c r="A86" s="8">
        <v>6</v>
      </c>
      <c r="B86" s="217" t="str">
        <f>IFERROR(INDEX('Liste  Fournisseurs'!$C$9:$J$111,MATCH(Consultation!$M86,'Liste  Fournisseurs'!$E$9:$E$111,0),4)," ")</f>
        <v>SARL BOURENANE</v>
      </c>
      <c r="C86" s="218"/>
      <c r="D86" s="219"/>
      <c r="E86" s="220" t="str">
        <f>IFERROR(INDEX('Liste  Fournisseurs'!$C$9:$J$111,MATCH(Consultation!$M86,'Liste  Fournisseurs'!$E$9:$E$111,0),6)," ")</f>
        <v>0555 04 84 21</v>
      </c>
      <c r="F86" s="221"/>
      <c r="G86" s="220" t="str">
        <f>IFERROR(INDEX('Liste  Fournisseurs'!$C$9:$J$111,MATCH(Consultation!$M86,'Liste  Fournisseurs'!$E$9:$E$111,0),7)," ")</f>
        <v>/</v>
      </c>
      <c r="H86" s="221"/>
      <c r="I86" s="239" t="str">
        <f>IFERROR(INDEX('Liste  Fournisseurs'!$C$9:$J$111,MATCH(Consultation!$M86,'Liste  Fournisseurs'!$E$9:$E$111,0),8)," ")</f>
        <v>bourenane2003@hotmail.com</v>
      </c>
      <c r="J86" s="240"/>
      <c r="K86" s="27" t="s">
        <v>248</v>
      </c>
      <c r="L86" s="27">
        <v>6</v>
      </c>
      <c r="M86" s="27" t="str">
        <f t="shared" si="0"/>
        <v>004 Matériaux de construction6</v>
      </c>
    </row>
    <row r="87" spans="1:13" ht="28.35" customHeight="1">
      <c r="A87" s="8">
        <v>7</v>
      </c>
      <c r="B87" s="217" t="str">
        <f>IFERROR(INDEX('Liste  Fournisseurs'!$C$9:$J$111,MATCH(Consultation!$M87,'Liste  Fournisseurs'!$E$9:$E$111,0),4)," ")</f>
        <v>ETS MAHDJOUBI MEROUANE</v>
      </c>
      <c r="C87" s="218"/>
      <c r="D87" s="219"/>
      <c r="E87" s="220" t="str">
        <f>IFERROR(INDEX('Liste  Fournisseurs'!$C$9:$J$111,MATCH(Consultation!$M87,'Liste  Fournisseurs'!$E$9:$E$111,0),6)," ")</f>
        <v>0674 24 33 08</v>
      </c>
      <c r="F87" s="221"/>
      <c r="G87" s="220" t="str">
        <f>IFERROR(INDEX('Liste  Fournisseurs'!$C$9:$J$111,MATCH(Consultation!$M87,'Liste  Fournisseurs'!$E$9:$E$111,0),7)," ")</f>
        <v>025 76 91 35</v>
      </c>
      <c r="H87" s="221"/>
      <c r="I87" s="239" t="str">
        <f>IFERROR(INDEX('Liste  Fournisseurs'!$C$9:$J$111,MATCH(Consultation!$M87,'Liste  Fournisseurs'!$E$9:$E$111,0),8)," ")</f>
        <v>etbmahdjoubi @gmail.com</v>
      </c>
      <c r="J87" s="240"/>
      <c r="K87" s="27" t="s">
        <v>248</v>
      </c>
      <c r="L87" s="27">
        <v>7</v>
      </c>
      <c r="M87" s="27" t="str">
        <f t="shared" si="0"/>
        <v>004 Matériaux de construction7</v>
      </c>
    </row>
    <row r="88" spans="1:13" ht="28.35" customHeight="1">
      <c r="A88" s="8">
        <v>8</v>
      </c>
      <c r="B88" s="217" t="str">
        <f>IFERROR(INDEX('Liste  Fournisseurs'!$C$9:$J$111,MATCH(Consultation!$M88,'Liste  Fournisseurs'!$E$9:$E$111,0),4)," ")</f>
        <v xml:space="preserve">KASR EL HAMRA </v>
      </c>
      <c r="C88" s="218"/>
      <c r="D88" s="219"/>
      <c r="E88" s="220" t="str">
        <f>IFERROR(INDEX('Liste  Fournisseurs'!$C$9:$J$111,MATCH(Consultation!$M88,'Liste  Fournisseurs'!$E$9:$E$111,0),6)," ")</f>
        <v>0661 99 96 96</v>
      </c>
      <c r="F88" s="221"/>
      <c r="G88" s="220" t="str">
        <f>IFERROR(INDEX('Liste  Fournisseurs'!$C$9:$J$111,MATCH(Consultation!$M88,'Liste  Fournisseurs'!$E$9:$E$111,0),7)," ")</f>
        <v xml:space="preserve">035 72 59 84 </v>
      </c>
      <c r="H88" s="221"/>
      <c r="I88" s="239" t="str">
        <f>IFERROR(INDEX('Liste  Fournisseurs'!$C$9:$J$111,MATCH(Consultation!$M88,'Liste  Fournisseurs'!$E$9:$E$111,0),8)," ")</f>
        <v>kh34bba@gmail.com</v>
      </c>
      <c r="J88" s="240"/>
      <c r="K88" s="27" t="s">
        <v>248</v>
      </c>
      <c r="L88" s="27">
        <v>8</v>
      </c>
      <c r="M88" s="27" t="str">
        <f t="shared" si="0"/>
        <v>004 Matériaux de construction8</v>
      </c>
    </row>
    <row r="89" spans="1:13" ht="28.35" customHeight="1">
      <c r="A89" s="8">
        <v>9</v>
      </c>
      <c r="B89" s="217" t="str">
        <f>IFERROR(INDEX('Liste  Fournisseurs'!$C$9:$J$111,MATCH(Consultation!$M89,'Liste  Fournisseurs'!$E$9:$E$111,0),4)," ")</f>
        <v xml:space="preserve">BENREMILI BELHOUT </v>
      </c>
      <c r="C89" s="218"/>
      <c r="D89" s="219"/>
      <c r="E89" s="220" t="str">
        <f>IFERROR(INDEX('Liste  Fournisseurs'!$C$9:$J$111,MATCH(Consultation!$M89,'Liste  Fournisseurs'!$E$9:$E$111,0),6)," ")</f>
        <v xml:space="preserve">0697 34 26 76 </v>
      </c>
      <c r="F89" s="221"/>
      <c r="G89" s="220" t="str">
        <f>IFERROR(INDEX('Liste  Fournisseurs'!$C$9:$J$111,MATCH(Consultation!$M89,'Liste  Fournisseurs'!$E$9:$E$111,0),7)," ")</f>
        <v>/</v>
      </c>
      <c r="H89" s="221"/>
      <c r="I89" s="239" t="str">
        <f>IFERROR(INDEX('Liste  Fournisseurs'!$C$9:$J$111,MATCH(Consultation!$M89,'Liste  Fournisseurs'!$E$9:$E$111,0),8)," ")</f>
        <v>belhoutbenremili@gmail,com</v>
      </c>
      <c r="J89" s="240"/>
      <c r="K89" s="27" t="s">
        <v>248</v>
      </c>
      <c r="L89" s="27">
        <v>9</v>
      </c>
      <c r="M89" s="27" t="str">
        <f t="shared" si="0"/>
        <v>004 Matériaux de construction9</v>
      </c>
    </row>
    <row r="90" spans="1:13" ht="28.35" customHeight="1">
      <c r="A90" s="8">
        <v>10</v>
      </c>
      <c r="B90" s="217" t="str">
        <f>IFERROR(INDEX('Liste  Fournisseurs'!$C$9:$J$111,MATCH(Consultation!$M90,'Liste  Fournisseurs'!$E$9:$E$111,0),4)," ")</f>
        <v>TREFILEST ANNABA</v>
      </c>
      <c r="C90" s="218"/>
      <c r="D90" s="219"/>
      <c r="E90" s="220" t="str">
        <f>IFERROR(INDEX('Liste  Fournisseurs'!$C$9:$J$111,MATCH(Consultation!$M90,'Liste  Fournisseurs'!$E$9:$E$111,0),6)," ")</f>
        <v>0555 02 72 09</v>
      </c>
      <c r="F90" s="221"/>
      <c r="G90" s="220" t="str">
        <f>IFERROR(INDEX('Liste  Fournisseurs'!$C$9:$J$111,MATCH(Consultation!$M90,'Liste  Fournisseurs'!$E$9:$E$111,0),7)," ")</f>
        <v>/</v>
      </c>
      <c r="H90" s="221"/>
      <c r="I90" s="239" t="str">
        <f>IFERROR(INDEX('Liste  Fournisseurs'!$C$9:$J$111,MATCH(Consultation!$M90,'Liste  Fournisseurs'!$E$9:$E$111,0),8)," ")</f>
        <v>commercial.u.trefilest@entpl.dz</v>
      </c>
      <c r="J90" s="240"/>
      <c r="K90" s="27" t="s">
        <v>248</v>
      </c>
      <c r="L90" s="27">
        <v>10</v>
      </c>
      <c r="M90" s="27" t="str">
        <f t="shared" si="0"/>
        <v>004 Matériaux de construction10</v>
      </c>
    </row>
    <row r="91" spans="1:13" ht="28.35" customHeight="1">
      <c r="A91" s="8">
        <v>11</v>
      </c>
      <c r="B91" s="217" t="str">
        <f>IFERROR(INDEX('Liste  Fournisseurs'!$C$9:$J$111,MATCH(Consultation!$M91,'Liste  Fournisseurs'!$E$9:$E$111,0),4)," ")</f>
        <v xml:space="preserve">HADJ MOUSSA NADIR </v>
      </c>
      <c r="C91" s="218"/>
      <c r="D91" s="219"/>
      <c r="E91" s="220" t="str">
        <f>IFERROR(INDEX('Liste  Fournisseurs'!$C$9:$J$111,MATCH(Consultation!$M91,'Liste  Fournisseurs'!$E$9:$E$111,0),6)," ")</f>
        <v>0666 03 60 20</v>
      </c>
      <c r="F91" s="221"/>
      <c r="G91" s="220" t="str">
        <f>IFERROR(INDEX('Liste  Fournisseurs'!$C$9:$J$111,MATCH(Consultation!$M91,'Liste  Fournisseurs'!$E$9:$E$111,0),7)," ")</f>
        <v>/</v>
      </c>
      <c r="H91" s="221"/>
      <c r="I91" s="239" t="str">
        <f>IFERROR(INDEX('Liste  Fournisseurs'!$C$9:$J$111,MATCH(Consultation!$M91,'Liste  Fournisseurs'!$E$9:$E$111,0),8)," ")</f>
        <v xml:space="preserve">Graluxgralux@gmail.com </v>
      </c>
      <c r="J91" s="240"/>
      <c r="K91" s="27" t="s">
        <v>248</v>
      </c>
      <c r="L91" s="27">
        <v>11</v>
      </c>
      <c r="M91" s="27" t="str">
        <f t="shared" si="0"/>
        <v>004 Matériaux de construction11</v>
      </c>
    </row>
    <row r="92" spans="1:13" ht="28.35" customHeight="1">
      <c r="A92" s="8">
        <v>12</v>
      </c>
      <c r="B92" s="217" t="str">
        <f>IFERROR(INDEX('Liste  Fournisseurs'!$C$9:$J$111,MATCH(Consultation!$M92,'Liste  Fournisseurs'!$E$9:$E$111,0),4)," ")</f>
        <v xml:space="preserve">SNC METAUX SUD </v>
      </c>
      <c r="C92" s="218"/>
      <c r="D92" s="219"/>
      <c r="E92" s="220" t="str">
        <f>IFERROR(INDEX('Liste  Fournisseurs'!$C$9:$J$111,MATCH(Consultation!$M92,'Liste  Fournisseurs'!$E$9:$E$111,0),6)," ")</f>
        <v xml:space="preserve">0560 19 20 79 </v>
      </c>
      <c r="F92" s="221"/>
      <c r="G92" s="220" t="str">
        <f>IFERROR(INDEX('Liste  Fournisseurs'!$C$9:$J$111,MATCH(Consultation!$M92,'Liste  Fournisseurs'!$E$9:$E$111,0),7)," ")</f>
        <v>029 28 01 43             029 28 00 59</v>
      </c>
      <c r="H92" s="221"/>
      <c r="I92" s="239" t="str">
        <f>IFERROR(INDEX('Liste  Fournisseurs'!$C$9:$J$111,MATCH(Consultation!$M92,'Liste  Fournisseurs'!$E$9:$E$111,0),8)," ")</f>
        <v>info@metauxsud.com</v>
      </c>
      <c r="J92" s="240"/>
      <c r="K92" s="27" t="s">
        <v>248</v>
      </c>
      <c r="L92" s="27">
        <v>12</v>
      </c>
      <c r="M92" s="27" t="str">
        <f t="shared" si="0"/>
        <v>004 Matériaux de construction12</v>
      </c>
    </row>
    <row r="93" spans="1:13" ht="28.35" customHeight="1">
      <c r="A93" s="8">
        <v>13</v>
      </c>
      <c r="B93" s="217" t="str">
        <f>IFERROR(INDEX('Liste  Fournisseurs'!$C$9:$J$111,MATCH(Consultation!$M93,'Liste  Fournisseurs'!$E$9:$E$111,0),4)," ")</f>
        <v xml:space="preserve">AGGLO LUXE </v>
      </c>
      <c r="C93" s="218"/>
      <c r="D93" s="219"/>
      <c r="E93" s="220">
        <f>IFERROR(INDEX('Liste  Fournisseurs'!$C$9:$J$111,MATCH(Consultation!$M93,'Liste  Fournisseurs'!$E$9:$E$111,0),6)," ")</f>
        <v>661181712</v>
      </c>
      <c r="F93" s="221"/>
      <c r="G93" s="220" t="str">
        <f>IFERROR(INDEX('Liste  Fournisseurs'!$C$9:$J$111,MATCH(Consultation!$M93,'Liste  Fournisseurs'!$E$9:$E$111,0),7)," ")</f>
        <v>/</v>
      </c>
      <c r="H93" s="221"/>
      <c r="I93" s="239" t="str">
        <f>IFERROR(INDEX('Liste  Fournisseurs'!$C$9:$J$111,MATCH(Consultation!$M93,'Liste  Fournisseurs'!$E$9:$E$111,0),8)," ")</f>
        <v>sarl.agglolux@yahoo.fr</v>
      </c>
      <c r="J93" s="240"/>
      <c r="K93" s="27" t="s">
        <v>248</v>
      </c>
      <c r="L93" s="27">
        <v>13</v>
      </c>
      <c r="M93" s="27" t="str">
        <f t="shared" si="0"/>
        <v>004 Matériaux de construction13</v>
      </c>
    </row>
    <row r="94" spans="1:13" ht="28.35" customHeight="1">
      <c r="A94" s="8">
        <v>14</v>
      </c>
      <c r="B94" s="217" t="str">
        <f>IFERROR(INDEX('Liste  Fournisseurs'!$C$9:$J$111,MATCH(Consultation!$M94,'Liste  Fournisseurs'!$E$9:$E$111,0),4)," ")</f>
        <v>SARL BRAZA</v>
      </c>
      <c r="C94" s="218"/>
      <c r="D94" s="219"/>
      <c r="E94" s="220" t="str">
        <f>IFERROR(INDEX('Liste  Fournisseurs'!$C$9:$J$111,MATCH(Consultation!$M94,'Liste  Fournisseurs'!$E$9:$E$111,0),6)," ")</f>
        <v xml:space="preserve">0661 48 74 64 </v>
      </c>
      <c r="F94" s="221"/>
      <c r="G94" s="220" t="str">
        <f>IFERROR(INDEX('Liste  Fournisseurs'!$C$9:$J$111,MATCH(Consultation!$M94,'Liste  Fournisseurs'!$E$9:$E$111,0),7)," ")</f>
        <v>029 13 07 20</v>
      </c>
      <c r="H94" s="221"/>
      <c r="I94" s="239" t="str">
        <f>IFERROR(INDEX('Liste  Fournisseurs'!$C$9:$J$111,MATCH(Consultation!$M94,'Liste  Fournisseurs'!$E$9:$E$111,0),8)," ")</f>
        <v>takedecor.tg@gmail.com</v>
      </c>
      <c r="J94" s="240"/>
      <c r="K94" s="27" t="s">
        <v>248</v>
      </c>
      <c r="L94" s="27">
        <v>14</v>
      </c>
      <c r="M94" s="27" t="str">
        <f t="shared" si="0"/>
        <v>004 Matériaux de construction14</v>
      </c>
    </row>
    <row r="95" spans="1:13" ht="28.35" customHeight="1">
      <c r="A95" s="8">
        <v>15</v>
      </c>
      <c r="B95" s="217" t="str">
        <f>IFERROR(INDEX('Liste  Fournisseurs'!$C$9:$J$111,MATCH(Consultation!$M95,'Liste  Fournisseurs'!$E$9:$E$111,0),4)," ")</f>
        <v xml:space="preserve"> </v>
      </c>
      <c r="C95" s="218"/>
      <c r="D95" s="219"/>
      <c r="E95" s="220" t="str">
        <f>IFERROR(INDEX('Liste  Fournisseurs'!$C$9:$J$111,MATCH(Consultation!$M95,'Liste  Fournisseurs'!$E$9:$E$111,0),6)," ")</f>
        <v xml:space="preserve"> </v>
      </c>
      <c r="F95" s="221"/>
      <c r="G95" s="220" t="str">
        <f>IFERROR(INDEX('Liste  Fournisseurs'!$C$9:$J$111,MATCH(Consultation!$M95,'Liste  Fournisseurs'!$E$9:$E$111,0),7)," ")</f>
        <v xml:space="preserve"> </v>
      </c>
      <c r="H95" s="221"/>
      <c r="I95" s="239" t="str">
        <f>IFERROR(INDEX('Liste  Fournisseurs'!$C$9:$J$111,MATCH(Consultation!$M95,'Liste  Fournisseurs'!$E$9:$E$111,0),8)," ")</f>
        <v xml:space="preserve"> </v>
      </c>
      <c r="J95" s="240"/>
      <c r="K95" s="27" t="s">
        <v>248</v>
      </c>
      <c r="L95" s="27">
        <v>15</v>
      </c>
      <c r="M95" s="27" t="str">
        <f t="shared" si="0"/>
        <v>004 Matériaux de construction15</v>
      </c>
    </row>
    <row r="96" spans="1:13" ht="28.35" customHeight="1">
      <c r="A96" s="8">
        <v>16</v>
      </c>
      <c r="B96" s="217" t="str">
        <f>IFERROR(INDEX('Liste  Fournisseurs'!$C$9:$J$111,MATCH(Consultation!$M96,'Liste  Fournisseurs'!$E$9:$E$111,0),4)," ")</f>
        <v xml:space="preserve"> </v>
      </c>
      <c r="C96" s="218"/>
      <c r="D96" s="219"/>
      <c r="E96" s="220" t="str">
        <f>IFERROR(INDEX('Liste  Fournisseurs'!$C$9:$J$111,MATCH(Consultation!$M96,'Liste  Fournisseurs'!$E$9:$E$111,0),6)," ")</f>
        <v xml:space="preserve"> </v>
      </c>
      <c r="F96" s="221"/>
      <c r="G96" s="220" t="str">
        <f>IFERROR(INDEX('Liste  Fournisseurs'!$C$9:$J$111,MATCH(Consultation!$M96,'Liste  Fournisseurs'!$E$9:$E$111,0),7)," ")</f>
        <v xml:space="preserve"> </v>
      </c>
      <c r="H96" s="221"/>
      <c r="I96" s="239" t="str">
        <f>IFERROR(INDEX('Liste  Fournisseurs'!$C$9:$J$111,MATCH(Consultation!$M96,'Liste  Fournisseurs'!$E$9:$E$111,0),8)," ")</f>
        <v xml:space="preserve"> </v>
      </c>
      <c r="J96" s="240"/>
      <c r="K96" s="27" t="s">
        <v>248</v>
      </c>
      <c r="L96" s="27">
        <v>16</v>
      </c>
      <c r="M96" s="27" t="str">
        <f t="shared" si="0"/>
        <v>004 Matériaux de construction16</v>
      </c>
    </row>
    <row r="97" spans="1:13" ht="28.35" customHeight="1">
      <c r="A97" s="8">
        <v>17</v>
      </c>
      <c r="B97" s="217" t="str">
        <f>IFERROR(INDEX('Liste  Fournisseurs'!$C$9:$J$111,MATCH(Consultation!$M97,'Liste  Fournisseurs'!$E$9:$E$111,0),4)," ")</f>
        <v xml:space="preserve"> </v>
      </c>
      <c r="C97" s="218"/>
      <c r="D97" s="219"/>
      <c r="E97" s="220" t="str">
        <f>IFERROR(INDEX('Liste  Fournisseurs'!$C$9:$J$111,MATCH(Consultation!$M97,'Liste  Fournisseurs'!$E$9:$E$111,0),6)," ")</f>
        <v xml:space="preserve"> </v>
      </c>
      <c r="F97" s="221"/>
      <c r="G97" s="220" t="str">
        <f>IFERROR(INDEX('Liste  Fournisseurs'!$C$9:$J$111,MATCH(Consultation!$M97,'Liste  Fournisseurs'!$E$9:$E$111,0),7)," ")</f>
        <v xml:space="preserve"> </v>
      </c>
      <c r="H97" s="221"/>
      <c r="I97" s="239" t="str">
        <f>IFERROR(INDEX('Liste  Fournisseurs'!$C$9:$J$111,MATCH(Consultation!$M97,'Liste  Fournisseurs'!$E$9:$E$111,0),8)," ")</f>
        <v xml:space="preserve"> </v>
      </c>
      <c r="J97" s="240"/>
      <c r="K97" s="27" t="s">
        <v>248</v>
      </c>
      <c r="L97" s="27">
        <v>17</v>
      </c>
      <c r="M97" s="27" t="str">
        <f t="shared" si="0"/>
        <v>004 Matériaux de construction17</v>
      </c>
    </row>
    <row r="98" spans="1:13" ht="28.35" customHeight="1">
      <c r="A98" s="8">
        <v>18</v>
      </c>
      <c r="B98" s="217" t="str">
        <f>IFERROR(INDEX('Liste  Fournisseurs'!$C$9:$J$111,MATCH(Consultation!$M98,'Liste  Fournisseurs'!$E$9:$E$111,0),4)," ")</f>
        <v xml:space="preserve"> </v>
      </c>
      <c r="C98" s="218"/>
      <c r="D98" s="219"/>
      <c r="E98" s="220" t="str">
        <f>IFERROR(INDEX('Liste  Fournisseurs'!$C$9:$J$111,MATCH(Consultation!$M98,'Liste  Fournisseurs'!$E$9:$E$111,0),6)," ")</f>
        <v xml:space="preserve"> </v>
      </c>
      <c r="F98" s="221"/>
      <c r="G98" s="220" t="str">
        <f>IFERROR(INDEX('Liste  Fournisseurs'!$C$9:$J$111,MATCH(Consultation!$M98,'Liste  Fournisseurs'!$E$9:$E$111,0),7)," ")</f>
        <v xml:space="preserve"> </v>
      </c>
      <c r="H98" s="221"/>
      <c r="I98" s="239" t="str">
        <f>IFERROR(INDEX('Liste  Fournisseurs'!$C$9:$J$111,MATCH(Consultation!$M98,'Liste  Fournisseurs'!$E$9:$E$111,0),8)," ")</f>
        <v xml:space="preserve"> </v>
      </c>
      <c r="J98" s="240"/>
      <c r="K98" s="27" t="s">
        <v>248</v>
      </c>
      <c r="L98" s="27">
        <v>18</v>
      </c>
      <c r="M98" s="27" t="str">
        <f t="shared" si="0"/>
        <v>004 Matériaux de construction18</v>
      </c>
    </row>
    <row r="99" spans="1:13" ht="28.35" customHeight="1">
      <c r="A99" s="8">
        <v>19</v>
      </c>
      <c r="B99" s="217" t="str">
        <f>IFERROR(INDEX('Liste  Fournisseurs'!$C$9:$J$111,MATCH(Consultation!$M99,'Liste  Fournisseurs'!$E$9:$E$111,0),4)," ")</f>
        <v xml:space="preserve"> </v>
      </c>
      <c r="C99" s="218"/>
      <c r="D99" s="219"/>
      <c r="E99" s="220" t="str">
        <f>IFERROR(INDEX('Liste  Fournisseurs'!$C$9:$J$111,MATCH(Consultation!$M99,'Liste  Fournisseurs'!$E$9:$E$111,0),6)," ")</f>
        <v xml:space="preserve"> </v>
      </c>
      <c r="F99" s="221"/>
      <c r="G99" s="220" t="str">
        <f>IFERROR(INDEX('Liste  Fournisseurs'!$C$9:$J$111,MATCH(Consultation!$M99,'Liste  Fournisseurs'!$E$9:$E$111,0),7)," ")</f>
        <v xml:space="preserve"> </v>
      </c>
      <c r="H99" s="221"/>
      <c r="I99" s="239" t="str">
        <f>IFERROR(INDEX('Liste  Fournisseurs'!$C$9:$J$111,MATCH(Consultation!$M99,'Liste  Fournisseurs'!$E$9:$E$111,0),8)," ")</f>
        <v xml:space="preserve"> </v>
      </c>
      <c r="J99" s="240"/>
      <c r="K99" s="27" t="s">
        <v>248</v>
      </c>
      <c r="L99" s="27">
        <v>19</v>
      </c>
      <c r="M99" s="27" t="str">
        <f t="shared" si="0"/>
        <v>004 Matériaux de construction19</v>
      </c>
    </row>
    <row r="100" spans="1:13" ht="24.75" customHeight="1">
      <c r="A100" s="8">
        <v>20</v>
      </c>
      <c r="B100" s="217" t="str">
        <f>IFERROR(INDEX('Liste  Fournisseurs'!$C$9:$J$111,MATCH(Consultation!$M100,'Liste  Fournisseurs'!$E$9:$E$111,0),4)," ")</f>
        <v xml:space="preserve"> </v>
      </c>
      <c r="C100" s="218"/>
      <c r="D100" s="219"/>
      <c r="E100" s="220" t="str">
        <f>IFERROR(INDEX('Liste  Fournisseurs'!$C$9:$J$111,MATCH(Consultation!$M100,'Liste  Fournisseurs'!$E$9:$E$111,0),6)," ")</f>
        <v xml:space="preserve"> </v>
      </c>
      <c r="F100" s="221"/>
      <c r="G100" s="220" t="str">
        <f>IFERROR(INDEX('Liste  Fournisseurs'!$C$9:$J$111,MATCH(Consultation!$M100,'Liste  Fournisseurs'!$E$9:$E$111,0),7)," ")</f>
        <v xml:space="preserve"> </v>
      </c>
      <c r="H100" s="221"/>
      <c r="I100" s="239" t="str">
        <f>IFERROR(INDEX('Liste  Fournisseurs'!$C$9:$J$111,MATCH(Consultation!$M100,'Liste  Fournisseurs'!$E$9:$E$111,0),8)," ")</f>
        <v xml:space="preserve"> </v>
      </c>
      <c r="J100" s="240"/>
      <c r="K100" s="27" t="s">
        <v>248</v>
      </c>
      <c r="L100" s="27">
        <v>20</v>
      </c>
      <c r="M100" s="27" t="str">
        <f t="shared" si="0"/>
        <v>004 Matériaux de construction20</v>
      </c>
    </row>
    <row r="101" spans="1:13">
      <c r="K101" t="s">
        <v>248</v>
      </c>
    </row>
  </sheetData>
  <mergeCells count="123">
    <mergeCell ref="Q1:R1"/>
    <mergeCell ref="Q2:R2"/>
    <mergeCell ref="I100:J100"/>
    <mergeCell ref="E99:F99"/>
    <mergeCell ref="G99:H99"/>
    <mergeCell ref="I99:J99"/>
    <mergeCell ref="I92:J92"/>
    <mergeCell ref="E93:F93"/>
    <mergeCell ref="G93:H93"/>
    <mergeCell ref="I93:J93"/>
    <mergeCell ref="G89:H89"/>
    <mergeCell ref="I89:J89"/>
    <mergeCell ref="E90:F90"/>
    <mergeCell ref="G90:H90"/>
    <mergeCell ref="I90:J90"/>
    <mergeCell ref="E91:F91"/>
    <mergeCell ref="G91:H91"/>
    <mergeCell ref="I91:J91"/>
    <mergeCell ref="E100:F100"/>
    <mergeCell ref="E95:F95"/>
    <mergeCell ref="G100:H100"/>
    <mergeCell ref="E98:F98"/>
    <mergeCell ref="G98:H98"/>
    <mergeCell ref="I98:J98"/>
    <mergeCell ref="I86:J86"/>
    <mergeCell ref="A35:E35"/>
    <mergeCell ref="E80:F80"/>
    <mergeCell ref="I80:J80"/>
    <mergeCell ref="G80:H80"/>
    <mergeCell ref="E82:F82"/>
    <mergeCell ref="G81:H81"/>
    <mergeCell ref="A48:J48"/>
    <mergeCell ref="B82:D82"/>
    <mergeCell ref="E81:F81"/>
    <mergeCell ref="A37:J37"/>
    <mergeCell ref="A38:J38"/>
    <mergeCell ref="A39:J39"/>
    <mergeCell ref="A41:J41"/>
    <mergeCell ref="A42:J42"/>
    <mergeCell ref="A40:J40"/>
    <mergeCell ref="G82:H82"/>
    <mergeCell ref="I82:J82"/>
    <mergeCell ref="G83:H83"/>
    <mergeCell ref="I83:J83"/>
    <mergeCell ref="E84:F84"/>
    <mergeCell ref="G84:H84"/>
    <mergeCell ref="I84:J84"/>
    <mergeCell ref="E85:F85"/>
    <mergeCell ref="G85:H85"/>
    <mergeCell ref="I85:J85"/>
    <mergeCell ref="A49:J49"/>
    <mergeCell ref="A43:J43"/>
    <mergeCell ref="B81:D81"/>
    <mergeCell ref="A75:E75"/>
    <mergeCell ref="B80:D80"/>
    <mergeCell ref="A44:J44"/>
    <mergeCell ref="A45:J45"/>
    <mergeCell ref="A46:J46"/>
    <mergeCell ref="A47:J47"/>
    <mergeCell ref="A77:E77"/>
    <mergeCell ref="I81:J81"/>
    <mergeCell ref="I96:J96"/>
    <mergeCell ref="E97:F97"/>
    <mergeCell ref="G97:H97"/>
    <mergeCell ref="I97:J97"/>
    <mergeCell ref="E94:F94"/>
    <mergeCell ref="G94:H94"/>
    <mergeCell ref="I94:J94"/>
    <mergeCell ref="E87:F87"/>
    <mergeCell ref="G87:H87"/>
    <mergeCell ref="I87:J87"/>
    <mergeCell ref="E88:F88"/>
    <mergeCell ref="G88:H88"/>
    <mergeCell ref="I88:J88"/>
    <mergeCell ref="E92:F92"/>
    <mergeCell ref="G92:H92"/>
    <mergeCell ref="E96:F96"/>
    <mergeCell ref="G96:H96"/>
    <mergeCell ref="G95:H95"/>
    <mergeCell ref="I95:J95"/>
    <mergeCell ref="E89:F89"/>
    <mergeCell ref="E86:F86"/>
    <mergeCell ref="C7:E7"/>
    <mergeCell ref="E5:G5"/>
    <mergeCell ref="H5:J5"/>
    <mergeCell ref="G9:H9"/>
    <mergeCell ref="F10:I10"/>
    <mergeCell ref="A26:C26"/>
    <mergeCell ref="D26:G26"/>
    <mergeCell ref="H26:J26"/>
    <mergeCell ref="A27:C27"/>
    <mergeCell ref="D27:G27"/>
    <mergeCell ref="H27:J27"/>
    <mergeCell ref="A23:J23"/>
    <mergeCell ref="A25:C25"/>
    <mergeCell ref="D25:G25"/>
    <mergeCell ref="H25:J25"/>
    <mergeCell ref="A17:J17"/>
    <mergeCell ref="A18:J18"/>
    <mergeCell ref="A19:J19"/>
    <mergeCell ref="A13:J13"/>
    <mergeCell ref="A20:J21"/>
    <mergeCell ref="A15:J15"/>
    <mergeCell ref="E83:F83"/>
    <mergeCell ref="G86:H86"/>
    <mergeCell ref="B98:D98"/>
    <mergeCell ref="B99:D99"/>
    <mergeCell ref="B100:D100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</mergeCells>
  <dataValidations count="6">
    <dataValidation type="list" allowBlank="1" showInputMessage="1" showErrorMessage="1" sqref="A25:C25" xr:uid="{00000000-0002-0000-0000-000000000000}">
      <formula1>"LE CHEF DEPT TECH, LE CHEF DEPT TECH P/I,"</formula1>
    </dataValidation>
    <dataValidation type="list" allowBlank="1" showInputMessage="1" showErrorMessage="1" sqref="D25:G25" xr:uid="{00000000-0002-0000-0000-000001000000}">
      <formula1>"LE CHEF DEPT JURIDIQUE, LE CHEF DEPT JURIDIQUE P/I,"</formula1>
    </dataValidation>
    <dataValidation type="list" allowBlank="1" showInputMessage="1" showErrorMessage="1" sqref="H25:J25" xr:uid="{00000000-0002-0000-0000-000002000000}">
      <formula1>"LE DIRECTEUR SUD-OUEST, LE DIRECTEUR SUD-OUEST P/I,"</formula1>
    </dataValidation>
    <dataValidation type="list" allowBlank="1" showInputMessage="1" showErrorMessage="1" sqref="A26:C26" xr:uid="{00000000-0002-0000-0000-000003000000}">
      <mc:AlternateContent xmlns:x12ac="http://schemas.microsoft.com/office/spreadsheetml/2011/1/ac" xmlns:mc="http://schemas.openxmlformats.org/markup-compatibility/2006">
        <mc:Choice Requires="x12ac">
          <x12ac:list>F. KADRI, A. AMMI SAID, S. BOUAKAZ, A. GUETTAF, A. TEMINA," ""    "" ",</x12ac:list>
        </mc:Choice>
        <mc:Fallback>
          <formula1>"F. KADRI, A. AMMI SAID, S. BOUAKAZ, A. GUETTAF, A. TEMINA, ""    "" ,"</formula1>
        </mc:Fallback>
      </mc:AlternateContent>
    </dataValidation>
    <dataValidation type="list" allowBlank="1" showInputMessage="1" showErrorMessage="1" sqref="D26:G26" xr:uid="{00000000-0002-0000-0000-000004000000}">
      <formula1>"F. AROUBI, A. TAKOUK, M. ZIANI, ML. KHALOUFI, L. AGRED, R. BOUAROURA,"</formula1>
    </dataValidation>
    <dataValidation type="list" allowBlank="1" showInputMessage="1" showErrorMessage="1" sqref="H26:J26" xr:uid="{00000000-0002-0000-0000-000005000000}">
      <formula1>"B. BENARADJ, F. KADRI, A. TEYAR, A. SENGOUGA,"</formula1>
    </dataValidation>
  </dataValidations>
  <pageMargins left="0.125" right="3.125E-2" top="0" bottom="1.1417322834645669" header="0" footer="0"/>
  <pageSetup paperSize="9" scale="98" orientation="portrait" r:id="rId1"/>
  <headerFooter>
    <oddFooter xml:space="preserve">&amp;CG.C.B. Spa, Prolongement Boulevard de L’ALN BP 110 - BOUMERDES.
Tél : 213 24 81 89 99 Fax : 213 24 81 38 80 Site Web : www.gcb.dz
GCB-DSO BP 67 Hassi R’mel 03300 Tél. 029 98 92 11 Fax. 029 98 83 65 : tecdso@yahoo.fr
</oddFooter>
  </headerFooter>
  <rowBreaks count="2" manualBreakCount="2">
    <brk id="28" max="9" man="1"/>
    <brk id="69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mine">
                <anchor>
                  <from>
                    <xdr:col>16</xdr:col>
                    <xdr:colOff>571500</xdr:colOff>
                    <xdr:row>4</xdr:row>
                    <xdr:rowOff>47625</xdr:rowOff>
                  </from>
                  <to>
                    <xdr:col>18</xdr:col>
                    <xdr:colOff>247650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Valider">
                <anchor>
                  <from>
                    <xdr:col>7</xdr:col>
                    <xdr:colOff>314325</xdr:colOff>
                    <xdr:row>101</xdr:row>
                    <xdr:rowOff>0</xdr:rowOff>
                  </from>
                  <to>
                    <xdr:col>9</xdr:col>
                    <xdr:colOff>457200</xdr:colOff>
                    <xdr:row>103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SAUVGARDER">
                <anchor>
                  <from>
                    <xdr:col>16</xdr:col>
                    <xdr:colOff>581025</xdr:colOff>
                    <xdr:row>11</xdr:row>
                    <xdr:rowOff>95250</xdr:rowOff>
                  </from>
                  <to>
                    <xdr:col>18</xdr:col>
                    <xdr:colOff>476250</xdr:colOff>
                    <xdr:row>12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>
                  <from>
                    <xdr:col>16</xdr:col>
                    <xdr:colOff>571500</xdr:colOff>
                    <xdr:row>7</xdr:row>
                    <xdr:rowOff>57150</xdr:rowOff>
                  </from>
                  <to>
                    <xdr:col>18</xdr:col>
                    <xdr:colOff>419100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5:V96"/>
  <sheetViews>
    <sheetView view="pageBreakPreview" zoomScale="85" zoomScaleNormal="100" zoomScaleSheetLayoutView="85" workbookViewId="0">
      <selection activeCell="C18" sqref="C18:J18"/>
    </sheetView>
  </sheetViews>
  <sheetFormatPr baseColWidth="10" defaultRowHeight="15" outlineLevelCol="1"/>
  <cols>
    <col min="1" max="1" width="6.7109375" customWidth="1"/>
    <col min="2" max="2" width="6" customWidth="1"/>
    <col min="4" max="4" width="17.28515625" customWidth="1"/>
    <col min="5" max="5" width="10.85546875" customWidth="1"/>
    <col min="6" max="6" width="8.140625" customWidth="1"/>
    <col min="7" max="7" width="6.5703125" customWidth="1"/>
    <col min="9" max="9" width="9.140625" customWidth="1"/>
    <col min="10" max="10" width="7.5703125" customWidth="1"/>
    <col min="11" max="11" width="6.7109375" hidden="1" customWidth="1" outlineLevel="1"/>
    <col min="12" max="12" width="6" hidden="1" customWidth="1" outlineLevel="1"/>
    <col min="13" max="15" width="11.42578125" hidden="1" customWidth="1" outlineLevel="1"/>
    <col min="16" max="16" width="11.42578125" collapsed="1"/>
  </cols>
  <sheetData>
    <row r="5" spans="1:22" ht="16.5">
      <c r="A5" s="2" t="s">
        <v>0</v>
      </c>
      <c r="B5" s="2"/>
      <c r="C5" s="2"/>
      <c r="D5" s="2"/>
      <c r="E5" s="223" t="s">
        <v>1</v>
      </c>
      <c r="F5" s="223"/>
      <c r="G5" s="223"/>
      <c r="H5" s="224"/>
      <c r="I5" s="224"/>
      <c r="J5" s="224"/>
      <c r="K5" s="3"/>
      <c r="L5" s="2"/>
      <c r="O5" s="112"/>
      <c r="P5" s="113"/>
      <c r="Q5" s="113"/>
      <c r="R5" s="113"/>
      <c r="S5" s="113"/>
      <c r="T5" s="113"/>
      <c r="U5" s="113"/>
      <c r="V5" s="113"/>
    </row>
    <row r="6" spans="1:22" ht="16.5">
      <c r="A6" s="3" t="s">
        <v>2</v>
      </c>
      <c r="B6" s="2"/>
      <c r="C6" s="2"/>
      <c r="D6" s="2"/>
      <c r="E6" s="2"/>
      <c r="F6" s="2"/>
      <c r="G6" s="2"/>
      <c r="H6" s="2"/>
      <c r="I6" s="2"/>
      <c r="K6" s="2"/>
      <c r="L6" s="96"/>
      <c r="O6" s="113"/>
      <c r="P6" s="113"/>
      <c r="Q6" s="113"/>
      <c r="R6" s="113"/>
      <c r="S6" s="113"/>
      <c r="T6" s="113"/>
      <c r="U6" s="113"/>
      <c r="V6" s="113"/>
    </row>
    <row r="7" spans="1:22" ht="16.5">
      <c r="A7" s="2" t="s">
        <v>275</v>
      </c>
      <c r="B7" s="96"/>
      <c r="C7" s="222" t="s">
        <v>3</v>
      </c>
      <c r="D7" s="222"/>
      <c r="E7" s="222"/>
      <c r="F7" s="2"/>
      <c r="G7" s="2"/>
      <c r="H7" s="2"/>
      <c r="I7" s="2"/>
      <c r="K7" s="2"/>
      <c r="L7" s="2"/>
      <c r="O7" s="113"/>
      <c r="P7" s="113"/>
      <c r="Q7" s="113"/>
      <c r="R7" s="113"/>
      <c r="S7" s="113"/>
      <c r="T7" s="113"/>
      <c r="U7" s="113"/>
      <c r="V7" s="113"/>
    </row>
    <row r="8" spans="1:22" ht="16.5">
      <c r="F8" s="4"/>
      <c r="G8" s="225"/>
      <c r="H8" s="225"/>
      <c r="O8" s="113"/>
      <c r="P8" s="113"/>
      <c r="Q8" s="113"/>
      <c r="R8" s="113"/>
      <c r="S8" s="113"/>
      <c r="T8" s="113"/>
      <c r="U8" s="113"/>
      <c r="V8" s="113"/>
    </row>
    <row r="9" spans="1:22" ht="16.5">
      <c r="F9" s="4"/>
      <c r="G9" s="225" t="s">
        <v>4</v>
      </c>
      <c r="H9" s="225"/>
      <c r="O9" s="113"/>
      <c r="P9" s="113"/>
      <c r="Q9" s="113"/>
      <c r="R9" s="113"/>
      <c r="S9" s="113"/>
      <c r="T9" s="113"/>
      <c r="U9" s="113"/>
      <c r="V9" s="113"/>
    </row>
    <row r="10" spans="1:22" ht="15.75">
      <c r="F10" s="225" t="s">
        <v>5</v>
      </c>
      <c r="G10" s="225"/>
      <c r="H10" s="225"/>
      <c r="I10" s="225"/>
      <c r="O10" s="113"/>
      <c r="P10" s="113"/>
      <c r="Q10" s="113"/>
      <c r="R10" s="113"/>
      <c r="S10" s="113"/>
      <c r="T10" s="113"/>
      <c r="U10" s="113"/>
      <c r="V10" s="113"/>
    </row>
    <row r="11" spans="1:22">
      <c r="O11" s="113"/>
      <c r="P11" s="113"/>
      <c r="Q11" s="113"/>
      <c r="R11" s="113"/>
      <c r="S11" s="113"/>
      <c r="T11" s="113"/>
      <c r="U11" s="113"/>
      <c r="V11" s="113"/>
    </row>
    <row r="12" spans="1:22" ht="16.5">
      <c r="A12" s="238"/>
      <c r="B12" s="238"/>
      <c r="C12" s="238"/>
      <c r="D12" s="238"/>
      <c r="E12" s="238"/>
      <c r="F12" s="238"/>
      <c r="G12" s="238"/>
      <c r="H12" s="238"/>
      <c r="I12" s="238"/>
      <c r="J12" s="238"/>
      <c r="K12" s="238"/>
      <c r="L12" s="255"/>
      <c r="O12" s="113"/>
      <c r="P12" s="113"/>
      <c r="Q12" s="113"/>
      <c r="R12" s="113"/>
      <c r="S12" s="113"/>
      <c r="T12" s="113"/>
      <c r="U12" s="113"/>
      <c r="V12" s="113"/>
    </row>
    <row r="13" spans="1:22">
      <c r="O13" s="113"/>
      <c r="P13" s="113"/>
      <c r="Q13" s="113"/>
      <c r="R13" s="113"/>
      <c r="S13" s="113"/>
      <c r="T13" s="113"/>
      <c r="U13" s="113"/>
      <c r="V13" s="113"/>
    </row>
    <row r="14" spans="1:22" ht="18">
      <c r="A14" s="253" t="s">
        <v>282</v>
      </c>
      <c r="B14" s="253"/>
      <c r="C14" s="253"/>
      <c r="D14" s="253"/>
      <c r="E14" s="253"/>
      <c r="F14" s="253"/>
      <c r="G14" s="253"/>
      <c r="H14" s="253"/>
      <c r="I14" s="253"/>
      <c r="J14" s="253"/>
      <c r="K14" s="222"/>
      <c r="L14" s="255"/>
      <c r="O14" s="113"/>
      <c r="P14" s="113"/>
      <c r="Q14" s="113"/>
      <c r="R14" s="113"/>
      <c r="S14" s="113"/>
      <c r="T14" s="113"/>
      <c r="U14" s="113"/>
      <c r="V14" s="113"/>
    </row>
    <row r="15" spans="1:22" ht="18">
      <c r="A15" s="156"/>
      <c r="B15" s="156"/>
      <c r="C15" s="156"/>
      <c r="D15" s="156"/>
      <c r="E15" s="156"/>
      <c r="F15" s="156"/>
      <c r="G15" s="156"/>
      <c r="H15" s="156"/>
      <c r="I15" s="156"/>
      <c r="J15" s="156"/>
      <c r="K15" s="99"/>
      <c r="O15" s="113"/>
      <c r="P15" s="113"/>
      <c r="Q15" s="113"/>
      <c r="R15" s="113"/>
      <c r="S15" s="113"/>
      <c r="T15" s="113"/>
      <c r="U15" s="113"/>
      <c r="V15" s="113"/>
    </row>
    <row r="16" spans="1:22" ht="18">
      <c r="A16" s="253" t="s">
        <v>322</v>
      </c>
      <c r="B16" s="253"/>
      <c r="C16" s="253"/>
      <c r="D16" s="253"/>
      <c r="E16" s="253"/>
      <c r="F16" s="253"/>
      <c r="G16" s="253"/>
      <c r="H16" s="253"/>
      <c r="I16" s="253"/>
      <c r="J16" s="253"/>
      <c r="O16" s="113"/>
      <c r="P16" s="113"/>
      <c r="Q16" s="113"/>
      <c r="R16" s="113"/>
      <c r="S16" s="113"/>
      <c r="T16" s="113"/>
      <c r="U16" s="113"/>
      <c r="V16" s="113"/>
    </row>
    <row r="17" spans="1:22" ht="21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M17" s="114" t="s">
        <v>288</v>
      </c>
      <c r="O17" s="113"/>
      <c r="P17" s="113"/>
      <c r="Q17" s="113"/>
      <c r="R17" s="113"/>
      <c r="S17" s="113"/>
      <c r="T17" s="113"/>
      <c r="U17" s="113"/>
      <c r="V17" s="113"/>
    </row>
    <row r="18" spans="1:22" ht="16.5" customHeight="1">
      <c r="A18" s="253" t="s">
        <v>287</v>
      </c>
      <c r="B18" s="253"/>
      <c r="C18" s="253" t="s">
        <v>314</v>
      </c>
      <c r="D18" s="253"/>
      <c r="E18" s="253"/>
      <c r="F18" s="253"/>
      <c r="G18" s="253"/>
      <c r="H18" s="253"/>
      <c r="I18" s="253"/>
      <c r="J18" s="253"/>
      <c r="K18" s="236"/>
      <c r="L18" s="255"/>
      <c r="O18" s="113"/>
      <c r="P18" s="113"/>
      <c r="Q18" s="113"/>
      <c r="R18" s="113"/>
      <c r="S18" s="113"/>
      <c r="T18" s="113"/>
      <c r="U18" s="113"/>
      <c r="V18" s="113"/>
    </row>
    <row r="19" spans="1:22" ht="18">
      <c r="A19" s="253"/>
      <c r="B19" s="253"/>
      <c r="C19" s="253"/>
      <c r="D19" s="253"/>
      <c r="E19" s="253"/>
      <c r="F19" s="253"/>
      <c r="G19" s="253"/>
      <c r="H19" s="253"/>
      <c r="I19" s="253"/>
      <c r="J19" s="253"/>
      <c r="K19" s="237"/>
      <c r="L19" s="255"/>
      <c r="O19" s="113"/>
      <c r="P19" s="113"/>
      <c r="Q19" s="113"/>
      <c r="R19" s="113"/>
      <c r="S19" s="113"/>
      <c r="T19" s="113"/>
      <c r="U19" s="113"/>
      <c r="V19" s="113"/>
    </row>
    <row r="20" spans="1:22" ht="16.5" customHeight="1">
      <c r="A20" s="253" t="s">
        <v>313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36"/>
      <c r="L20" s="255"/>
      <c r="O20" s="113"/>
      <c r="P20" s="113"/>
      <c r="Q20" s="113"/>
      <c r="R20" s="113"/>
      <c r="S20" s="113"/>
      <c r="T20" s="113"/>
      <c r="U20" s="113"/>
      <c r="V20" s="113"/>
    </row>
    <row r="21" spans="1:22" ht="12.75" customHeight="1">
      <c r="A21" s="232"/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55"/>
      <c r="O21" s="113"/>
      <c r="P21" s="113"/>
      <c r="Q21" s="113"/>
      <c r="R21" s="113"/>
      <c r="S21" s="113"/>
      <c r="T21" s="113"/>
      <c r="U21" s="113"/>
      <c r="V21" s="113"/>
    </row>
    <row r="22" spans="1:22" ht="11.25" customHeight="1">
      <c r="A22" s="232"/>
      <c r="B22" s="232"/>
      <c r="C22" s="232"/>
      <c r="D22" s="232"/>
      <c r="E22" s="232"/>
      <c r="F22" s="232"/>
      <c r="G22" s="232"/>
      <c r="H22" s="232"/>
      <c r="I22" s="232"/>
      <c r="J22" s="232"/>
      <c r="K22" s="255"/>
      <c r="L22" s="255"/>
      <c r="O22" s="113"/>
      <c r="P22" s="113"/>
      <c r="Q22" s="113"/>
      <c r="R22" s="113"/>
      <c r="S22" s="113"/>
      <c r="T22" s="113"/>
      <c r="U22" s="113"/>
      <c r="V22" s="113"/>
    </row>
    <row r="23" spans="1:22" ht="23.25">
      <c r="A23" s="258" t="s">
        <v>283</v>
      </c>
      <c r="B23" s="258"/>
      <c r="C23" s="258"/>
      <c r="D23" s="258"/>
      <c r="E23" s="258"/>
      <c r="F23" s="258"/>
      <c r="G23" s="258"/>
      <c r="H23" s="258"/>
      <c r="I23" s="258"/>
      <c r="J23" s="258"/>
      <c r="K23" s="155"/>
      <c r="O23" s="113"/>
      <c r="P23" s="113"/>
      <c r="Q23" s="113"/>
      <c r="R23" s="113"/>
      <c r="S23" s="113"/>
      <c r="T23" s="113"/>
      <c r="U23" s="113"/>
      <c r="V23" s="113"/>
    </row>
    <row r="24" spans="1:22" ht="108" customHeight="1">
      <c r="A24" s="258" t="s">
        <v>323</v>
      </c>
      <c r="B24" s="258"/>
      <c r="C24" s="258"/>
      <c r="D24" s="258"/>
      <c r="E24" s="258"/>
      <c r="F24" s="258"/>
      <c r="G24" s="258"/>
      <c r="H24" s="258"/>
      <c r="I24" s="258"/>
      <c r="J24" s="258"/>
      <c r="K24" s="232"/>
      <c r="L24" s="255"/>
      <c r="O24" s="113"/>
      <c r="P24" s="113"/>
      <c r="Q24" s="113"/>
      <c r="R24" s="113"/>
      <c r="S24" s="113"/>
      <c r="T24" s="113"/>
      <c r="U24" s="113"/>
      <c r="V24" s="113"/>
    </row>
    <row r="26" spans="1:22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22" ht="23.25">
      <c r="A27" s="258" t="s">
        <v>284</v>
      </c>
      <c r="B27" s="258"/>
      <c r="C27" s="258"/>
      <c r="D27" s="258"/>
      <c r="E27" s="258"/>
      <c r="F27" s="258"/>
      <c r="G27" s="258"/>
      <c r="H27" s="258"/>
      <c r="I27" s="258"/>
      <c r="J27" s="258"/>
      <c r="K27" s="37"/>
      <c r="L27" s="37"/>
    </row>
    <row r="28" spans="1:22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30" spans="1:22" ht="18">
      <c r="A30" s="245"/>
      <c r="B30" s="245"/>
      <c r="C30" s="245"/>
      <c r="D30" s="245"/>
      <c r="E30" s="245"/>
      <c r="K30" s="245"/>
      <c r="L30" s="255"/>
    </row>
    <row r="31" spans="1:22" ht="18">
      <c r="A31" s="101"/>
      <c r="B31" s="101"/>
      <c r="C31" s="101"/>
      <c r="D31" s="101"/>
      <c r="E31" s="101"/>
      <c r="K31" s="101"/>
      <c r="L31" s="101"/>
    </row>
    <row r="32" spans="1:22" ht="16.5">
      <c r="A32" s="256" t="s">
        <v>18</v>
      </c>
      <c r="B32" s="256"/>
      <c r="C32" s="256"/>
      <c r="D32" s="256"/>
      <c r="E32" s="106"/>
      <c r="F32" s="106"/>
      <c r="G32" s="256" t="s">
        <v>19</v>
      </c>
      <c r="H32" s="256"/>
      <c r="I32" s="256"/>
      <c r="J32" s="256"/>
      <c r="K32" s="246"/>
      <c r="L32" s="255"/>
    </row>
    <row r="33" spans="1:12" ht="16.5">
      <c r="A33" s="257"/>
      <c r="B33" s="257"/>
      <c r="C33" s="257"/>
      <c r="D33" s="257"/>
      <c r="E33" s="102"/>
      <c r="F33" s="102"/>
      <c r="G33" s="257"/>
      <c r="H33" s="257"/>
      <c r="I33" s="257"/>
      <c r="J33" s="257"/>
      <c r="K33" s="246"/>
      <c r="L33" s="255"/>
    </row>
    <row r="34" spans="1:12" ht="16.5">
      <c r="A34" s="256" t="s">
        <v>285</v>
      </c>
      <c r="B34" s="256"/>
      <c r="C34" s="256"/>
      <c r="D34" s="256"/>
      <c r="E34" s="107"/>
      <c r="F34" s="107"/>
      <c r="G34" s="256" t="s">
        <v>286</v>
      </c>
      <c r="H34" s="256"/>
      <c r="I34" s="256"/>
      <c r="J34" s="256"/>
      <c r="K34" s="247"/>
      <c r="L34" s="255"/>
    </row>
    <row r="35" spans="1:12" ht="16.5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247"/>
      <c r="L35" s="255"/>
    </row>
    <row r="36" spans="1:12" ht="16.5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247"/>
      <c r="L36" s="255"/>
    </row>
    <row r="37" spans="1:12" ht="16.5">
      <c r="A37" s="103"/>
      <c r="B37" s="103"/>
      <c r="C37" s="103"/>
      <c r="D37" s="103"/>
      <c r="E37" s="103"/>
      <c r="F37" s="103"/>
      <c r="G37" s="103"/>
      <c r="H37" s="103"/>
      <c r="I37" s="103"/>
      <c r="J37" s="103"/>
      <c r="K37" s="247"/>
      <c r="L37" s="255"/>
    </row>
    <row r="38" spans="1:12" ht="15.75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242"/>
      <c r="L38" s="255"/>
    </row>
    <row r="39" spans="1:12" ht="15.75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242"/>
      <c r="L39" s="255"/>
    </row>
    <row r="40" spans="1:12" ht="15.75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242"/>
      <c r="L40" s="255"/>
    </row>
    <row r="41" spans="1:12" ht="15.75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242"/>
      <c r="L41" s="255"/>
    </row>
    <row r="42" spans="1:12" ht="15.75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242"/>
      <c r="L42" s="255"/>
    </row>
    <row r="43" spans="1:12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241"/>
      <c r="L43" s="255"/>
    </row>
    <row r="44" spans="1:12">
      <c r="A44" s="241"/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55"/>
    </row>
    <row r="45" spans="1:12" ht="18">
      <c r="A45" s="101"/>
      <c r="B45" s="101"/>
      <c r="C45" s="101"/>
      <c r="D45" s="101"/>
      <c r="E45" s="101"/>
      <c r="K45" s="101"/>
      <c r="L45" s="101"/>
    </row>
    <row r="46" spans="1:12" ht="18">
      <c r="A46" s="101"/>
      <c r="B46" s="101"/>
      <c r="C46" s="101"/>
      <c r="D46" s="101"/>
      <c r="E46" s="101"/>
      <c r="K46" s="101"/>
      <c r="L46" s="101"/>
    </row>
    <row r="47" spans="1:12" ht="18">
      <c r="A47" s="101"/>
      <c r="B47" s="101"/>
      <c r="C47" s="101"/>
      <c r="D47" s="101"/>
      <c r="E47" s="101"/>
      <c r="K47" s="101"/>
      <c r="L47" s="101"/>
    </row>
    <row r="48" spans="1:12" ht="18">
      <c r="A48" s="101"/>
      <c r="B48" s="101"/>
      <c r="C48" s="101"/>
      <c r="D48" s="101"/>
      <c r="E48" s="101"/>
      <c r="K48" s="101"/>
      <c r="L48" s="101"/>
    </row>
    <row r="49" spans="1:12" ht="18">
      <c r="A49" s="101"/>
      <c r="B49" s="101"/>
      <c r="C49" s="101"/>
      <c r="D49" s="101"/>
      <c r="E49" s="101"/>
      <c r="K49" s="101"/>
      <c r="L49" s="101"/>
    </row>
    <row r="50" spans="1:12" ht="18">
      <c r="A50" s="101"/>
      <c r="B50" s="101"/>
      <c r="C50" s="101"/>
      <c r="D50" s="101"/>
      <c r="E50" s="101"/>
      <c r="K50" s="101"/>
      <c r="L50" s="101"/>
    </row>
    <row r="51" spans="1:12" ht="18">
      <c r="A51" s="101"/>
      <c r="B51" s="101"/>
      <c r="C51" s="101"/>
      <c r="D51" s="101"/>
      <c r="E51" s="101"/>
      <c r="K51" s="101"/>
      <c r="L51" s="101"/>
    </row>
    <row r="52" spans="1:12" ht="18">
      <c r="A52" s="101"/>
      <c r="B52" s="101"/>
      <c r="C52" s="101"/>
      <c r="D52" s="101"/>
      <c r="E52" s="101"/>
      <c r="K52" s="101"/>
      <c r="L52" s="101"/>
    </row>
    <row r="53" spans="1:12" ht="18">
      <c r="A53" s="101"/>
      <c r="B53" s="101"/>
      <c r="C53" s="101"/>
      <c r="D53" s="101"/>
      <c r="E53" s="101"/>
      <c r="K53" s="101"/>
      <c r="L53" s="101"/>
    </row>
    <row r="54" spans="1:12" ht="18">
      <c r="A54" s="101"/>
      <c r="B54" s="101"/>
      <c r="C54" s="101"/>
      <c r="D54" s="101"/>
      <c r="E54" s="101"/>
      <c r="K54" s="101"/>
      <c r="L54" s="101"/>
    </row>
    <row r="55" spans="1:12" ht="18">
      <c r="A55" s="101"/>
      <c r="B55" s="101"/>
      <c r="C55" s="101"/>
      <c r="D55" s="101"/>
      <c r="E55" s="101"/>
      <c r="K55" s="101"/>
      <c r="L55" s="101"/>
    </row>
    <row r="56" spans="1:12" ht="18">
      <c r="A56" s="101"/>
      <c r="B56" s="101"/>
      <c r="C56" s="101"/>
      <c r="D56" s="101"/>
      <c r="E56" s="101"/>
      <c r="K56" s="101"/>
      <c r="L56" s="101"/>
    </row>
    <row r="57" spans="1:12" ht="18">
      <c r="A57" s="101"/>
      <c r="B57" s="101"/>
      <c r="C57" s="101"/>
      <c r="D57" s="101"/>
      <c r="E57" s="101"/>
      <c r="K57" s="101"/>
      <c r="L57" s="101"/>
    </row>
    <row r="58" spans="1:12" ht="18">
      <c r="A58" s="101"/>
      <c r="B58" s="101"/>
      <c r="C58" s="101"/>
      <c r="D58" s="101"/>
      <c r="E58" s="101"/>
      <c r="K58" s="101"/>
      <c r="L58" s="101"/>
    </row>
    <row r="59" spans="1:12" ht="18">
      <c r="A59" s="101"/>
      <c r="B59" s="101"/>
      <c r="C59" s="101"/>
      <c r="D59" s="101"/>
      <c r="E59" s="101"/>
      <c r="K59" s="101"/>
      <c r="L59" s="101"/>
    </row>
    <row r="60" spans="1:12" ht="18">
      <c r="A60" s="101"/>
      <c r="B60" s="101"/>
      <c r="C60" s="101"/>
      <c r="D60" s="101"/>
      <c r="E60" s="101"/>
      <c r="K60" s="101"/>
      <c r="L60" s="101"/>
    </row>
    <row r="61" spans="1:12" ht="18">
      <c r="A61" s="101"/>
      <c r="B61" s="101"/>
      <c r="C61" s="101"/>
      <c r="D61" s="101"/>
      <c r="E61" s="101"/>
      <c r="K61" s="101"/>
      <c r="L61" s="101"/>
    </row>
    <row r="62" spans="1:12" ht="18">
      <c r="A62" s="101"/>
      <c r="B62" s="101"/>
      <c r="C62" s="101"/>
      <c r="D62" s="101"/>
      <c r="E62" s="101"/>
      <c r="K62" s="101"/>
      <c r="L62" s="101"/>
    </row>
    <row r="63" spans="1:12" ht="18">
      <c r="A63" s="101"/>
      <c r="B63" s="101"/>
      <c r="C63" s="101"/>
      <c r="D63" s="101"/>
      <c r="E63" s="101"/>
      <c r="K63" s="101"/>
      <c r="L63" s="101"/>
    </row>
    <row r="64" spans="1:12" ht="18">
      <c r="A64" s="101"/>
      <c r="B64" s="101"/>
      <c r="C64" s="101"/>
      <c r="D64" s="101"/>
      <c r="E64" s="101"/>
      <c r="K64" s="101"/>
      <c r="L64" s="101"/>
    </row>
    <row r="65" spans="1:12" ht="18">
      <c r="A65" s="101"/>
      <c r="B65" s="101"/>
      <c r="C65" s="101"/>
      <c r="D65" s="101"/>
      <c r="E65" s="101"/>
      <c r="K65" s="101"/>
      <c r="L65" s="101"/>
    </row>
    <row r="66" spans="1:12" ht="18">
      <c r="A66" s="101"/>
      <c r="B66" s="101"/>
      <c r="C66" s="101"/>
      <c r="D66" s="101"/>
      <c r="E66" s="101"/>
      <c r="K66" s="101"/>
      <c r="L66" s="101"/>
    </row>
    <row r="67" spans="1:12" ht="18">
      <c r="A67" s="101"/>
      <c r="B67" s="101"/>
      <c r="C67" s="101"/>
      <c r="D67" s="101"/>
      <c r="E67" s="101"/>
      <c r="K67" s="101"/>
      <c r="L67" s="101"/>
    </row>
    <row r="68" spans="1:12" ht="18">
      <c r="A68" s="101"/>
      <c r="B68" s="101"/>
      <c r="C68" s="101"/>
      <c r="D68" s="101"/>
      <c r="E68" s="101"/>
      <c r="K68" s="101"/>
      <c r="L68" s="101"/>
    </row>
    <row r="69" spans="1:12" ht="18">
      <c r="A69" s="101"/>
      <c r="B69" s="101"/>
      <c r="C69" s="101"/>
      <c r="D69" s="101"/>
      <c r="E69" s="101"/>
      <c r="K69" s="101"/>
      <c r="L69" s="101"/>
    </row>
    <row r="70" spans="1:12" ht="15.75">
      <c r="A70" s="243"/>
      <c r="B70" s="243"/>
      <c r="C70" s="243"/>
      <c r="D70" s="243"/>
      <c r="E70" s="243"/>
      <c r="K70" s="243"/>
      <c r="L70" s="255"/>
    </row>
    <row r="71" spans="1:12" ht="15.75">
      <c r="A71" s="38"/>
      <c r="B71" s="38"/>
      <c r="C71" s="38"/>
      <c r="D71" s="100"/>
      <c r="K71" s="38"/>
      <c r="L71" s="38"/>
    </row>
    <row r="72" spans="1:12" ht="15.75">
      <c r="A72" s="243"/>
      <c r="B72" s="243"/>
      <c r="C72" s="243"/>
      <c r="D72" s="243"/>
      <c r="E72" s="243"/>
      <c r="K72" s="243"/>
      <c r="L72" s="255"/>
    </row>
    <row r="74" spans="1:1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8">
      <c r="A75" s="108"/>
      <c r="B75" s="254"/>
      <c r="C75" s="254"/>
      <c r="D75" s="254"/>
      <c r="E75" s="254"/>
      <c r="F75" s="254"/>
      <c r="G75" s="254"/>
      <c r="H75" s="254"/>
      <c r="I75" s="254"/>
      <c r="J75" s="254"/>
      <c r="K75" s="108"/>
      <c r="L75" s="108"/>
    </row>
    <row r="76" spans="1:12" ht="18">
      <c r="A76" s="109"/>
      <c r="B76" s="250"/>
      <c r="C76" s="250"/>
      <c r="D76" s="250"/>
      <c r="E76" s="251"/>
      <c r="F76" s="251"/>
      <c r="G76" s="251"/>
      <c r="H76" s="251"/>
      <c r="I76" s="252"/>
      <c r="J76" s="252"/>
      <c r="K76" s="109"/>
      <c r="L76" s="110"/>
    </row>
    <row r="77" spans="1:12" ht="18">
      <c r="A77" s="109"/>
      <c r="B77" s="250"/>
      <c r="C77" s="250"/>
      <c r="D77" s="250"/>
      <c r="E77" s="251"/>
      <c r="F77" s="251"/>
      <c r="G77" s="251"/>
      <c r="H77" s="251"/>
      <c r="I77" s="252"/>
      <c r="J77" s="252"/>
      <c r="K77" s="109"/>
      <c r="L77" s="110"/>
    </row>
    <row r="78" spans="1:12" ht="18">
      <c r="A78" s="109"/>
      <c r="B78" s="250"/>
      <c r="C78" s="250"/>
      <c r="D78" s="250"/>
      <c r="E78" s="251"/>
      <c r="F78" s="251"/>
      <c r="G78" s="251"/>
      <c r="H78" s="251"/>
      <c r="I78" s="252"/>
      <c r="J78" s="252"/>
      <c r="K78" s="109"/>
      <c r="L78" s="110"/>
    </row>
    <row r="79" spans="1:12" ht="18">
      <c r="A79" s="109"/>
      <c r="B79" s="250"/>
      <c r="C79" s="250"/>
      <c r="D79" s="250"/>
      <c r="E79" s="251"/>
      <c r="F79" s="251"/>
      <c r="G79" s="251"/>
      <c r="H79" s="251"/>
      <c r="I79" s="252"/>
      <c r="J79" s="252"/>
      <c r="K79" s="109"/>
      <c r="L79" s="110"/>
    </row>
    <row r="80" spans="1:12" ht="18">
      <c r="A80" s="109"/>
      <c r="B80" s="250"/>
      <c r="C80" s="250"/>
      <c r="D80" s="250"/>
      <c r="E80" s="251"/>
      <c r="F80" s="251"/>
      <c r="G80" s="251"/>
      <c r="H80" s="251"/>
      <c r="I80" s="252"/>
      <c r="J80" s="252"/>
      <c r="K80" s="109"/>
      <c r="L80" s="110"/>
    </row>
    <row r="81" spans="1:12" ht="18">
      <c r="A81" s="108"/>
      <c r="B81" s="250"/>
      <c r="C81" s="250"/>
      <c r="D81" s="250"/>
      <c r="E81" s="251"/>
      <c r="F81" s="251"/>
      <c r="G81" s="251"/>
      <c r="H81" s="251"/>
      <c r="I81" s="252"/>
      <c r="J81" s="252"/>
      <c r="K81" s="108"/>
      <c r="L81" s="110"/>
    </row>
    <row r="82" spans="1:12" ht="18">
      <c r="A82" s="108"/>
      <c r="B82" s="250"/>
      <c r="C82" s="250"/>
      <c r="D82" s="250"/>
      <c r="E82" s="251"/>
      <c r="F82" s="251"/>
      <c r="G82" s="251"/>
      <c r="H82" s="251"/>
      <c r="I82" s="252"/>
      <c r="J82" s="252"/>
      <c r="K82" s="108"/>
      <c r="L82" s="110"/>
    </row>
    <row r="83" spans="1:12" ht="18">
      <c r="A83" s="108"/>
      <c r="B83" s="250"/>
      <c r="C83" s="250"/>
      <c r="D83" s="250"/>
      <c r="E83" s="251"/>
      <c r="F83" s="251"/>
      <c r="G83" s="251"/>
      <c r="H83" s="251"/>
      <c r="I83" s="252"/>
      <c r="J83" s="252"/>
      <c r="K83" s="108"/>
      <c r="L83" s="110"/>
    </row>
    <row r="84" spans="1:12" ht="18">
      <c r="A84" s="108"/>
      <c r="B84" s="250"/>
      <c r="C84" s="250"/>
      <c r="D84" s="250"/>
      <c r="E84" s="251"/>
      <c r="F84" s="251"/>
      <c r="G84" s="251"/>
      <c r="H84" s="251"/>
      <c r="I84" s="252"/>
      <c r="J84" s="252"/>
      <c r="K84" s="108"/>
      <c r="L84" s="110"/>
    </row>
    <row r="85" spans="1:12" ht="18">
      <c r="A85" s="108"/>
      <c r="B85" s="250"/>
      <c r="C85" s="250"/>
      <c r="D85" s="250"/>
      <c r="E85" s="251"/>
      <c r="F85" s="251"/>
      <c r="G85" s="251"/>
      <c r="H85" s="251"/>
      <c r="I85" s="252"/>
      <c r="J85" s="252"/>
      <c r="K85" s="108"/>
      <c r="L85" s="110"/>
    </row>
    <row r="86" spans="1:12" ht="18">
      <c r="A86" s="108"/>
      <c r="B86" s="250"/>
      <c r="C86" s="250"/>
      <c r="D86" s="250"/>
      <c r="E86" s="251"/>
      <c r="F86" s="251"/>
      <c r="G86" s="251"/>
      <c r="H86" s="251"/>
      <c r="I86" s="252"/>
      <c r="J86" s="252"/>
      <c r="K86" s="108"/>
      <c r="L86" s="110"/>
    </row>
    <row r="87" spans="1:12" ht="18">
      <c r="A87" s="108"/>
      <c r="B87" s="250"/>
      <c r="C87" s="250"/>
      <c r="D87" s="250"/>
      <c r="E87" s="251"/>
      <c r="F87" s="251"/>
      <c r="G87" s="251"/>
      <c r="H87" s="251"/>
      <c r="I87" s="252"/>
      <c r="J87" s="252"/>
      <c r="K87" s="108"/>
      <c r="L87" s="110"/>
    </row>
    <row r="88" spans="1:12" ht="18">
      <c r="A88" s="108"/>
      <c r="B88" s="250"/>
      <c r="C88" s="250"/>
      <c r="D88" s="250"/>
      <c r="E88" s="251"/>
      <c r="F88" s="251"/>
      <c r="G88" s="251"/>
      <c r="H88" s="251"/>
      <c r="I88" s="252"/>
      <c r="J88" s="252"/>
      <c r="K88" s="108"/>
      <c r="L88" s="110"/>
    </row>
    <row r="89" spans="1:12" ht="18">
      <c r="A89" s="108"/>
      <c r="B89" s="250"/>
      <c r="C89" s="250"/>
      <c r="D89" s="250"/>
      <c r="E89" s="251"/>
      <c r="F89" s="251"/>
      <c r="G89" s="251"/>
      <c r="H89" s="251"/>
      <c r="I89" s="252"/>
      <c r="J89" s="252"/>
      <c r="K89" s="108"/>
      <c r="L89" s="110"/>
    </row>
    <row r="90" spans="1:12" ht="18">
      <c r="A90" s="108"/>
      <c r="B90" s="250"/>
      <c r="C90" s="250"/>
      <c r="D90" s="250"/>
      <c r="E90" s="251"/>
      <c r="F90" s="251"/>
      <c r="G90" s="251"/>
      <c r="H90" s="251"/>
      <c r="I90" s="252"/>
      <c r="J90" s="252"/>
      <c r="K90" s="108"/>
      <c r="L90" s="110"/>
    </row>
    <row r="91" spans="1:12" ht="18">
      <c r="A91" s="108"/>
      <c r="B91" s="250"/>
      <c r="C91" s="250"/>
      <c r="D91" s="250"/>
      <c r="E91" s="251"/>
      <c r="F91" s="251"/>
      <c r="G91" s="251"/>
      <c r="H91" s="251"/>
      <c r="I91" s="252"/>
      <c r="J91" s="252"/>
      <c r="K91" s="108"/>
      <c r="L91" s="110"/>
    </row>
    <row r="92" spans="1:12" ht="18">
      <c r="A92" s="108"/>
      <c r="B92" s="250"/>
      <c r="C92" s="250"/>
      <c r="D92" s="250"/>
      <c r="E92" s="251"/>
      <c r="F92" s="251"/>
      <c r="G92" s="251"/>
      <c r="H92" s="251"/>
      <c r="I92" s="252"/>
      <c r="J92" s="252"/>
      <c r="K92" s="108"/>
      <c r="L92" s="110"/>
    </row>
    <row r="93" spans="1:12" ht="18">
      <c r="A93" s="108"/>
      <c r="B93" s="250"/>
      <c r="C93" s="250"/>
      <c r="D93" s="250"/>
      <c r="E93" s="251"/>
      <c r="F93" s="251"/>
      <c r="G93" s="251"/>
      <c r="H93" s="251"/>
      <c r="I93" s="252"/>
      <c r="J93" s="252"/>
      <c r="K93" s="108"/>
      <c r="L93" s="110"/>
    </row>
    <row r="94" spans="1:12" ht="18">
      <c r="A94" s="108"/>
      <c r="B94" s="250"/>
      <c r="C94" s="250"/>
      <c r="D94" s="250"/>
      <c r="E94" s="251"/>
      <c r="F94" s="251"/>
      <c r="G94" s="251"/>
      <c r="H94" s="251"/>
      <c r="I94" s="252"/>
      <c r="J94" s="252"/>
      <c r="K94" s="108"/>
      <c r="L94" s="110"/>
    </row>
    <row r="95" spans="1:12" ht="18">
      <c r="A95" s="108"/>
      <c r="B95" s="250"/>
      <c r="C95" s="250"/>
      <c r="D95" s="250"/>
      <c r="E95" s="251"/>
      <c r="F95" s="251"/>
      <c r="G95" s="251"/>
      <c r="H95" s="251"/>
      <c r="I95" s="252"/>
      <c r="J95" s="252"/>
      <c r="K95" s="108"/>
      <c r="L95" s="110"/>
    </row>
    <row r="96" spans="1:12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</row>
  </sheetData>
  <mergeCells count="134">
    <mergeCell ref="K12:L12"/>
    <mergeCell ref="A14:J14"/>
    <mergeCell ref="K14:L14"/>
    <mergeCell ref="K18:L18"/>
    <mergeCell ref="A19:J19"/>
    <mergeCell ref="K19:L19"/>
    <mergeCell ref="G8:H8"/>
    <mergeCell ref="A12:J12"/>
    <mergeCell ref="A30:E30"/>
    <mergeCell ref="K30:L30"/>
    <mergeCell ref="A27:J27"/>
    <mergeCell ref="A20:J20"/>
    <mergeCell ref="K20:L20"/>
    <mergeCell ref="A21:J22"/>
    <mergeCell ref="K21:L22"/>
    <mergeCell ref="A24:J24"/>
    <mergeCell ref="K24:L24"/>
    <mergeCell ref="A23:J23"/>
    <mergeCell ref="K35:L35"/>
    <mergeCell ref="K36:L36"/>
    <mergeCell ref="K37:L37"/>
    <mergeCell ref="K32:L32"/>
    <mergeCell ref="K33:L33"/>
    <mergeCell ref="K34:L34"/>
    <mergeCell ref="A32:D32"/>
    <mergeCell ref="G32:J32"/>
    <mergeCell ref="A33:D33"/>
    <mergeCell ref="A34:D34"/>
    <mergeCell ref="G33:J33"/>
    <mergeCell ref="G34:J34"/>
    <mergeCell ref="K44:L44"/>
    <mergeCell ref="A70:E70"/>
    <mergeCell ref="K70:L70"/>
    <mergeCell ref="A72:E72"/>
    <mergeCell ref="K72:L72"/>
    <mergeCell ref="K41:L41"/>
    <mergeCell ref="K42:L42"/>
    <mergeCell ref="K43:L43"/>
    <mergeCell ref="K38:L38"/>
    <mergeCell ref="K39:L39"/>
    <mergeCell ref="K40:L40"/>
    <mergeCell ref="B75:D75"/>
    <mergeCell ref="E75:F75"/>
    <mergeCell ref="G75:H75"/>
    <mergeCell ref="I75:J75"/>
    <mergeCell ref="B76:D76"/>
    <mergeCell ref="E76:F76"/>
    <mergeCell ref="G76:H76"/>
    <mergeCell ref="I76:J76"/>
    <mergeCell ref="A44:J44"/>
    <mergeCell ref="B79:D79"/>
    <mergeCell ref="E79:F79"/>
    <mergeCell ref="G79:H79"/>
    <mergeCell ref="I79:J79"/>
    <mergeCell ref="B80:D80"/>
    <mergeCell ref="E80:F80"/>
    <mergeCell ref="G80:H80"/>
    <mergeCell ref="I80:J80"/>
    <mergeCell ref="B77:D77"/>
    <mergeCell ref="E77:F77"/>
    <mergeCell ref="G77:H77"/>
    <mergeCell ref="I77:J77"/>
    <mergeCell ref="B78:D78"/>
    <mergeCell ref="E78:F78"/>
    <mergeCell ref="G78:H78"/>
    <mergeCell ref="I78:J78"/>
    <mergeCell ref="B83:D83"/>
    <mergeCell ref="E83:F83"/>
    <mergeCell ref="G83:H83"/>
    <mergeCell ref="I83:J83"/>
    <mergeCell ref="B84:D84"/>
    <mergeCell ref="E84:F84"/>
    <mergeCell ref="G84:H84"/>
    <mergeCell ref="I84:J84"/>
    <mergeCell ref="B81:D81"/>
    <mergeCell ref="E81:F81"/>
    <mergeCell ref="G81:H81"/>
    <mergeCell ref="I81:J81"/>
    <mergeCell ref="B82:D82"/>
    <mergeCell ref="E82:F82"/>
    <mergeCell ref="G82:H82"/>
    <mergeCell ref="I82:J82"/>
    <mergeCell ref="B87:D87"/>
    <mergeCell ref="E87:F87"/>
    <mergeCell ref="G87:H87"/>
    <mergeCell ref="I87:J87"/>
    <mergeCell ref="B88:D88"/>
    <mergeCell ref="E88:F88"/>
    <mergeCell ref="G88:H88"/>
    <mergeCell ref="I88:J88"/>
    <mergeCell ref="B85:D85"/>
    <mergeCell ref="E85:F85"/>
    <mergeCell ref="G85:H85"/>
    <mergeCell ref="I85:J85"/>
    <mergeCell ref="B86:D86"/>
    <mergeCell ref="E86:F86"/>
    <mergeCell ref="G86:H86"/>
    <mergeCell ref="I86:J86"/>
    <mergeCell ref="B92:D92"/>
    <mergeCell ref="E92:F92"/>
    <mergeCell ref="G92:H92"/>
    <mergeCell ref="I92:J92"/>
    <mergeCell ref="B89:D89"/>
    <mergeCell ref="E89:F89"/>
    <mergeCell ref="G89:H89"/>
    <mergeCell ref="I89:J89"/>
    <mergeCell ref="B90:D90"/>
    <mergeCell ref="E90:F90"/>
    <mergeCell ref="G90:H90"/>
    <mergeCell ref="I90:J90"/>
    <mergeCell ref="B95:D95"/>
    <mergeCell ref="E95:F95"/>
    <mergeCell ref="G95:H95"/>
    <mergeCell ref="I95:J95"/>
    <mergeCell ref="E5:G5"/>
    <mergeCell ref="H5:J5"/>
    <mergeCell ref="C7:E7"/>
    <mergeCell ref="G9:H9"/>
    <mergeCell ref="F10:I10"/>
    <mergeCell ref="A16:J16"/>
    <mergeCell ref="B93:D93"/>
    <mergeCell ref="E93:F93"/>
    <mergeCell ref="G93:H93"/>
    <mergeCell ref="I93:J93"/>
    <mergeCell ref="B94:D94"/>
    <mergeCell ref="E94:F94"/>
    <mergeCell ref="G94:H94"/>
    <mergeCell ref="I94:J94"/>
    <mergeCell ref="B91:D91"/>
    <mergeCell ref="E91:F91"/>
    <mergeCell ref="G91:H91"/>
    <mergeCell ref="I91:J91"/>
    <mergeCell ref="A18:B18"/>
    <mergeCell ref="C18:J18"/>
  </mergeCells>
  <dataValidations count="4">
    <dataValidation type="list" allowBlank="1" showInputMessage="1" showErrorMessage="1" sqref="A32:D32" xr:uid="{00000000-0002-0000-0100-000000000000}">
      <formula1>"LE CHEF DEPT TECH P/I, LE CHEF DEPT TECH ,"</formula1>
    </dataValidation>
    <dataValidation type="list" allowBlank="1" showInputMessage="1" showErrorMessage="1" sqref="G32:J32" xr:uid="{00000000-0002-0000-0100-000001000000}">
      <formula1>"LE DIRECTEUR SUD-OUEST P/I, LE DIRECTEUR SUD-OUEST ,"</formula1>
    </dataValidation>
    <dataValidation type="list" allowBlank="1" showInputMessage="1" showErrorMessage="1" sqref="A34:D34" xr:uid="{00000000-0002-0000-0100-000002000000}">
      <formula1>"F. KADRI, A. AMMI SAID, S. BOUAKAZ, A. GUETTAF, A. TEMINA,"</formula1>
    </dataValidation>
    <dataValidation type="list" allowBlank="1" showInputMessage="1" showErrorMessage="1" sqref="G34:J34" xr:uid="{00000000-0002-0000-0100-000003000000}">
      <formula1>"B. BENARADJ, F. KADRI, A. TEYAR, "</formula1>
    </dataValidation>
  </dataValidations>
  <pageMargins left="0.41666666666666669" right="0.19685039370078741" top="0" bottom="0.39370078740157483" header="0.31496062992125984" footer="0.31496062992125984"/>
  <pageSetup paperSize="9" orientation="portrait" r:id="rId1"/>
  <headerFooter>
    <oddFooter xml:space="preserve">&amp;CG.C.B. Spa, Prolongement Boulevard de L’ALN BP 110 - BOUMERDES.
Tél : 213 24 81 89 99 Fax : 213 24 81 38 80 Site Web : www.gcb.dz
GCB-DSO BP 67 Hassi R’mel 03300 Tél. 029 98 92 11 Fax. 029 98 83 65 : tecdso@yahoo.fr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Estimation_Bouton7_Cliquer">
                <anchor moveWithCells="1" sizeWithCells="1">
                  <from>
                    <xdr:col>7</xdr:col>
                    <xdr:colOff>466725</xdr:colOff>
                    <xdr:row>43</xdr:row>
                    <xdr:rowOff>180975</xdr:rowOff>
                  </from>
                  <to>
                    <xdr:col>9</xdr:col>
                    <xdr:colOff>485775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Bouton8_Cliquer">
                <anchor>
                  <from>
                    <xdr:col>15</xdr:col>
                    <xdr:colOff>733425</xdr:colOff>
                    <xdr:row>6</xdr:row>
                    <xdr:rowOff>47625</xdr:rowOff>
                  </from>
                  <to>
                    <xdr:col>18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Button 10">
              <controlPr defaultSize="0" print="0" autoFill="0" autoPict="0" macro="[0]!Bouton10_Cliquer">
                <anchor>
                  <from>
                    <xdr:col>15</xdr:col>
                    <xdr:colOff>714375</xdr:colOff>
                    <xdr:row>2</xdr:row>
                    <xdr:rowOff>57150</xdr:rowOff>
                  </from>
                  <to>
                    <xdr:col>17</xdr:col>
                    <xdr:colOff>714375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T46"/>
  <sheetViews>
    <sheetView view="pageLayout" topLeftCell="A31" zoomScaleNormal="100" workbookViewId="0">
      <selection activeCell="J17" sqref="J17"/>
    </sheetView>
  </sheetViews>
  <sheetFormatPr baseColWidth="10" defaultRowHeight="15"/>
  <cols>
    <col min="1" max="1" width="6.42578125" style="143" customWidth="1"/>
    <col min="2" max="2" width="45.140625" style="115" customWidth="1"/>
    <col min="3" max="3" width="14" style="115" customWidth="1"/>
    <col min="4" max="4" width="10.140625" style="115" customWidth="1"/>
    <col min="5" max="5" width="10.85546875" style="1" customWidth="1"/>
    <col min="6" max="6" width="14.140625" style="115" customWidth="1"/>
    <col min="7" max="7" width="20.5703125" style="115" customWidth="1"/>
    <col min="8" max="16384" width="11.42578125" style="115"/>
  </cols>
  <sheetData>
    <row r="1" spans="1:20">
      <c r="A1" s="136"/>
      <c r="B1" s="117"/>
      <c r="C1" s="117"/>
      <c r="D1" s="116"/>
      <c r="E1" s="150"/>
      <c r="F1" s="116"/>
      <c r="G1" s="116"/>
      <c r="T1" s="115">
        <v>12</v>
      </c>
    </row>
    <row r="2" spans="1:20">
      <c r="A2" s="136"/>
      <c r="B2" s="117"/>
      <c r="C2" s="117"/>
      <c r="D2" s="116"/>
      <c r="E2" s="150"/>
      <c r="F2" s="116"/>
      <c r="G2" s="116"/>
    </row>
    <row r="3" spans="1:20">
      <c r="A3" s="136"/>
      <c r="B3" s="117"/>
      <c r="C3" s="117"/>
      <c r="D3" s="116"/>
      <c r="E3" s="150"/>
      <c r="F3" s="116"/>
      <c r="G3" s="116"/>
    </row>
    <row r="4" spans="1:20">
      <c r="A4" s="266"/>
      <c r="B4" s="266"/>
      <c r="C4" s="118"/>
      <c r="D4" s="116"/>
      <c r="E4" s="150"/>
      <c r="F4" s="116"/>
      <c r="G4" s="119"/>
    </row>
    <row r="5" spans="1:20">
      <c r="A5" s="139"/>
      <c r="B5" s="118"/>
      <c r="C5" s="118"/>
      <c r="D5" s="116"/>
      <c r="E5" s="150"/>
      <c r="F5" s="116"/>
      <c r="G5" s="119"/>
    </row>
    <row r="6" spans="1:20" ht="15.75">
      <c r="A6" s="263" t="s">
        <v>290</v>
      </c>
      <c r="B6" s="263"/>
      <c r="C6" s="120"/>
      <c r="D6" s="121"/>
      <c r="E6" s="148"/>
      <c r="F6" s="122" t="s">
        <v>291</v>
      </c>
      <c r="G6" s="123">
        <f ca="1">TODAY()</f>
        <v>44298</v>
      </c>
    </row>
    <row r="7" spans="1:20">
      <c r="A7" s="263" t="s">
        <v>2</v>
      </c>
      <c r="B7" s="263"/>
      <c r="C7" s="120"/>
      <c r="D7" s="121"/>
      <c r="E7" s="148"/>
      <c r="F7" s="121"/>
      <c r="G7" s="124"/>
    </row>
    <row r="8" spans="1:20">
      <c r="A8" s="140" t="s">
        <v>292</v>
      </c>
      <c r="B8" s="122"/>
      <c r="C8" s="122"/>
      <c r="D8" s="121"/>
      <c r="E8" s="148"/>
      <c r="F8" s="121"/>
      <c r="G8" s="124"/>
    </row>
    <row r="9" spans="1:20">
      <c r="A9" s="137"/>
      <c r="B9" s="121"/>
      <c r="C9" s="121"/>
      <c r="D9" s="121"/>
      <c r="E9" s="149"/>
      <c r="F9" s="121"/>
      <c r="G9" s="121"/>
      <c r="H9" s="138"/>
      <c r="I9" s="128"/>
      <c r="J9" s="128"/>
      <c r="K9" s="127"/>
      <c r="L9" s="127"/>
      <c r="M9" s="130"/>
      <c r="N9" s="130"/>
    </row>
    <row r="10" spans="1:20" ht="15.75">
      <c r="A10" s="137"/>
      <c r="B10" s="121"/>
      <c r="C10" s="121"/>
      <c r="D10" s="121"/>
      <c r="E10" s="149"/>
      <c r="F10" s="121"/>
      <c r="G10" s="121"/>
      <c r="H10" s="259"/>
      <c r="I10" s="259"/>
      <c r="J10" s="259"/>
      <c r="K10" s="259"/>
      <c r="L10" s="259"/>
      <c r="M10" s="259"/>
      <c r="N10" s="259"/>
    </row>
    <row r="11" spans="1:20" ht="22.5" customHeight="1">
      <c r="A11" s="262" t="s">
        <v>293</v>
      </c>
      <c r="B11" s="262"/>
      <c r="C11" s="262"/>
      <c r="D11" s="262"/>
      <c r="E11" s="262"/>
      <c r="F11" s="262"/>
      <c r="G11" s="262"/>
      <c r="H11" s="141"/>
      <c r="I11" s="135"/>
      <c r="J11" s="135"/>
      <c r="K11" s="135"/>
      <c r="L11" s="135"/>
      <c r="M11" s="135"/>
      <c r="N11" s="135"/>
    </row>
    <row r="12" spans="1:20" ht="15.75">
      <c r="A12" s="263" t="s">
        <v>365</v>
      </c>
      <c r="B12" s="263"/>
      <c r="C12" s="263"/>
      <c r="D12" s="263"/>
      <c r="E12" s="263"/>
      <c r="F12" s="263"/>
      <c r="G12" s="263"/>
      <c r="H12" s="260"/>
      <c r="I12" s="260"/>
      <c r="J12" s="133"/>
      <c r="K12" s="132"/>
      <c r="L12" s="30"/>
      <c r="M12" s="30"/>
      <c r="N12" s="132"/>
    </row>
    <row r="13" spans="1:20" ht="24" customHeight="1">
      <c r="A13" s="263" t="s">
        <v>356</v>
      </c>
      <c r="B13" s="263"/>
      <c r="C13" s="263"/>
      <c r="D13" s="263"/>
      <c r="E13" s="263"/>
      <c r="F13" s="263"/>
      <c r="G13" s="263"/>
      <c r="H13" s="142"/>
      <c r="I13" s="131"/>
      <c r="J13" s="131"/>
      <c r="K13" s="132"/>
      <c r="L13" s="30"/>
      <c r="M13" s="116"/>
      <c r="N13" s="132"/>
    </row>
    <row r="14" spans="1:20" ht="16.5" thickBot="1">
      <c r="A14" s="267"/>
      <c r="B14" s="267"/>
      <c r="C14" s="129"/>
      <c r="D14" s="125"/>
      <c r="E14" s="148"/>
      <c r="F14" s="126"/>
      <c r="G14" s="126"/>
      <c r="H14" s="261"/>
      <c r="I14" s="261"/>
      <c r="J14" s="134"/>
      <c r="K14" s="132"/>
      <c r="L14" s="30"/>
      <c r="M14" s="116"/>
      <c r="N14" s="132"/>
    </row>
    <row r="15" spans="1:20" s="144" customFormat="1" ht="23.25" customHeight="1">
      <c r="A15" s="195" t="s">
        <v>7</v>
      </c>
      <c r="B15" s="196" t="s">
        <v>297</v>
      </c>
      <c r="C15" s="196" t="s">
        <v>298</v>
      </c>
      <c r="D15" s="197" t="s">
        <v>294</v>
      </c>
      <c r="E15" s="196" t="s">
        <v>299</v>
      </c>
      <c r="F15" s="197" t="s">
        <v>300</v>
      </c>
      <c r="G15" s="198" t="s">
        <v>301</v>
      </c>
      <c r="H15" s="146"/>
      <c r="I15" s="146"/>
      <c r="J15" s="146"/>
      <c r="K15" s="132"/>
      <c r="L15" s="30"/>
      <c r="M15" s="116"/>
      <c r="N15" s="132"/>
    </row>
    <row r="16" spans="1:20" s="191" customFormat="1" ht="25.5" customHeight="1">
      <c r="A16" s="199">
        <v>1</v>
      </c>
      <c r="B16" s="204" t="s">
        <v>364</v>
      </c>
      <c r="C16" s="205" t="s">
        <v>350</v>
      </c>
      <c r="D16" s="206" t="s">
        <v>349</v>
      </c>
      <c r="E16" s="205">
        <v>10700</v>
      </c>
      <c r="F16" s="206">
        <v>200</v>
      </c>
      <c r="G16" s="210">
        <f>F16*E16</f>
        <v>2140000</v>
      </c>
      <c r="H16" s="192"/>
      <c r="I16" s="192"/>
      <c r="J16" s="192"/>
      <c r="K16" s="132"/>
      <c r="L16" s="30"/>
      <c r="M16" s="116"/>
      <c r="N16" s="132"/>
    </row>
    <row r="17" spans="1:14" s="193" customFormat="1" ht="25.5" customHeight="1">
      <c r="A17" s="199">
        <v>2</v>
      </c>
      <c r="B17" s="204" t="s">
        <v>352</v>
      </c>
      <c r="C17" s="205" t="s">
        <v>351</v>
      </c>
      <c r="D17" s="206" t="s">
        <v>349</v>
      </c>
      <c r="E17" s="205">
        <v>5200</v>
      </c>
      <c r="F17" s="206" t="s">
        <v>357</v>
      </c>
      <c r="G17" s="210"/>
      <c r="H17" s="194"/>
      <c r="I17" s="194"/>
      <c r="J17" s="194"/>
      <c r="K17" s="132"/>
      <c r="L17" s="30"/>
      <c r="M17" s="116"/>
      <c r="N17" s="132"/>
    </row>
    <row r="18" spans="1:14" s="193" customFormat="1" ht="25.5" customHeight="1">
      <c r="A18" s="199">
        <v>3</v>
      </c>
      <c r="B18" s="204" t="s">
        <v>353</v>
      </c>
      <c r="C18" s="205" t="s">
        <v>354</v>
      </c>
      <c r="D18" s="206" t="s">
        <v>349</v>
      </c>
      <c r="E18" s="205">
        <v>400</v>
      </c>
      <c r="F18" s="206">
        <v>230</v>
      </c>
      <c r="G18" s="210">
        <f t="shared" ref="G18:G24" si="0">F18*E18</f>
        <v>92000</v>
      </c>
      <c r="H18" s="194"/>
      <c r="I18" s="194"/>
      <c r="J18" s="194"/>
      <c r="K18" s="132"/>
      <c r="L18" s="30"/>
      <c r="M18" s="116"/>
      <c r="N18" s="132"/>
    </row>
    <row r="19" spans="1:14" s="193" customFormat="1" ht="25.5" customHeight="1">
      <c r="A19" s="199">
        <v>4</v>
      </c>
      <c r="B19" s="204" t="s">
        <v>355</v>
      </c>
      <c r="C19" s="205"/>
      <c r="D19" s="206" t="s">
        <v>349</v>
      </c>
      <c r="E19" s="205">
        <v>6000</v>
      </c>
      <c r="F19" s="206">
        <v>230</v>
      </c>
      <c r="G19" s="210">
        <f t="shared" si="0"/>
        <v>1380000</v>
      </c>
      <c r="H19" s="194"/>
      <c r="I19" s="194"/>
      <c r="J19" s="194"/>
      <c r="K19" s="132"/>
      <c r="L19" s="30"/>
      <c r="M19" s="116"/>
      <c r="N19" s="132"/>
    </row>
    <row r="20" spans="1:14" s="191" customFormat="1" ht="25.5" customHeight="1">
      <c r="A20" s="199">
        <v>5</v>
      </c>
      <c r="B20" s="204" t="s">
        <v>366</v>
      </c>
      <c r="C20" s="205" t="s">
        <v>367</v>
      </c>
      <c r="D20" s="206" t="s">
        <v>361</v>
      </c>
      <c r="E20" s="205">
        <v>2530</v>
      </c>
      <c r="F20" s="200">
        <v>600</v>
      </c>
      <c r="G20" s="210">
        <f t="shared" si="0"/>
        <v>1518000</v>
      </c>
      <c r="H20" s="192"/>
      <c r="I20" s="192"/>
      <c r="J20" s="192"/>
      <c r="K20" s="132"/>
      <c r="L20" s="30"/>
      <c r="M20" s="116"/>
      <c r="N20" s="132"/>
    </row>
    <row r="21" spans="1:14" s="193" customFormat="1" ht="25.5" customHeight="1">
      <c r="A21" s="199">
        <v>6</v>
      </c>
      <c r="B21" s="204" t="s">
        <v>368</v>
      </c>
      <c r="C21" s="205" t="s">
        <v>367</v>
      </c>
      <c r="D21" s="206" t="s">
        <v>361</v>
      </c>
      <c r="E21" s="205">
        <v>1221</v>
      </c>
      <c r="F21" s="200">
        <v>600</v>
      </c>
      <c r="G21" s="210">
        <f t="shared" si="0"/>
        <v>732600</v>
      </c>
      <c r="H21" s="194"/>
      <c r="I21" s="194"/>
      <c r="J21" s="194"/>
      <c r="K21" s="132"/>
      <c r="L21" s="30"/>
      <c r="M21" s="116"/>
      <c r="N21" s="132"/>
    </row>
    <row r="22" spans="1:14" s="202" customFormat="1" ht="25.5" customHeight="1">
      <c r="A22" s="199">
        <v>7</v>
      </c>
      <c r="B22" s="204" t="s">
        <v>369</v>
      </c>
      <c r="C22" s="205" t="s">
        <v>367</v>
      </c>
      <c r="D22" s="206" t="s">
        <v>361</v>
      </c>
      <c r="E22" s="205">
        <v>828</v>
      </c>
      <c r="F22" s="200">
        <v>600</v>
      </c>
      <c r="G22" s="210">
        <f t="shared" si="0"/>
        <v>496800</v>
      </c>
      <c r="H22" s="203"/>
      <c r="I22" s="203"/>
      <c r="J22" s="203"/>
      <c r="K22" s="132"/>
      <c r="L22" s="30"/>
      <c r="M22" s="116"/>
      <c r="N22" s="132"/>
    </row>
    <row r="23" spans="1:14" s="202" customFormat="1" ht="25.5" customHeight="1">
      <c r="A23" s="199">
        <v>8</v>
      </c>
      <c r="B23" s="204" t="s">
        <v>370</v>
      </c>
      <c r="C23" s="205" t="s">
        <v>371</v>
      </c>
      <c r="D23" s="206" t="s">
        <v>361</v>
      </c>
      <c r="E23" s="205">
        <v>4895</v>
      </c>
      <c r="F23" s="200">
        <v>600</v>
      </c>
      <c r="G23" s="210">
        <f t="shared" si="0"/>
        <v>2937000</v>
      </c>
      <c r="H23" s="203"/>
      <c r="I23" s="203"/>
      <c r="J23" s="203"/>
      <c r="K23" s="132"/>
      <c r="L23" s="30"/>
      <c r="M23" s="116"/>
      <c r="N23" s="132"/>
    </row>
    <row r="24" spans="1:14" s="202" customFormat="1" ht="25.5" customHeight="1">
      <c r="A24" s="199">
        <v>9</v>
      </c>
      <c r="B24" s="204" t="s">
        <v>368</v>
      </c>
      <c r="C24" s="205" t="s">
        <v>371</v>
      </c>
      <c r="D24" s="206" t="s">
        <v>361</v>
      </c>
      <c r="E24" s="205">
        <v>4895</v>
      </c>
      <c r="F24" s="200">
        <v>600</v>
      </c>
      <c r="G24" s="210">
        <f t="shared" si="0"/>
        <v>2937000</v>
      </c>
      <c r="H24" s="203"/>
      <c r="I24" s="203"/>
      <c r="J24" s="203"/>
      <c r="K24" s="132"/>
      <c r="L24" s="30"/>
      <c r="M24" s="116"/>
      <c r="N24" s="132"/>
    </row>
    <row r="25" spans="1:14" s="202" customFormat="1" ht="25.5" customHeight="1">
      <c r="A25" s="199">
        <v>10</v>
      </c>
      <c r="B25" s="204" t="s">
        <v>372</v>
      </c>
      <c r="C25" s="205" t="s">
        <v>371</v>
      </c>
      <c r="D25" s="206" t="s">
        <v>361</v>
      </c>
      <c r="E25" s="205">
        <v>1840</v>
      </c>
      <c r="F25" s="200">
        <v>600</v>
      </c>
      <c r="G25" s="210">
        <f t="shared" ref="G25:G33" si="1">F25*E25</f>
        <v>1104000</v>
      </c>
      <c r="H25" s="203"/>
      <c r="I25" s="203"/>
      <c r="J25" s="203"/>
      <c r="K25" s="132"/>
      <c r="L25" s="30"/>
      <c r="M25" s="116"/>
      <c r="N25" s="132"/>
    </row>
    <row r="26" spans="1:14" s="202" customFormat="1" ht="25.5" customHeight="1">
      <c r="A26" s="199">
        <v>11</v>
      </c>
      <c r="B26" s="204" t="s">
        <v>370</v>
      </c>
      <c r="C26" s="205" t="s">
        <v>373</v>
      </c>
      <c r="D26" s="206" t="s">
        <v>361</v>
      </c>
      <c r="E26" s="205">
        <v>3520</v>
      </c>
      <c r="F26" s="200">
        <v>600</v>
      </c>
      <c r="G26" s="210">
        <f t="shared" si="1"/>
        <v>2112000</v>
      </c>
      <c r="H26" s="203"/>
      <c r="I26" s="203"/>
      <c r="J26" s="203"/>
      <c r="K26" s="132"/>
      <c r="L26" s="30"/>
      <c r="M26" s="116"/>
      <c r="N26" s="132"/>
    </row>
    <row r="27" spans="1:14" s="202" customFormat="1" ht="25.5" customHeight="1">
      <c r="A27" s="199">
        <v>12</v>
      </c>
      <c r="B27" s="204" t="s">
        <v>370</v>
      </c>
      <c r="C27" s="205" t="s">
        <v>374</v>
      </c>
      <c r="D27" s="206" t="s">
        <v>361</v>
      </c>
      <c r="E27" s="205">
        <v>3713</v>
      </c>
      <c r="F27" s="200">
        <v>600</v>
      </c>
      <c r="G27" s="210">
        <f t="shared" si="1"/>
        <v>2227800</v>
      </c>
      <c r="H27" s="203"/>
      <c r="I27" s="203"/>
      <c r="J27" s="203"/>
      <c r="K27" s="132"/>
      <c r="L27" s="30"/>
      <c r="M27" s="116"/>
      <c r="N27" s="132"/>
    </row>
    <row r="28" spans="1:14" s="202" customFormat="1" ht="25.5" customHeight="1">
      <c r="A28" s="199">
        <v>13</v>
      </c>
      <c r="B28" s="204" t="s">
        <v>368</v>
      </c>
      <c r="C28" s="205" t="s">
        <v>374</v>
      </c>
      <c r="D28" s="206" t="s">
        <v>361</v>
      </c>
      <c r="E28" s="205">
        <v>3713</v>
      </c>
      <c r="F28" s="200">
        <v>600</v>
      </c>
      <c r="G28" s="210">
        <f t="shared" si="1"/>
        <v>2227800</v>
      </c>
      <c r="H28" s="203"/>
      <c r="I28" s="203"/>
      <c r="J28" s="203"/>
      <c r="K28" s="132"/>
      <c r="L28" s="30"/>
      <c r="M28" s="116"/>
      <c r="N28" s="132"/>
    </row>
    <row r="29" spans="1:14" s="202" customFormat="1" ht="25.5" customHeight="1">
      <c r="A29" s="199">
        <v>14</v>
      </c>
      <c r="B29" s="204" t="s">
        <v>375</v>
      </c>
      <c r="C29" s="205"/>
      <c r="D29" s="206" t="s">
        <v>361</v>
      </c>
      <c r="E29" s="205">
        <v>2186</v>
      </c>
      <c r="F29" s="200">
        <v>600</v>
      </c>
      <c r="G29" s="210">
        <f t="shared" si="1"/>
        <v>1311600</v>
      </c>
      <c r="H29" s="203"/>
      <c r="I29" s="203"/>
      <c r="J29" s="203"/>
      <c r="K29" s="132"/>
      <c r="L29" s="30"/>
      <c r="M29" s="116"/>
      <c r="N29" s="132"/>
    </row>
    <row r="30" spans="1:14" s="202" customFormat="1" ht="25.5" customHeight="1">
      <c r="A30" s="199">
        <v>15</v>
      </c>
      <c r="B30" s="204" t="s">
        <v>376</v>
      </c>
      <c r="C30" s="205"/>
      <c r="D30" s="206" t="s">
        <v>361</v>
      </c>
      <c r="E30" s="205">
        <v>495</v>
      </c>
      <c r="F30" s="200">
        <v>600</v>
      </c>
      <c r="G30" s="210">
        <f t="shared" si="1"/>
        <v>297000</v>
      </c>
      <c r="H30" s="203"/>
      <c r="I30" s="203"/>
      <c r="J30" s="203"/>
      <c r="K30" s="132"/>
      <c r="L30" s="30"/>
      <c r="M30" s="116"/>
      <c r="N30" s="132"/>
    </row>
    <row r="31" spans="1:14" s="202" customFormat="1" ht="25.5" customHeight="1">
      <c r="A31" s="199">
        <v>16</v>
      </c>
      <c r="B31" s="204" t="s">
        <v>358</v>
      </c>
      <c r="C31" s="205" t="s">
        <v>362</v>
      </c>
      <c r="D31" s="206" t="s">
        <v>361</v>
      </c>
      <c r="E31" s="205">
        <v>1840</v>
      </c>
      <c r="F31" s="200">
        <v>600</v>
      </c>
      <c r="G31" s="210">
        <f t="shared" si="1"/>
        <v>1104000</v>
      </c>
      <c r="H31" s="203"/>
      <c r="I31" s="203"/>
      <c r="J31" s="203"/>
      <c r="K31" s="132"/>
      <c r="L31" s="30"/>
      <c r="M31" s="116"/>
      <c r="N31" s="132"/>
    </row>
    <row r="32" spans="1:14" s="202" customFormat="1" ht="25.5" customHeight="1">
      <c r="A32" s="199">
        <v>17</v>
      </c>
      <c r="B32" s="204" t="s">
        <v>359</v>
      </c>
      <c r="C32" s="205" t="s">
        <v>362</v>
      </c>
      <c r="D32" s="206" t="s">
        <v>361</v>
      </c>
      <c r="E32" s="205">
        <v>1840</v>
      </c>
      <c r="F32" s="200">
        <v>600</v>
      </c>
      <c r="G32" s="210">
        <f t="shared" si="1"/>
        <v>1104000</v>
      </c>
      <c r="H32" s="203"/>
      <c r="I32" s="203"/>
      <c r="J32" s="203"/>
      <c r="K32" s="132"/>
      <c r="L32" s="30"/>
      <c r="M32" s="116"/>
      <c r="N32" s="132"/>
    </row>
    <row r="33" spans="1:14" s="202" customFormat="1" ht="25.5" customHeight="1" thickBot="1">
      <c r="A33" s="201">
        <v>18</v>
      </c>
      <c r="B33" s="207" t="s">
        <v>360</v>
      </c>
      <c r="C33" s="208" t="s">
        <v>363</v>
      </c>
      <c r="D33" s="209" t="s">
        <v>361</v>
      </c>
      <c r="E33" s="208">
        <v>1513</v>
      </c>
      <c r="F33" s="200">
        <v>600</v>
      </c>
      <c r="G33" s="210">
        <f t="shared" si="1"/>
        <v>907800</v>
      </c>
      <c r="H33" s="203"/>
      <c r="I33" s="203"/>
      <c r="J33" s="203"/>
      <c r="K33" s="132"/>
      <c r="L33" s="30"/>
      <c r="M33" s="116"/>
      <c r="N33" s="132"/>
    </row>
    <row r="34" spans="1:14" ht="36.75" customHeight="1" thickBot="1">
      <c r="B34" s="144"/>
      <c r="C34" s="264" t="s">
        <v>302</v>
      </c>
      <c r="D34" s="265"/>
      <c r="E34" s="265"/>
      <c r="F34" s="265"/>
      <c r="G34" s="211">
        <f>SUM(G16:G33)</f>
        <v>24629400</v>
      </c>
    </row>
    <row r="35" spans="1:14" ht="36.75" customHeight="1">
      <c r="B35" s="144"/>
      <c r="C35" s="144"/>
      <c r="D35" s="144"/>
      <c r="F35" s="144"/>
      <c r="G35" s="144"/>
    </row>
    <row r="36" spans="1:14" ht="36.75" customHeight="1">
      <c r="A36" s="138" t="s">
        <v>295</v>
      </c>
      <c r="B36" s="128"/>
      <c r="C36" s="128"/>
      <c r="D36" s="127"/>
      <c r="E36" s="151"/>
      <c r="F36" s="130"/>
      <c r="G36" s="130"/>
    </row>
    <row r="37" spans="1:14" ht="38.25" customHeight="1">
      <c r="A37" s="259"/>
      <c r="B37" s="259"/>
      <c r="C37" s="259"/>
      <c r="D37" s="259"/>
      <c r="E37" s="259"/>
      <c r="F37" s="259"/>
      <c r="G37" s="259"/>
    </row>
    <row r="38" spans="1:14" ht="15.75">
      <c r="A38" s="147"/>
      <c r="B38" s="147"/>
      <c r="C38" s="147"/>
      <c r="D38" s="147"/>
      <c r="E38" s="152"/>
      <c r="F38" s="147"/>
      <c r="G38" s="147"/>
    </row>
    <row r="39" spans="1:14" ht="15.75">
      <c r="A39" s="260" t="s">
        <v>332</v>
      </c>
      <c r="B39" s="260"/>
      <c r="C39" s="145"/>
      <c r="D39" s="132"/>
      <c r="E39" s="145"/>
      <c r="F39" s="30" t="s">
        <v>296</v>
      </c>
      <c r="G39" s="132"/>
    </row>
    <row r="40" spans="1:14" ht="15.75">
      <c r="A40" s="142"/>
      <c r="B40" s="131"/>
      <c r="C40" s="131"/>
      <c r="D40" s="132"/>
      <c r="E40" s="145"/>
      <c r="F40" s="116"/>
      <c r="G40" s="132"/>
    </row>
    <row r="41" spans="1:14" ht="15.75">
      <c r="A41" s="261" t="s">
        <v>333</v>
      </c>
      <c r="B41" s="261"/>
      <c r="C41" s="146"/>
      <c r="D41" s="132"/>
      <c r="E41" s="145"/>
      <c r="F41" s="116"/>
      <c r="G41" s="132"/>
    </row>
    <row r="43" spans="1:14" ht="36.75" customHeight="1"/>
    <row r="44" spans="1:14" ht="36.75" customHeight="1"/>
    <row r="45" spans="1:14" ht="36.75" customHeight="1"/>
    <row r="46" spans="1:14" ht="36.75" customHeight="1"/>
  </sheetData>
  <mergeCells count="14">
    <mergeCell ref="H10:N10"/>
    <mergeCell ref="A12:G12"/>
    <mergeCell ref="C34:F34"/>
    <mergeCell ref="A4:B4"/>
    <mergeCell ref="A6:B6"/>
    <mergeCell ref="A7:B7"/>
    <mergeCell ref="A13:G13"/>
    <mergeCell ref="A14:B14"/>
    <mergeCell ref="A37:G37"/>
    <mergeCell ref="A39:B39"/>
    <mergeCell ref="A41:B41"/>
    <mergeCell ref="A11:G11"/>
    <mergeCell ref="H12:I12"/>
    <mergeCell ref="H14:I14"/>
  </mergeCells>
  <dataValidations count="3">
    <dataValidation type="list" allowBlank="1" showInputMessage="1" showErrorMessage="1" sqref="H12:J12 A39:C39" xr:uid="{00000000-0002-0000-0200-000000000000}">
      <formula1>"LE DIECTEUR SUD OUEST , LE DIECTEUR SUD OUEST  P/I,"</formula1>
    </dataValidation>
    <dataValidation type="list" allowBlank="1" showInputMessage="1" showErrorMessage="1" sqref="C41 H14:J33" xr:uid="{00000000-0002-0000-0200-000001000000}">
      <formula1>"B.BENARADJ, A. TEYAR, F. KADRI,"</formula1>
    </dataValidation>
    <dataValidation type="list" allowBlank="1" showInputMessage="1" showErrorMessage="1" sqref="A41:B41" xr:uid="{00000000-0002-0000-0200-000002000000}">
      <formula1>"B.BENARADJ, A. TEYAR, F. KADRI, A. SENGOUGA,"</formula1>
    </dataValidation>
  </dataValidations>
  <pageMargins left="0.19685039370078741" right="0.23622047244094491" top="0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Devis_Bouton7_Cliquer">
                <anchor>
                  <from>
                    <xdr:col>7</xdr:col>
                    <xdr:colOff>428625</xdr:colOff>
                    <xdr:row>4</xdr:row>
                    <xdr:rowOff>152400</xdr:rowOff>
                  </from>
                  <to>
                    <xdr:col>9</xdr:col>
                    <xdr:colOff>390525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Devis_Bouton8_Cliquer">
                <anchor>
                  <from>
                    <xdr:col>7</xdr:col>
                    <xdr:colOff>428625</xdr:colOff>
                    <xdr:row>1</xdr:row>
                    <xdr:rowOff>95250</xdr:rowOff>
                  </from>
                  <to>
                    <xdr:col>9</xdr:col>
                    <xdr:colOff>447675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R5"/>
  <sheetViews>
    <sheetView view="pageBreakPreview" zoomScale="90" zoomScaleNormal="100" zoomScaleSheetLayoutView="90" workbookViewId="0">
      <selection activeCell="A5" sqref="A5"/>
    </sheetView>
  </sheetViews>
  <sheetFormatPr baseColWidth="10" defaultRowHeight="15.75" outlineLevelCol="1"/>
  <cols>
    <col min="1" max="1" width="14.85546875" style="41" bestFit="1" customWidth="1"/>
    <col min="2" max="2" width="36.5703125" style="40" customWidth="1"/>
    <col min="3" max="3" width="17.85546875" style="39" bestFit="1" customWidth="1"/>
    <col min="4" max="4" width="19.85546875" style="40" customWidth="1"/>
    <col min="5" max="5" width="21.5703125" style="40" customWidth="1"/>
    <col min="6" max="6" width="37.5703125" style="41" customWidth="1"/>
    <col min="7" max="7" width="21.5703125" style="39" bestFit="1" customWidth="1"/>
    <col min="8" max="8" width="21.42578125" style="39" customWidth="1"/>
    <col min="9" max="9" width="16.5703125" style="39" bestFit="1" customWidth="1"/>
    <col min="10" max="10" width="17.85546875" style="98" customWidth="1"/>
    <col min="11" max="12" width="16.140625" style="40" customWidth="1"/>
    <col min="13" max="13" width="22.7109375" style="40" customWidth="1"/>
    <col min="14" max="14" width="16.42578125" style="40" customWidth="1"/>
    <col min="15" max="15" width="16.140625" style="40" customWidth="1"/>
    <col min="16" max="17" width="11.42578125" hidden="1" customWidth="1" outlineLevel="1"/>
    <col min="18" max="18" width="11.42578125" collapsed="1"/>
  </cols>
  <sheetData>
    <row r="1" spans="1:17" s="190" customFormat="1" ht="72">
      <c r="A1" s="186" t="s">
        <v>272</v>
      </c>
      <c r="B1" s="187" t="s">
        <v>266</v>
      </c>
      <c r="C1" s="188" t="s">
        <v>263</v>
      </c>
      <c r="D1" s="187" t="s">
        <v>265</v>
      </c>
      <c r="E1" s="187" t="s">
        <v>281</v>
      </c>
      <c r="F1" s="186" t="s">
        <v>264</v>
      </c>
      <c r="G1" s="187" t="s">
        <v>269</v>
      </c>
      <c r="H1" s="188" t="s">
        <v>273</v>
      </c>
      <c r="I1" s="187" t="s">
        <v>311</v>
      </c>
      <c r="J1" s="189" t="s">
        <v>270</v>
      </c>
      <c r="K1" s="187" t="s">
        <v>267</v>
      </c>
      <c r="L1" s="187" t="s">
        <v>289</v>
      </c>
      <c r="M1" s="187" t="s">
        <v>288</v>
      </c>
      <c r="N1" s="187" t="s">
        <v>307</v>
      </c>
      <c r="O1" s="187" t="s">
        <v>268</v>
      </c>
      <c r="P1" s="188" t="s">
        <v>306</v>
      </c>
      <c r="Q1" s="188"/>
    </row>
    <row r="2" spans="1:17" ht="47.25">
      <c r="A2" s="41" t="s">
        <v>326</v>
      </c>
      <c r="B2" s="40" t="s">
        <v>325</v>
      </c>
      <c r="C2" s="43"/>
      <c r="D2" s="42" t="s">
        <v>314</v>
      </c>
      <c r="E2" s="40" t="s">
        <v>245</v>
      </c>
      <c r="F2" s="41" t="s">
        <v>262</v>
      </c>
      <c r="G2" s="39" t="s">
        <v>315</v>
      </c>
      <c r="J2" s="98">
        <v>0.05</v>
      </c>
      <c r="L2" s="40" t="s">
        <v>279</v>
      </c>
      <c r="M2" s="40" t="s">
        <v>324</v>
      </c>
      <c r="O2" s="40">
        <v>10</v>
      </c>
      <c r="P2" s="153" t="s">
        <v>312</v>
      </c>
      <c r="Q2" s="154" t="e">
        <f>MATCH($P2,$A:$A,0)</f>
        <v>#N/A</v>
      </c>
    </row>
    <row r="3" spans="1:17" ht="31.5">
      <c r="A3" s="41" t="s">
        <v>328</v>
      </c>
      <c r="C3" s="43" t="s">
        <v>327</v>
      </c>
      <c r="D3" s="40" t="s">
        <v>331</v>
      </c>
      <c r="E3" s="40" t="s">
        <v>248</v>
      </c>
      <c r="F3" s="41" t="s">
        <v>259</v>
      </c>
      <c r="G3" s="39" t="s">
        <v>315</v>
      </c>
      <c r="J3" s="98">
        <v>0.1</v>
      </c>
      <c r="L3" s="40" t="s">
        <v>279</v>
      </c>
      <c r="O3" s="40">
        <v>9</v>
      </c>
    </row>
    <row r="4" spans="1:17" ht="47.25">
      <c r="A4" s="41" t="s">
        <v>335</v>
      </c>
      <c r="C4" s="43" t="s">
        <v>334</v>
      </c>
      <c r="D4" s="40" t="s">
        <v>336</v>
      </c>
      <c r="E4" s="40" t="s">
        <v>255</v>
      </c>
      <c r="F4" s="41" t="s">
        <v>259</v>
      </c>
      <c r="G4" s="39" t="s">
        <v>315</v>
      </c>
      <c r="H4" s="43"/>
      <c r="J4" s="98">
        <v>0.1</v>
      </c>
      <c r="L4" s="40" t="s">
        <v>279</v>
      </c>
      <c r="O4" s="40">
        <v>11</v>
      </c>
    </row>
    <row r="5" spans="1:17" ht="31.5">
      <c r="A5" s="41" t="s">
        <v>339</v>
      </c>
      <c r="C5" s="43">
        <v>44200</v>
      </c>
      <c r="D5" s="40" t="s">
        <v>346</v>
      </c>
      <c r="E5" s="40" t="s">
        <v>248</v>
      </c>
      <c r="F5" s="41" t="s">
        <v>257</v>
      </c>
      <c r="G5" s="39" t="s">
        <v>348</v>
      </c>
      <c r="J5" s="98">
        <v>0.05</v>
      </c>
      <c r="L5" s="40" t="s">
        <v>279</v>
      </c>
      <c r="O5" s="40">
        <v>9</v>
      </c>
    </row>
  </sheetData>
  <autoFilter ref="A1:N1" xr:uid="{00000000-0009-0000-0000-000003000000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tabColor rgb="FFFF0000"/>
  </sheetPr>
  <dimension ref="A1:N111"/>
  <sheetViews>
    <sheetView view="pageBreakPreview" topLeftCell="C1" zoomScale="70" zoomScaleNormal="57" zoomScaleSheetLayoutView="70" workbookViewId="0">
      <selection activeCell="G114" sqref="G114"/>
    </sheetView>
  </sheetViews>
  <sheetFormatPr baseColWidth="10" defaultRowHeight="23.25"/>
  <cols>
    <col min="1" max="1" width="11.42578125" style="12"/>
    <col min="2" max="2" width="11.42578125" style="50"/>
    <col min="3" max="3" width="29.7109375" style="19" customWidth="1"/>
    <col min="4" max="4" width="9" style="16" customWidth="1"/>
    <col min="5" max="5" width="24" style="16" customWidth="1"/>
    <col min="6" max="6" width="71.28515625" style="12" customWidth="1"/>
    <col min="7" max="7" width="71.28515625" style="165" customWidth="1"/>
    <col min="8" max="8" width="25.5703125" style="165" customWidth="1"/>
    <col min="9" max="9" width="23.140625" style="165" customWidth="1"/>
    <col min="10" max="10" width="48.140625" style="178" customWidth="1"/>
    <col min="11" max="11" width="1" style="12" hidden="1" customWidth="1"/>
    <col min="12" max="12" width="11.42578125" style="12" hidden="1" customWidth="1"/>
    <col min="13" max="13" width="11.42578125" style="12"/>
    <col min="14" max="14" width="11.85546875" style="12" bestFit="1" customWidth="1"/>
    <col min="15" max="16384" width="11.42578125" style="12"/>
  </cols>
  <sheetData>
    <row r="1" spans="1:10" s="13" customFormat="1" ht="27" customHeight="1">
      <c r="B1" s="50"/>
      <c r="C1" s="28"/>
      <c r="D1" s="29"/>
      <c r="E1" s="29"/>
      <c r="F1" s="30"/>
      <c r="G1" s="157"/>
      <c r="H1" s="167"/>
      <c r="I1" s="167"/>
      <c r="J1" s="170"/>
    </row>
    <row r="2" spans="1:10" s="13" customFormat="1" ht="18">
      <c r="B2" s="50"/>
      <c r="C2" s="28"/>
      <c r="D2" s="29"/>
      <c r="E2" s="29"/>
      <c r="F2" s="31"/>
      <c r="G2" s="158"/>
      <c r="H2" s="168"/>
      <c r="I2" s="168"/>
      <c r="J2" s="171"/>
    </row>
    <row r="3" spans="1:10" s="13" customFormat="1" ht="18">
      <c r="B3" s="50"/>
      <c r="C3" s="28"/>
      <c r="D3" s="29"/>
      <c r="E3" s="29"/>
      <c r="F3" s="31"/>
      <c r="G3" s="158"/>
      <c r="H3" s="168"/>
      <c r="I3" s="168"/>
      <c r="J3" s="171"/>
    </row>
    <row r="4" spans="1:10" s="13" customFormat="1" ht="18">
      <c r="B4" s="50"/>
      <c r="C4" s="32"/>
      <c r="D4" s="33"/>
      <c r="E4" s="33"/>
      <c r="F4" s="34"/>
      <c r="G4" s="159"/>
      <c r="H4" s="168"/>
      <c r="I4" s="168"/>
      <c r="J4" s="171"/>
    </row>
    <row r="5" spans="1:10" s="13" customFormat="1" ht="32.25" customHeight="1">
      <c r="B5" s="50"/>
      <c r="C5" s="35"/>
      <c r="D5" s="35"/>
      <c r="E5" s="35"/>
      <c r="F5" s="36"/>
      <c r="G5" s="160"/>
      <c r="H5" s="160"/>
      <c r="I5" s="160"/>
      <c r="J5" s="160"/>
    </row>
    <row r="6" spans="1:10" s="13" customFormat="1" ht="27.75" customHeight="1" thickBot="1">
      <c r="B6" s="50"/>
      <c r="C6" s="268"/>
      <c r="D6" s="269"/>
      <c r="E6" s="269"/>
      <c r="F6" s="269"/>
      <c r="G6" s="269"/>
      <c r="H6" s="269"/>
      <c r="I6" s="269"/>
      <c r="J6" s="269"/>
    </row>
    <row r="7" spans="1:10" s="15" customFormat="1" ht="21.75" customHeight="1" thickTop="1" thickBot="1">
      <c r="B7" s="50"/>
      <c r="C7" s="270" t="s">
        <v>93</v>
      </c>
      <c r="D7" s="14"/>
      <c r="E7" s="21"/>
      <c r="F7" s="271" t="s">
        <v>46</v>
      </c>
      <c r="G7" s="273" t="s">
        <v>92</v>
      </c>
      <c r="H7" s="275"/>
      <c r="I7" s="277"/>
      <c r="J7" s="80"/>
    </row>
    <row r="8" spans="1:10" s="15" customFormat="1" ht="15" customHeight="1" thickTop="1" thickBot="1">
      <c r="B8" s="50"/>
      <c r="C8" s="270"/>
      <c r="D8" s="44"/>
      <c r="E8" s="44"/>
      <c r="F8" s="272"/>
      <c r="G8" s="274"/>
      <c r="H8" s="276"/>
      <c r="I8" s="278"/>
      <c r="J8" s="80"/>
    </row>
    <row r="9" spans="1:10" s="15" customFormat="1" ht="34.5" customHeight="1" thickTop="1">
      <c r="A9" s="20"/>
      <c r="B9" s="50">
        <v>9</v>
      </c>
      <c r="C9" s="49" t="s">
        <v>243</v>
      </c>
      <c r="D9" s="50">
        <v>1</v>
      </c>
      <c r="E9" s="49" t="str">
        <f>C9&amp;D9</f>
        <v>003 Plomberie1</v>
      </c>
      <c r="F9" s="51" t="s">
        <v>32</v>
      </c>
      <c r="G9" s="52" t="s">
        <v>80</v>
      </c>
      <c r="H9" s="52" t="s">
        <v>45</v>
      </c>
      <c r="I9" s="52" t="s">
        <v>35</v>
      </c>
      <c r="J9" s="53" t="s">
        <v>53</v>
      </c>
    </row>
    <row r="10" spans="1:10" s="15" customFormat="1" ht="38.25" customHeight="1">
      <c r="A10" s="20"/>
      <c r="B10" s="50">
        <v>9</v>
      </c>
      <c r="C10" s="49" t="s">
        <v>243</v>
      </c>
      <c r="D10" s="50">
        <v>2</v>
      </c>
      <c r="E10" s="49" t="str">
        <f t="shared" ref="E10:E11" si="0">C10&amp;D10</f>
        <v>003 Plomberie2</v>
      </c>
      <c r="F10" s="51" t="s">
        <v>24</v>
      </c>
      <c r="G10" s="52" t="s">
        <v>75</v>
      </c>
      <c r="H10" s="52" t="s">
        <v>26</v>
      </c>
      <c r="I10" s="52" t="s">
        <v>25</v>
      </c>
      <c r="J10" s="53" t="s">
        <v>50</v>
      </c>
    </row>
    <row r="11" spans="1:10" s="15" customFormat="1" ht="34.5" customHeight="1">
      <c r="A11" s="20"/>
      <c r="B11" s="50">
        <v>9</v>
      </c>
      <c r="C11" s="49" t="s">
        <v>243</v>
      </c>
      <c r="D11" s="50">
        <v>3</v>
      </c>
      <c r="E11" s="49" t="str">
        <f t="shared" si="0"/>
        <v>003 Plomberie3</v>
      </c>
      <c r="F11" s="51" t="s">
        <v>68</v>
      </c>
      <c r="G11" s="52" t="s">
        <v>74</v>
      </c>
      <c r="H11" s="52" t="s">
        <v>44</v>
      </c>
      <c r="I11" s="52" t="s">
        <v>48</v>
      </c>
      <c r="J11" s="53" t="s">
        <v>49</v>
      </c>
    </row>
    <row r="12" spans="1:10" s="15" customFormat="1" ht="39.75" customHeight="1">
      <c r="B12" s="50"/>
      <c r="C12" s="54" t="s">
        <v>242</v>
      </c>
      <c r="D12" s="45">
        <v>1</v>
      </c>
      <c r="E12" s="54" t="str">
        <f t="shared" ref="E12:E73" si="1">C12&amp;D12</f>
        <v>001 Quincaillerie1</v>
      </c>
      <c r="F12" s="55" t="s">
        <v>67</v>
      </c>
      <c r="G12" s="56" t="s">
        <v>73</v>
      </c>
      <c r="H12" s="56" t="s">
        <v>43</v>
      </c>
      <c r="I12" s="56" t="s">
        <v>21</v>
      </c>
      <c r="J12" s="57" t="s">
        <v>47</v>
      </c>
    </row>
    <row r="13" spans="1:10" s="15" customFormat="1" ht="36" customHeight="1">
      <c r="B13" s="50"/>
      <c r="C13" s="54" t="s">
        <v>242</v>
      </c>
      <c r="D13" s="45">
        <v>2</v>
      </c>
      <c r="E13" s="54" t="str">
        <f t="shared" si="1"/>
        <v>001 Quincaillerie2</v>
      </c>
      <c r="F13" s="55" t="s">
        <v>68</v>
      </c>
      <c r="G13" s="56" t="s">
        <v>74</v>
      </c>
      <c r="H13" s="56" t="s">
        <v>38</v>
      </c>
      <c r="I13" s="56" t="s">
        <v>48</v>
      </c>
      <c r="J13" s="172" t="s">
        <v>49</v>
      </c>
    </row>
    <row r="14" spans="1:10" s="15" customFormat="1" ht="34.5" customHeight="1">
      <c r="B14" s="50"/>
      <c r="C14" s="54" t="s">
        <v>242</v>
      </c>
      <c r="D14" s="45">
        <v>3</v>
      </c>
      <c r="E14" s="54" t="str">
        <f t="shared" si="1"/>
        <v>001 Quincaillerie3</v>
      </c>
      <c r="F14" s="55" t="s">
        <v>24</v>
      </c>
      <c r="G14" s="56" t="s">
        <v>75</v>
      </c>
      <c r="H14" s="56" t="s">
        <v>26</v>
      </c>
      <c r="I14" s="56" t="s">
        <v>25</v>
      </c>
      <c r="J14" s="172" t="s">
        <v>50</v>
      </c>
    </row>
    <row r="15" spans="1:10" s="15" customFormat="1" ht="30.75" customHeight="1">
      <c r="B15" s="50"/>
      <c r="C15" s="54" t="s">
        <v>242</v>
      </c>
      <c r="D15" s="45">
        <v>4</v>
      </c>
      <c r="E15" s="54" t="str">
        <f>C15&amp;D15</f>
        <v>001 Quincaillerie4</v>
      </c>
      <c r="F15" s="55" t="s">
        <v>69</v>
      </c>
      <c r="G15" s="56" t="s">
        <v>76</v>
      </c>
      <c r="H15" s="56" t="s">
        <v>38</v>
      </c>
      <c r="I15" s="56" t="s">
        <v>28</v>
      </c>
      <c r="J15" s="172" t="s">
        <v>51</v>
      </c>
    </row>
    <row r="16" spans="1:10" s="15" customFormat="1" ht="26.25" customHeight="1">
      <c r="B16" s="50"/>
      <c r="C16" s="54" t="s">
        <v>242</v>
      </c>
      <c r="D16" s="46">
        <v>5</v>
      </c>
      <c r="E16" s="54" t="str">
        <f t="shared" si="1"/>
        <v>001 Quincaillerie5</v>
      </c>
      <c r="F16" s="55" t="s">
        <v>77</v>
      </c>
      <c r="G16" s="56" t="s">
        <v>78</v>
      </c>
      <c r="H16" s="56" t="s">
        <v>29</v>
      </c>
      <c r="I16" s="56" t="s">
        <v>30</v>
      </c>
      <c r="J16" s="80" t="s">
        <v>317</v>
      </c>
    </row>
    <row r="17" spans="2:10" s="15" customFormat="1" ht="35.25" customHeight="1">
      <c r="B17" s="50"/>
      <c r="C17" s="54" t="s">
        <v>242</v>
      </c>
      <c r="D17" s="46">
        <v>6</v>
      </c>
      <c r="E17" s="54" t="str">
        <f t="shared" si="1"/>
        <v>001 Quincaillerie6</v>
      </c>
      <c r="F17" s="55" t="s">
        <v>31</v>
      </c>
      <c r="G17" s="56" t="s">
        <v>79</v>
      </c>
      <c r="H17" s="56" t="s">
        <v>38</v>
      </c>
      <c r="I17" s="56" t="s">
        <v>38</v>
      </c>
      <c r="J17" s="80" t="s">
        <v>52</v>
      </c>
    </row>
    <row r="18" spans="2:10" s="15" customFormat="1" ht="31.5" customHeight="1">
      <c r="B18" s="50"/>
      <c r="C18" s="54" t="s">
        <v>242</v>
      </c>
      <c r="D18" s="46">
        <v>7</v>
      </c>
      <c r="E18" s="54" t="str">
        <f t="shared" si="1"/>
        <v>001 Quincaillerie7</v>
      </c>
      <c r="F18" s="55" t="s">
        <v>32</v>
      </c>
      <c r="G18" s="56" t="s">
        <v>80</v>
      </c>
      <c r="H18" s="56" t="s">
        <v>45</v>
      </c>
      <c r="I18" s="56" t="s">
        <v>35</v>
      </c>
      <c r="J18" s="80" t="s">
        <v>53</v>
      </c>
    </row>
    <row r="19" spans="2:10" s="15" customFormat="1" ht="27" customHeight="1">
      <c r="B19" s="50"/>
      <c r="C19" s="54" t="s">
        <v>242</v>
      </c>
      <c r="D19" s="46">
        <v>8</v>
      </c>
      <c r="E19" s="54" t="str">
        <f t="shared" si="1"/>
        <v>001 Quincaillerie8</v>
      </c>
      <c r="F19" s="55" t="s">
        <v>70</v>
      </c>
      <c r="G19" s="56" t="s">
        <v>81</v>
      </c>
      <c r="H19" s="56" t="s">
        <v>36</v>
      </c>
      <c r="I19" s="56" t="s">
        <v>37</v>
      </c>
      <c r="J19" s="80" t="s">
        <v>54</v>
      </c>
    </row>
    <row r="20" spans="2:10" s="15" customFormat="1" ht="35.25" customHeight="1">
      <c r="B20" s="50"/>
      <c r="C20" s="54" t="s">
        <v>242</v>
      </c>
      <c r="D20" s="46">
        <v>9</v>
      </c>
      <c r="E20" s="54" t="str">
        <f t="shared" si="1"/>
        <v>001 Quincaillerie9</v>
      </c>
      <c r="F20" s="55" t="s">
        <v>71</v>
      </c>
      <c r="G20" s="56" t="s">
        <v>72</v>
      </c>
      <c r="H20" s="56" t="s">
        <v>39</v>
      </c>
      <c r="I20" s="56" t="s">
        <v>40</v>
      </c>
      <c r="J20" s="80" t="s">
        <v>318</v>
      </c>
    </row>
    <row r="21" spans="2:10" s="15" customFormat="1" ht="25.5" customHeight="1">
      <c r="B21" s="50"/>
      <c r="C21" s="54" t="s">
        <v>242</v>
      </c>
      <c r="D21" s="46">
        <v>10</v>
      </c>
      <c r="E21" s="54" t="str">
        <f t="shared" si="1"/>
        <v>001 Quincaillerie10</v>
      </c>
      <c r="F21" s="55" t="s">
        <v>82</v>
      </c>
      <c r="G21" s="56" t="s">
        <v>83</v>
      </c>
      <c r="H21" s="56" t="s">
        <v>41</v>
      </c>
      <c r="I21" s="56" t="s">
        <v>42</v>
      </c>
      <c r="J21" s="80" t="s">
        <v>38</v>
      </c>
    </row>
    <row r="22" spans="2:10" s="15" customFormat="1" ht="47.25" customHeight="1">
      <c r="B22" s="50"/>
      <c r="C22" s="58" t="s">
        <v>310</v>
      </c>
      <c r="D22" s="59">
        <v>1</v>
      </c>
      <c r="E22" s="60" t="str">
        <f t="shared" si="1"/>
        <v>002 Peinture1</v>
      </c>
      <c r="F22" s="61" t="s">
        <v>32</v>
      </c>
      <c r="G22" s="62" t="s">
        <v>80</v>
      </c>
      <c r="H22" s="62" t="s">
        <v>45</v>
      </c>
      <c r="I22" s="62" t="s">
        <v>35</v>
      </c>
      <c r="J22" s="80" t="s">
        <v>53</v>
      </c>
    </row>
    <row r="23" spans="2:10" s="15" customFormat="1" ht="74.25" customHeight="1">
      <c r="B23" s="50"/>
      <c r="C23" s="58" t="s">
        <v>310</v>
      </c>
      <c r="D23" s="59">
        <v>2</v>
      </c>
      <c r="E23" s="60" t="str">
        <f>C23&amp;D23</f>
        <v>002 Peinture2</v>
      </c>
      <c r="F23" s="61" t="s">
        <v>84</v>
      </c>
      <c r="G23" s="62" t="s">
        <v>85</v>
      </c>
      <c r="H23" s="62" t="s">
        <v>55</v>
      </c>
      <c r="I23" s="63" t="s">
        <v>56</v>
      </c>
      <c r="J23" s="80" t="s">
        <v>57</v>
      </c>
    </row>
    <row r="24" spans="2:10" ht="28.5" customHeight="1">
      <c r="C24" s="64" t="s">
        <v>244</v>
      </c>
      <c r="D24" s="65">
        <v>1</v>
      </c>
      <c r="E24" s="64" t="str">
        <f t="shared" si="1"/>
        <v>005 Outillage1</v>
      </c>
      <c r="F24" s="66" t="s">
        <v>69</v>
      </c>
      <c r="G24" s="67" t="s">
        <v>76</v>
      </c>
      <c r="H24" s="67" t="s">
        <v>27</v>
      </c>
      <c r="I24" s="67" t="s">
        <v>28</v>
      </c>
      <c r="J24" s="80" t="s">
        <v>51</v>
      </c>
    </row>
    <row r="25" spans="2:10" ht="33" customHeight="1">
      <c r="C25" s="64" t="s">
        <v>244</v>
      </c>
      <c r="D25" s="65">
        <v>2</v>
      </c>
      <c r="E25" s="64" t="str">
        <f t="shared" si="1"/>
        <v>005 Outillage2</v>
      </c>
      <c r="F25" s="66" t="s">
        <v>86</v>
      </c>
      <c r="G25" s="67" t="s">
        <v>87</v>
      </c>
      <c r="H25" s="67" t="s">
        <v>58</v>
      </c>
      <c r="I25" s="67" t="s">
        <v>59</v>
      </c>
      <c r="J25" s="80" t="s">
        <v>60</v>
      </c>
    </row>
    <row r="26" spans="2:10" ht="33" customHeight="1">
      <c r="C26" s="64" t="s">
        <v>244</v>
      </c>
      <c r="D26" s="65">
        <v>3</v>
      </c>
      <c r="E26" s="64" t="str">
        <f t="shared" si="1"/>
        <v>005 Outillage3</v>
      </c>
      <c r="F26" s="66" t="s">
        <v>88</v>
      </c>
      <c r="G26" s="67" t="s">
        <v>89</v>
      </c>
      <c r="H26" s="67" t="s">
        <v>61</v>
      </c>
      <c r="I26" s="67" t="s">
        <v>62</v>
      </c>
      <c r="J26" s="80" t="s">
        <v>63</v>
      </c>
    </row>
    <row r="27" spans="2:10" ht="39" customHeight="1">
      <c r="C27" s="64" t="s">
        <v>244</v>
      </c>
      <c r="D27" s="65">
        <v>4</v>
      </c>
      <c r="E27" s="64" t="str">
        <f t="shared" si="1"/>
        <v>005 Outillage4</v>
      </c>
      <c r="F27" s="66" t="s">
        <v>67</v>
      </c>
      <c r="G27" s="67" t="s">
        <v>73</v>
      </c>
      <c r="H27" s="67" t="s">
        <v>43</v>
      </c>
      <c r="I27" s="67" t="s">
        <v>21</v>
      </c>
      <c r="J27" s="80" t="s">
        <v>47</v>
      </c>
    </row>
    <row r="28" spans="2:10" ht="33" customHeight="1">
      <c r="C28" s="64" t="s">
        <v>244</v>
      </c>
      <c r="D28" s="65">
        <v>5</v>
      </c>
      <c r="E28" s="64" t="str">
        <f t="shared" si="1"/>
        <v>005 Outillage5</v>
      </c>
      <c r="F28" s="66" t="s">
        <v>90</v>
      </c>
      <c r="G28" s="67" t="s">
        <v>91</v>
      </c>
      <c r="H28" s="67" t="s">
        <v>64</v>
      </c>
      <c r="I28" s="67" t="s">
        <v>65</v>
      </c>
      <c r="J28" s="80" t="s">
        <v>66</v>
      </c>
    </row>
    <row r="29" spans="2:10" ht="36" customHeight="1">
      <c r="C29" s="64" t="s">
        <v>244</v>
      </c>
      <c r="D29" s="65">
        <v>6</v>
      </c>
      <c r="E29" s="64" t="str">
        <f t="shared" si="1"/>
        <v>005 Outillage6</v>
      </c>
      <c r="F29" s="66" t="s">
        <v>68</v>
      </c>
      <c r="G29" s="67" t="s">
        <v>74</v>
      </c>
      <c r="H29" s="67" t="s">
        <v>44</v>
      </c>
      <c r="I29" s="67" t="s">
        <v>48</v>
      </c>
      <c r="J29" s="80" t="s">
        <v>49</v>
      </c>
    </row>
    <row r="30" spans="2:10" s="15" customFormat="1" ht="39.75" customHeight="1">
      <c r="B30" s="50"/>
      <c r="C30" s="68" t="s">
        <v>245</v>
      </c>
      <c r="D30" s="69">
        <v>1</v>
      </c>
      <c r="E30" s="68" t="str">
        <f t="shared" si="1"/>
        <v>001 Produit Ferreux1</v>
      </c>
      <c r="F30" s="70" t="s">
        <v>94</v>
      </c>
      <c r="G30" s="71" t="s">
        <v>38</v>
      </c>
      <c r="H30" s="71" t="s">
        <v>95</v>
      </c>
      <c r="I30" s="71" t="s">
        <v>38</v>
      </c>
      <c r="J30" s="80" t="s">
        <v>96</v>
      </c>
    </row>
    <row r="31" spans="2:10" s="15" customFormat="1" ht="36" customHeight="1">
      <c r="B31" s="50"/>
      <c r="C31" s="68" t="s">
        <v>245</v>
      </c>
      <c r="D31" s="69">
        <v>2</v>
      </c>
      <c r="E31" s="68" t="str">
        <f t="shared" si="1"/>
        <v>001 Produit Ferreux2</v>
      </c>
      <c r="F31" s="70" t="s">
        <v>97</v>
      </c>
      <c r="G31" s="71" t="s">
        <v>38</v>
      </c>
      <c r="H31" s="71" t="s">
        <v>98</v>
      </c>
      <c r="I31" s="71" t="s">
        <v>38</v>
      </c>
      <c r="J31" s="80" t="s">
        <v>316</v>
      </c>
    </row>
    <row r="32" spans="2:10" s="15" customFormat="1" ht="34.5" customHeight="1">
      <c r="B32" s="50"/>
      <c r="C32" s="68" t="s">
        <v>245</v>
      </c>
      <c r="D32" s="69">
        <v>3</v>
      </c>
      <c r="E32" s="68" t="str">
        <f t="shared" si="1"/>
        <v>001 Produit Ferreux3</v>
      </c>
      <c r="F32" s="70" t="s">
        <v>99</v>
      </c>
      <c r="G32" s="71" t="s">
        <v>38</v>
      </c>
      <c r="H32" s="71" t="s">
        <v>100</v>
      </c>
      <c r="I32" s="71" t="s">
        <v>101</v>
      </c>
      <c r="J32" s="80" t="s">
        <v>102</v>
      </c>
    </row>
    <row r="33" spans="2:10" s="15" customFormat="1" ht="30.75" customHeight="1">
      <c r="B33" s="50"/>
      <c r="C33" s="68" t="s">
        <v>245</v>
      </c>
      <c r="D33" s="69">
        <v>4</v>
      </c>
      <c r="E33" s="68" t="str">
        <f t="shared" si="1"/>
        <v>001 Produit Ferreux4</v>
      </c>
      <c r="F33" s="70" t="s">
        <v>103</v>
      </c>
      <c r="G33" s="71" t="s">
        <v>38</v>
      </c>
      <c r="H33" s="71" t="s">
        <v>104</v>
      </c>
      <c r="I33" s="71" t="s">
        <v>105</v>
      </c>
      <c r="J33" s="80" t="s">
        <v>106</v>
      </c>
    </row>
    <row r="34" spans="2:10" s="15" customFormat="1" ht="26.25" customHeight="1">
      <c r="B34" s="50"/>
      <c r="C34" s="68" t="s">
        <v>245</v>
      </c>
      <c r="D34" s="69">
        <v>5</v>
      </c>
      <c r="E34" s="68" t="str">
        <f t="shared" si="1"/>
        <v>001 Produit Ferreux5</v>
      </c>
      <c r="F34" s="70" t="s">
        <v>107</v>
      </c>
      <c r="G34" s="71" t="s">
        <v>38</v>
      </c>
      <c r="H34" s="71" t="s">
        <v>108</v>
      </c>
      <c r="I34" s="71" t="s">
        <v>109</v>
      </c>
      <c r="J34" s="80" t="s">
        <v>110</v>
      </c>
    </row>
    <row r="35" spans="2:10" s="15" customFormat="1" ht="35.25" customHeight="1">
      <c r="B35" s="50"/>
      <c r="C35" s="68" t="s">
        <v>245</v>
      </c>
      <c r="D35" s="69">
        <v>6</v>
      </c>
      <c r="E35" s="68" t="str">
        <f t="shared" si="1"/>
        <v>001 Produit Ferreux6</v>
      </c>
      <c r="F35" s="70" t="s">
        <v>111</v>
      </c>
      <c r="G35" s="71" t="s">
        <v>38</v>
      </c>
      <c r="H35" s="71" t="s">
        <v>112</v>
      </c>
      <c r="I35" s="71" t="s">
        <v>38</v>
      </c>
      <c r="J35" s="80" t="s">
        <v>113</v>
      </c>
    </row>
    <row r="36" spans="2:10" s="15" customFormat="1" ht="31.5" customHeight="1">
      <c r="B36" s="50"/>
      <c r="C36" s="68" t="s">
        <v>245</v>
      </c>
      <c r="D36" s="69">
        <v>7</v>
      </c>
      <c r="E36" s="68" t="str">
        <f t="shared" si="1"/>
        <v>001 Produit Ferreux7</v>
      </c>
      <c r="F36" s="70" t="s">
        <v>114</v>
      </c>
      <c r="G36" s="71" t="s">
        <v>38</v>
      </c>
      <c r="H36" s="71" t="s">
        <v>115</v>
      </c>
      <c r="I36" s="71" t="s">
        <v>116</v>
      </c>
      <c r="J36" s="80" t="s">
        <v>117</v>
      </c>
    </row>
    <row r="37" spans="2:10" s="15" customFormat="1" ht="27" customHeight="1">
      <c r="B37" s="50"/>
      <c r="C37" s="68" t="s">
        <v>245</v>
      </c>
      <c r="D37" s="69">
        <v>8</v>
      </c>
      <c r="E37" s="68" t="str">
        <f t="shared" si="1"/>
        <v>001 Produit Ferreux8</v>
      </c>
      <c r="F37" s="70" t="s">
        <v>118</v>
      </c>
      <c r="G37" s="71" t="s">
        <v>38</v>
      </c>
      <c r="H37" s="71" t="s">
        <v>119</v>
      </c>
      <c r="I37" s="71" t="s">
        <v>38</v>
      </c>
      <c r="J37" s="80" t="s">
        <v>38</v>
      </c>
    </row>
    <row r="38" spans="2:10" s="15" customFormat="1" ht="34.5" customHeight="1">
      <c r="B38" s="50"/>
      <c r="C38" s="72" t="s">
        <v>247</v>
      </c>
      <c r="D38" s="73">
        <v>1</v>
      </c>
      <c r="E38" s="72" t="str">
        <f t="shared" si="1"/>
        <v>003 FOURNITURE DE PVC PEHD PEHD OND &amp; ACCES1</v>
      </c>
      <c r="F38" s="74" t="s">
        <v>114</v>
      </c>
      <c r="G38" s="161" t="s">
        <v>38</v>
      </c>
      <c r="H38" s="161" t="s">
        <v>115</v>
      </c>
      <c r="I38" s="161" t="s">
        <v>116</v>
      </c>
      <c r="J38" s="80" t="s">
        <v>117</v>
      </c>
    </row>
    <row r="39" spans="2:10" s="15" customFormat="1" ht="34.5" customHeight="1">
      <c r="B39" s="50"/>
      <c r="C39" s="72" t="s">
        <v>247</v>
      </c>
      <c r="D39" s="73">
        <v>2</v>
      </c>
      <c r="E39" s="72" t="str">
        <f t="shared" si="1"/>
        <v>003 FOURNITURE DE PVC PEHD PEHD OND &amp; ACCES2</v>
      </c>
      <c r="F39" s="74" t="s">
        <v>120</v>
      </c>
      <c r="G39" s="161" t="s">
        <v>38</v>
      </c>
      <c r="H39" s="161" t="s">
        <v>121</v>
      </c>
      <c r="I39" s="161" t="s">
        <v>38</v>
      </c>
      <c r="J39" s="80" t="s">
        <v>122</v>
      </c>
    </row>
    <row r="40" spans="2:10" s="15" customFormat="1" ht="34.5" customHeight="1">
      <c r="B40" s="50"/>
      <c r="C40" s="72" t="s">
        <v>247</v>
      </c>
      <c r="D40" s="73">
        <v>3</v>
      </c>
      <c r="E40" s="72" t="str">
        <f t="shared" si="1"/>
        <v>003 FOURNITURE DE PVC PEHD PEHD OND &amp; ACCES3</v>
      </c>
      <c r="F40" s="74" t="s">
        <v>123</v>
      </c>
      <c r="G40" s="161" t="s">
        <v>38</v>
      </c>
      <c r="H40" s="161" t="s">
        <v>124</v>
      </c>
      <c r="I40" s="161" t="s">
        <v>125</v>
      </c>
      <c r="J40" s="80" t="s">
        <v>126</v>
      </c>
    </row>
    <row r="41" spans="2:10" s="15" customFormat="1" ht="21.75" customHeight="1">
      <c r="B41" s="50"/>
      <c r="C41" s="72" t="s">
        <v>247</v>
      </c>
      <c r="D41" s="73">
        <v>4</v>
      </c>
      <c r="E41" s="72" t="str">
        <f t="shared" si="1"/>
        <v>003 FOURNITURE DE PVC PEHD PEHD OND &amp; ACCES4</v>
      </c>
      <c r="F41" s="74" t="s">
        <v>77</v>
      </c>
      <c r="G41" s="161" t="s">
        <v>38</v>
      </c>
      <c r="H41" s="161" t="s">
        <v>127</v>
      </c>
      <c r="I41" s="166" t="s">
        <v>128</v>
      </c>
      <c r="J41" s="80" t="s">
        <v>129</v>
      </c>
    </row>
    <row r="42" spans="2:10" s="15" customFormat="1" ht="34.5" customHeight="1">
      <c r="B42" s="50"/>
      <c r="C42" s="75" t="s">
        <v>248</v>
      </c>
      <c r="D42" s="76">
        <v>1</v>
      </c>
      <c r="E42" s="75" t="str">
        <f t="shared" si="1"/>
        <v>004 Matériaux de construction1</v>
      </c>
      <c r="F42" s="77" t="s">
        <v>130</v>
      </c>
      <c r="G42" s="78" t="s">
        <v>38</v>
      </c>
      <c r="H42" s="78" t="s">
        <v>36</v>
      </c>
      <c r="I42" s="78" t="s">
        <v>38</v>
      </c>
      <c r="J42" s="80" t="s">
        <v>131</v>
      </c>
    </row>
    <row r="43" spans="2:10" s="15" customFormat="1" ht="38.25" customHeight="1">
      <c r="B43" s="50"/>
      <c r="C43" s="75" t="s">
        <v>248</v>
      </c>
      <c r="D43" s="76">
        <v>2</v>
      </c>
      <c r="E43" s="75" t="str">
        <f t="shared" si="1"/>
        <v>004 Matériaux de construction2</v>
      </c>
      <c r="F43" s="77" t="s">
        <v>82</v>
      </c>
      <c r="G43" s="78" t="s">
        <v>38</v>
      </c>
      <c r="H43" s="78" t="s">
        <v>41</v>
      </c>
      <c r="I43" s="78" t="s">
        <v>132</v>
      </c>
      <c r="J43" s="80" t="s">
        <v>133</v>
      </c>
    </row>
    <row r="44" spans="2:10" s="15" customFormat="1" ht="38.25" customHeight="1">
      <c r="B44" s="50"/>
      <c r="C44" s="75" t="s">
        <v>248</v>
      </c>
      <c r="D44" s="76">
        <v>3</v>
      </c>
      <c r="E44" s="75" t="str">
        <f t="shared" si="1"/>
        <v>004 Matériaux de construction3</v>
      </c>
      <c r="F44" s="77" t="s">
        <v>134</v>
      </c>
      <c r="G44" s="78" t="s">
        <v>38</v>
      </c>
      <c r="H44" s="78" t="s">
        <v>135</v>
      </c>
      <c r="I44" s="78" t="s">
        <v>38</v>
      </c>
      <c r="J44" s="80" t="s">
        <v>319</v>
      </c>
    </row>
    <row r="45" spans="2:10" s="15" customFormat="1" ht="38.25" customHeight="1">
      <c r="B45" s="50"/>
      <c r="C45" s="75" t="s">
        <v>248</v>
      </c>
      <c r="D45" s="76">
        <v>4</v>
      </c>
      <c r="E45" s="75" t="str">
        <f t="shared" si="1"/>
        <v>004 Matériaux de construction4</v>
      </c>
      <c r="F45" s="77" t="s">
        <v>94</v>
      </c>
      <c r="G45" s="78" t="s">
        <v>38</v>
      </c>
      <c r="H45" s="78" t="s">
        <v>95</v>
      </c>
      <c r="I45" s="78" t="s">
        <v>38</v>
      </c>
      <c r="J45" s="80" t="s">
        <v>96</v>
      </c>
    </row>
    <row r="46" spans="2:10" s="15" customFormat="1" ht="38.25" customHeight="1">
      <c r="B46" s="50"/>
      <c r="C46" s="75" t="s">
        <v>248</v>
      </c>
      <c r="D46" s="76">
        <v>5</v>
      </c>
      <c r="E46" s="75" t="str">
        <f t="shared" si="1"/>
        <v>004 Matériaux de construction5</v>
      </c>
      <c r="F46" s="77" t="s">
        <v>136</v>
      </c>
      <c r="G46" s="78" t="s">
        <v>38</v>
      </c>
      <c r="H46" s="78" t="s">
        <v>137</v>
      </c>
      <c r="I46" s="78" t="s">
        <v>38</v>
      </c>
      <c r="J46" s="80" t="s">
        <v>320</v>
      </c>
    </row>
    <row r="47" spans="2:10" s="15" customFormat="1" ht="38.25" customHeight="1">
      <c r="B47" s="50"/>
      <c r="C47" s="75" t="s">
        <v>248</v>
      </c>
      <c r="D47" s="76">
        <v>6</v>
      </c>
      <c r="E47" s="75" t="str">
        <f t="shared" si="1"/>
        <v>004 Matériaux de construction6</v>
      </c>
      <c r="F47" s="77" t="s">
        <v>138</v>
      </c>
      <c r="G47" s="78" t="s">
        <v>38</v>
      </c>
      <c r="H47" s="78" t="s">
        <v>139</v>
      </c>
      <c r="I47" s="78" t="s">
        <v>38</v>
      </c>
      <c r="J47" s="173" t="s">
        <v>140</v>
      </c>
    </row>
    <row r="48" spans="2:10" s="15" customFormat="1" ht="38.25" customHeight="1">
      <c r="B48" s="50"/>
      <c r="C48" s="75" t="s">
        <v>248</v>
      </c>
      <c r="D48" s="76">
        <v>7</v>
      </c>
      <c r="E48" s="75" t="str">
        <f t="shared" si="1"/>
        <v>004 Matériaux de construction7</v>
      </c>
      <c r="F48" s="77" t="s">
        <v>141</v>
      </c>
      <c r="G48" s="78" t="s">
        <v>38</v>
      </c>
      <c r="H48" s="78" t="s">
        <v>142</v>
      </c>
      <c r="I48" s="78" t="s">
        <v>143</v>
      </c>
      <c r="J48" s="80" t="s">
        <v>144</v>
      </c>
    </row>
    <row r="49" spans="2:14" s="15" customFormat="1" ht="38.25" customHeight="1">
      <c r="B49" s="50"/>
      <c r="C49" s="75" t="s">
        <v>248</v>
      </c>
      <c r="D49" s="76">
        <v>8</v>
      </c>
      <c r="E49" s="75" t="str">
        <f t="shared" si="1"/>
        <v>004 Matériaux de construction8</v>
      </c>
      <c r="F49" s="77" t="s">
        <v>77</v>
      </c>
      <c r="G49" s="78" t="s">
        <v>38</v>
      </c>
      <c r="H49" s="78" t="s">
        <v>127</v>
      </c>
      <c r="I49" s="169" t="s">
        <v>128</v>
      </c>
      <c r="J49" s="173" t="s">
        <v>129</v>
      </c>
    </row>
    <row r="50" spans="2:14" s="15" customFormat="1" ht="38.25" customHeight="1">
      <c r="B50" s="50"/>
      <c r="C50" s="75" t="s">
        <v>248</v>
      </c>
      <c r="D50" s="76">
        <v>9</v>
      </c>
      <c r="E50" s="75" t="str">
        <f t="shared" si="1"/>
        <v>004 Matériaux de construction9</v>
      </c>
      <c r="F50" s="77" t="s">
        <v>145</v>
      </c>
      <c r="G50" s="78" t="s">
        <v>38</v>
      </c>
      <c r="H50" s="78" t="s">
        <v>146</v>
      </c>
      <c r="I50" s="78" t="s">
        <v>38</v>
      </c>
      <c r="J50" s="173" t="s">
        <v>147</v>
      </c>
    </row>
    <row r="51" spans="2:14" s="15" customFormat="1" ht="38.25" customHeight="1">
      <c r="B51" s="50"/>
      <c r="C51" s="75" t="s">
        <v>248</v>
      </c>
      <c r="D51" s="76">
        <v>10</v>
      </c>
      <c r="E51" s="75" t="str">
        <f t="shared" si="1"/>
        <v>004 Matériaux de construction10</v>
      </c>
      <c r="F51" s="77" t="s">
        <v>111</v>
      </c>
      <c r="G51" s="78" t="s">
        <v>38</v>
      </c>
      <c r="H51" s="78" t="s">
        <v>112</v>
      </c>
      <c r="I51" s="78" t="s">
        <v>38</v>
      </c>
      <c r="J51" s="173" t="s">
        <v>113</v>
      </c>
    </row>
    <row r="52" spans="2:14" s="15" customFormat="1" ht="38.25" customHeight="1">
      <c r="B52" s="50"/>
      <c r="C52" s="75" t="s">
        <v>248</v>
      </c>
      <c r="D52" s="76">
        <v>11</v>
      </c>
      <c r="E52" s="75" t="str">
        <f t="shared" si="1"/>
        <v>004 Matériaux de construction11</v>
      </c>
      <c r="F52" s="77" t="s">
        <v>148</v>
      </c>
      <c r="G52" s="78" t="s">
        <v>38</v>
      </c>
      <c r="H52" s="78" t="s">
        <v>149</v>
      </c>
      <c r="I52" s="78" t="s">
        <v>38</v>
      </c>
      <c r="J52" s="80" t="s">
        <v>321</v>
      </c>
    </row>
    <row r="53" spans="2:14" s="15" customFormat="1" ht="38.25" customHeight="1">
      <c r="B53" s="50"/>
      <c r="C53" s="75" t="s">
        <v>248</v>
      </c>
      <c r="D53" s="76">
        <v>12</v>
      </c>
      <c r="E53" s="75" t="str">
        <f t="shared" si="1"/>
        <v>004 Matériaux de construction12</v>
      </c>
      <c r="F53" s="77" t="s">
        <v>99</v>
      </c>
      <c r="G53" s="78" t="s">
        <v>38</v>
      </c>
      <c r="H53" s="78" t="s">
        <v>100</v>
      </c>
      <c r="I53" s="78" t="s">
        <v>101</v>
      </c>
      <c r="J53" s="173" t="s">
        <v>102</v>
      </c>
    </row>
    <row r="54" spans="2:14" s="15" customFormat="1" ht="38.25" customHeight="1">
      <c r="B54" s="50"/>
      <c r="C54" s="75" t="s">
        <v>248</v>
      </c>
      <c r="D54" s="76">
        <v>13</v>
      </c>
      <c r="E54" s="75" t="str">
        <f t="shared" si="1"/>
        <v>004 Matériaux de construction13</v>
      </c>
      <c r="F54" s="77" t="s">
        <v>150</v>
      </c>
      <c r="G54" s="78" t="s">
        <v>38</v>
      </c>
      <c r="H54" s="79">
        <v>661181712</v>
      </c>
      <c r="I54" s="78" t="s">
        <v>38</v>
      </c>
      <c r="J54" s="173" t="s">
        <v>151</v>
      </c>
    </row>
    <row r="55" spans="2:14" s="15" customFormat="1" ht="34.5" customHeight="1">
      <c r="B55" s="50"/>
      <c r="C55" s="75" t="s">
        <v>248</v>
      </c>
      <c r="D55" s="76">
        <v>14</v>
      </c>
      <c r="E55" s="75" t="str">
        <f t="shared" si="1"/>
        <v>004 Matériaux de construction14</v>
      </c>
      <c r="F55" s="77" t="s">
        <v>152</v>
      </c>
      <c r="G55" s="78" t="s">
        <v>38</v>
      </c>
      <c r="H55" s="78" t="s">
        <v>153</v>
      </c>
      <c r="I55" s="78" t="s">
        <v>154</v>
      </c>
      <c r="J55" s="80" t="s">
        <v>49</v>
      </c>
    </row>
    <row r="56" spans="2:14" ht="28.5" customHeight="1">
      <c r="C56" s="81" t="s">
        <v>249</v>
      </c>
      <c r="D56" s="47">
        <v>1</v>
      </c>
      <c r="E56" s="81" t="str">
        <f t="shared" si="1"/>
        <v>005 BUSE DE TOUS TYPES1</v>
      </c>
      <c r="F56" s="48" t="s">
        <v>150</v>
      </c>
      <c r="G56" s="83" t="s">
        <v>38</v>
      </c>
      <c r="H56" s="82">
        <v>661181712</v>
      </c>
      <c r="I56" s="83" t="s">
        <v>38</v>
      </c>
      <c r="J56" s="174" t="s">
        <v>151</v>
      </c>
    </row>
    <row r="57" spans="2:14" ht="33" customHeight="1">
      <c r="C57" s="81" t="s">
        <v>249</v>
      </c>
      <c r="D57" s="47">
        <v>2</v>
      </c>
      <c r="E57" s="81" t="str">
        <f t="shared" si="1"/>
        <v>005 BUSE DE TOUS TYPES2</v>
      </c>
      <c r="F57" s="48" t="s">
        <v>155</v>
      </c>
      <c r="G57" s="83" t="s">
        <v>38</v>
      </c>
      <c r="H57" s="83" t="s">
        <v>38</v>
      </c>
      <c r="I57" s="83" t="s">
        <v>38</v>
      </c>
      <c r="J57" s="174" t="s">
        <v>156</v>
      </c>
    </row>
    <row r="58" spans="2:14" ht="33" customHeight="1">
      <c r="C58" s="81" t="s">
        <v>249</v>
      </c>
      <c r="D58" s="47">
        <v>3</v>
      </c>
      <c r="E58" s="81" t="str">
        <f t="shared" si="1"/>
        <v>005 BUSE DE TOUS TYPES3</v>
      </c>
      <c r="F58" s="48" t="s">
        <v>157</v>
      </c>
      <c r="G58" s="83" t="s">
        <v>38</v>
      </c>
      <c r="H58" s="83" t="s">
        <v>38</v>
      </c>
      <c r="I58" s="83" t="s">
        <v>38</v>
      </c>
      <c r="J58" s="174" t="s">
        <v>156</v>
      </c>
    </row>
    <row r="59" spans="2:14" ht="33" customHeight="1">
      <c r="C59" s="81" t="s">
        <v>250</v>
      </c>
      <c r="D59" s="47">
        <v>1</v>
      </c>
      <c r="E59" s="81" t="str">
        <f t="shared" si="1"/>
        <v>006 FOURNITURE DE BOIS ET DÉRIVÉS1</v>
      </c>
      <c r="F59" s="48" t="s">
        <v>107</v>
      </c>
      <c r="G59" s="83" t="s">
        <v>38</v>
      </c>
      <c r="H59" s="83" t="s">
        <v>108</v>
      </c>
      <c r="I59" s="83" t="s">
        <v>109</v>
      </c>
      <c r="J59" s="174" t="s">
        <v>110</v>
      </c>
      <c r="N59" s="17"/>
    </row>
    <row r="60" spans="2:14" ht="33" customHeight="1">
      <c r="C60" s="179" t="s">
        <v>250</v>
      </c>
      <c r="D60" s="180">
        <v>2</v>
      </c>
      <c r="E60" s="179" t="str">
        <f t="shared" si="1"/>
        <v>006 FOURNITURE DE BOIS ET DÉRIVÉS2</v>
      </c>
      <c r="F60" s="181" t="s">
        <v>99</v>
      </c>
      <c r="G60" s="182" t="s">
        <v>38</v>
      </c>
      <c r="H60" s="182" t="s">
        <v>100</v>
      </c>
      <c r="I60" s="182" t="s">
        <v>101</v>
      </c>
      <c r="J60" s="183" t="s">
        <v>102</v>
      </c>
      <c r="N60" s="17"/>
    </row>
    <row r="61" spans="2:14" ht="33" customHeight="1">
      <c r="C61" s="179" t="s">
        <v>250</v>
      </c>
      <c r="D61" s="180">
        <v>3</v>
      </c>
      <c r="E61" s="179" t="str">
        <f t="shared" si="1"/>
        <v>006 FOURNITURE DE BOIS ET DÉRIVÉS3</v>
      </c>
      <c r="F61" s="181" t="s">
        <v>94</v>
      </c>
      <c r="G61" s="182" t="s">
        <v>38</v>
      </c>
      <c r="H61" s="182" t="s">
        <v>95</v>
      </c>
      <c r="I61" s="182" t="s">
        <v>38</v>
      </c>
      <c r="J61" s="184" t="s">
        <v>96</v>
      </c>
      <c r="N61" s="17"/>
    </row>
    <row r="62" spans="2:14" ht="33" customHeight="1">
      <c r="C62" s="179" t="s">
        <v>250</v>
      </c>
      <c r="D62" s="180">
        <v>4</v>
      </c>
      <c r="E62" s="179" t="str">
        <f t="shared" si="1"/>
        <v>006 FOURNITURE DE BOIS ET DÉRIVÉS4</v>
      </c>
      <c r="F62" s="181" t="s">
        <v>99</v>
      </c>
      <c r="G62" s="182" t="s">
        <v>38</v>
      </c>
      <c r="H62" s="182" t="s">
        <v>100</v>
      </c>
      <c r="I62" s="182" t="s">
        <v>101</v>
      </c>
      <c r="J62" s="183" t="s">
        <v>102</v>
      </c>
    </row>
    <row r="63" spans="2:14" ht="33" customHeight="1">
      <c r="C63" s="179" t="s">
        <v>250</v>
      </c>
      <c r="D63" s="180">
        <v>5</v>
      </c>
      <c r="E63" s="179" t="str">
        <f t="shared" si="1"/>
        <v>006 FOURNITURE DE BOIS ET DÉRIVÉS5</v>
      </c>
      <c r="F63" s="181" t="s">
        <v>158</v>
      </c>
      <c r="G63" s="182" t="s">
        <v>38</v>
      </c>
      <c r="H63" s="182" t="s">
        <v>159</v>
      </c>
      <c r="I63" s="182" t="s">
        <v>38</v>
      </c>
      <c r="J63" s="183" t="s">
        <v>160</v>
      </c>
    </row>
    <row r="64" spans="2:14" ht="33" customHeight="1">
      <c r="C64" s="179" t="s">
        <v>250</v>
      </c>
      <c r="D64" s="180">
        <v>6</v>
      </c>
      <c r="E64" s="179" t="str">
        <f t="shared" si="1"/>
        <v>006 FOURNITURE DE BOIS ET DÉRIVÉS6</v>
      </c>
      <c r="F64" s="181" t="s">
        <v>161</v>
      </c>
      <c r="G64" s="182" t="s">
        <v>38</v>
      </c>
      <c r="H64" s="182" t="s">
        <v>162</v>
      </c>
      <c r="I64" s="182" t="s">
        <v>163</v>
      </c>
      <c r="J64" s="183" t="s">
        <v>164</v>
      </c>
    </row>
    <row r="65" spans="3:10" ht="33" customHeight="1">
      <c r="C65" s="179" t="s">
        <v>250</v>
      </c>
      <c r="D65" s="180">
        <v>7</v>
      </c>
      <c r="E65" s="179" t="str">
        <f t="shared" si="1"/>
        <v>006 FOURNITURE DE BOIS ET DÉRIVÉS7</v>
      </c>
      <c r="F65" s="181" t="s">
        <v>165</v>
      </c>
      <c r="G65" s="182" t="s">
        <v>38</v>
      </c>
      <c r="H65" s="182" t="s">
        <v>166</v>
      </c>
      <c r="I65" s="182" t="s">
        <v>166</v>
      </c>
      <c r="J65" s="183" t="s">
        <v>167</v>
      </c>
    </row>
    <row r="66" spans="3:10" ht="33" customHeight="1">
      <c r="C66" s="179" t="s">
        <v>250</v>
      </c>
      <c r="D66" s="180">
        <v>8</v>
      </c>
      <c r="E66" s="179" t="str">
        <f t="shared" si="1"/>
        <v>006 FOURNITURE DE BOIS ET DÉRIVÉS8</v>
      </c>
      <c r="F66" s="181" t="s">
        <v>168</v>
      </c>
      <c r="G66" s="182" t="s">
        <v>38</v>
      </c>
      <c r="H66" s="182" t="s">
        <v>38</v>
      </c>
      <c r="I66" s="182" t="s">
        <v>38</v>
      </c>
      <c r="J66" s="183" t="s">
        <v>169</v>
      </c>
    </row>
    <row r="67" spans="3:10" ht="36" customHeight="1">
      <c r="C67" s="179" t="s">
        <v>250</v>
      </c>
      <c r="D67" s="180">
        <v>9</v>
      </c>
      <c r="E67" s="179" t="str">
        <f t="shared" si="1"/>
        <v>006 FOURNITURE DE BOIS ET DÉRIVÉS9</v>
      </c>
      <c r="F67" s="181" t="s">
        <v>170</v>
      </c>
      <c r="G67" s="182" t="s">
        <v>38</v>
      </c>
      <c r="H67" s="182" t="s">
        <v>171</v>
      </c>
      <c r="I67" s="185" t="s">
        <v>172</v>
      </c>
      <c r="J67" s="183" t="s">
        <v>173</v>
      </c>
    </row>
    <row r="68" spans="3:10" ht="33" customHeight="1">
      <c r="C68" s="88" t="s">
        <v>253</v>
      </c>
      <c r="D68" s="89">
        <v>1</v>
      </c>
      <c r="E68" s="88" t="str">
        <f t="shared" si="1"/>
        <v>001 ELECTRIQUE BATIMENT CABLERIE FILERIE ET AUTRE1</v>
      </c>
      <c r="F68" s="90" t="s">
        <v>174</v>
      </c>
      <c r="G68" s="162" t="s">
        <v>38</v>
      </c>
      <c r="H68" s="91" t="s">
        <v>175</v>
      </c>
      <c r="I68" s="91" t="s">
        <v>176</v>
      </c>
      <c r="J68" s="175" t="s">
        <v>177</v>
      </c>
    </row>
    <row r="69" spans="3:10" ht="33" customHeight="1">
      <c r="C69" s="88" t="s">
        <v>253</v>
      </c>
      <c r="D69" s="89">
        <v>2</v>
      </c>
      <c r="E69" s="88" t="str">
        <f t="shared" si="1"/>
        <v>001 ELECTRIQUE BATIMENT CABLERIE FILERIE ET AUTRE2</v>
      </c>
      <c r="F69" s="90" t="s">
        <v>178</v>
      </c>
      <c r="G69" s="162" t="s">
        <v>38</v>
      </c>
      <c r="H69" s="91" t="s">
        <v>179</v>
      </c>
      <c r="I69" s="91" t="s">
        <v>180</v>
      </c>
      <c r="J69" s="175" t="s">
        <v>181</v>
      </c>
    </row>
    <row r="70" spans="3:10" ht="33" customHeight="1">
      <c r="C70" s="88" t="s">
        <v>253</v>
      </c>
      <c r="D70" s="89">
        <v>3</v>
      </c>
      <c r="E70" s="88" t="str">
        <f t="shared" si="1"/>
        <v>001 ELECTRIQUE BATIMENT CABLERIE FILERIE ET AUTRE3</v>
      </c>
      <c r="F70" s="90" t="s">
        <v>182</v>
      </c>
      <c r="G70" s="162" t="s">
        <v>38</v>
      </c>
      <c r="H70" s="91" t="s">
        <v>183</v>
      </c>
      <c r="I70" s="91" t="s">
        <v>184</v>
      </c>
      <c r="J70" s="175" t="s">
        <v>60</v>
      </c>
    </row>
    <row r="71" spans="3:10" ht="33" customHeight="1">
      <c r="C71" s="88" t="s">
        <v>253</v>
      </c>
      <c r="D71" s="89">
        <v>4</v>
      </c>
      <c r="E71" s="88" t="str">
        <f t="shared" si="1"/>
        <v>001 ELECTRIQUE BATIMENT CABLERIE FILERIE ET AUTRE4</v>
      </c>
      <c r="F71" s="90" t="s">
        <v>185</v>
      </c>
      <c r="G71" s="162" t="s">
        <v>38</v>
      </c>
      <c r="H71" s="91" t="s">
        <v>36</v>
      </c>
      <c r="I71" s="91" t="s">
        <v>37</v>
      </c>
      <c r="J71" s="175" t="s">
        <v>54</v>
      </c>
    </row>
    <row r="72" spans="3:10" ht="33" customHeight="1">
      <c r="C72" s="88" t="s">
        <v>253</v>
      </c>
      <c r="D72" s="89">
        <v>5</v>
      </c>
      <c r="E72" s="88" t="str">
        <f t="shared" si="1"/>
        <v>001 ELECTRIQUE BATIMENT CABLERIE FILERIE ET AUTRE5</v>
      </c>
      <c r="F72" s="90" t="s">
        <v>186</v>
      </c>
      <c r="G72" s="162" t="s">
        <v>38</v>
      </c>
      <c r="H72" s="91" t="s">
        <v>187</v>
      </c>
      <c r="I72" s="91" t="s">
        <v>188</v>
      </c>
      <c r="J72" s="175" t="s">
        <v>189</v>
      </c>
    </row>
    <row r="73" spans="3:10" ht="33" customHeight="1">
      <c r="C73" s="88" t="s">
        <v>253</v>
      </c>
      <c r="D73" s="89">
        <v>6</v>
      </c>
      <c r="E73" s="88" t="str">
        <f t="shared" si="1"/>
        <v>001 ELECTRIQUE BATIMENT CABLERIE FILERIE ET AUTRE6</v>
      </c>
      <c r="F73" s="90" t="s">
        <v>190</v>
      </c>
      <c r="G73" s="162" t="s">
        <v>38</v>
      </c>
      <c r="H73" s="91" t="s">
        <v>104</v>
      </c>
      <c r="I73" s="91" t="s">
        <v>105</v>
      </c>
      <c r="J73" s="175" t="s">
        <v>191</v>
      </c>
    </row>
    <row r="74" spans="3:10" ht="33" customHeight="1">
      <c r="C74" s="88" t="s">
        <v>253</v>
      </c>
      <c r="D74" s="89">
        <v>7</v>
      </c>
      <c r="E74" s="88" t="str">
        <f t="shared" ref="E74:E111" si="2">C74&amp;D74</f>
        <v>001 ELECTRIQUE BATIMENT CABLERIE FILERIE ET AUTRE7</v>
      </c>
      <c r="F74" s="90" t="s">
        <v>192</v>
      </c>
      <c r="G74" s="162" t="s">
        <v>38</v>
      </c>
      <c r="H74" s="91" t="s">
        <v>22</v>
      </c>
      <c r="I74" s="91" t="s">
        <v>23</v>
      </c>
      <c r="J74" s="175" t="s">
        <v>49</v>
      </c>
    </row>
    <row r="75" spans="3:10" ht="33" customHeight="1">
      <c r="C75" s="88" t="s">
        <v>253</v>
      </c>
      <c r="D75" s="89">
        <v>8</v>
      </c>
      <c r="E75" s="88" t="str">
        <f t="shared" si="2"/>
        <v>001 ELECTRIQUE BATIMENT CABLERIE FILERIE ET AUTRE8</v>
      </c>
      <c r="F75" s="90" t="s">
        <v>193</v>
      </c>
      <c r="G75" s="162" t="s">
        <v>38</v>
      </c>
      <c r="H75" s="91" t="s">
        <v>194</v>
      </c>
      <c r="I75" s="91" t="s">
        <v>195</v>
      </c>
      <c r="J75" s="175" t="s">
        <v>196</v>
      </c>
    </row>
    <row r="76" spans="3:10" ht="33" customHeight="1">
      <c r="C76" s="88" t="s">
        <v>253</v>
      </c>
      <c r="D76" s="89">
        <v>9</v>
      </c>
      <c r="E76" s="88" t="str">
        <f t="shared" si="2"/>
        <v>001 ELECTRIQUE BATIMENT CABLERIE FILERIE ET AUTRE9</v>
      </c>
      <c r="F76" s="90" t="s">
        <v>197</v>
      </c>
      <c r="G76" s="162" t="s">
        <v>38</v>
      </c>
      <c r="H76" s="91" t="s">
        <v>198</v>
      </c>
      <c r="I76" s="91" t="s">
        <v>176</v>
      </c>
      <c r="J76" s="175" t="s">
        <v>199</v>
      </c>
    </row>
    <row r="77" spans="3:10" ht="33" customHeight="1">
      <c r="C77" s="88" t="s">
        <v>253</v>
      </c>
      <c r="D77" s="89">
        <v>10</v>
      </c>
      <c r="E77" s="88" t="str">
        <f t="shared" si="2"/>
        <v>001 ELECTRIQUE BATIMENT CABLERIE FILERIE ET AUTRE10</v>
      </c>
      <c r="F77" s="90" t="s">
        <v>200</v>
      </c>
      <c r="G77" s="162" t="s">
        <v>38</v>
      </c>
      <c r="H77" s="91" t="s">
        <v>201</v>
      </c>
      <c r="I77" s="91" t="s">
        <v>202</v>
      </c>
      <c r="J77" s="175" t="s">
        <v>203</v>
      </c>
    </row>
    <row r="78" spans="3:10" ht="42.75">
      <c r="C78" s="88" t="s">
        <v>253</v>
      </c>
      <c r="D78" s="89">
        <v>11</v>
      </c>
      <c r="E78" s="88" t="str">
        <f t="shared" si="2"/>
        <v>001 ELECTRIQUE BATIMENT CABLERIE FILERIE ET AUTRE11</v>
      </c>
      <c r="F78" s="90" t="s">
        <v>204</v>
      </c>
      <c r="G78" s="162" t="s">
        <v>38</v>
      </c>
      <c r="H78" s="91" t="s">
        <v>34</v>
      </c>
      <c r="I78" s="91" t="s">
        <v>33</v>
      </c>
      <c r="J78" s="175" t="s">
        <v>53</v>
      </c>
    </row>
    <row r="79" spans="3:10" ht="42.75">
      <c r="C79" s="88" t="s">
        <v>253</v>
      </c>
      <c r="D79" s="89">
        <v>12</v>
      </c>
      <c r="E79" s="88" t="str">
        <f t="shared" si="2"/>
        <v>001 ELECTRIQUE BATIMENT CABLERIE FILERIE ET AUTRE12</v>
      </c>
      <c r="F79" s="90" t="s">
        <v>205</v>
      </c>
      <c r="G79" s="162" t="s">
        <v>38</v>
      </c>
      <c r="H79" s="91" t="s">
        <v>206</v>
      </c>
      <c r="I79" s="91" t="s">
        <v>176</v>
      </c>
      <c r="J79" s="175" t="s">
        <v>129</v>
      </c>
    </row>
    <row r="80" spans="3:10" ht="33" customHeight="1">
      <c r="C80" s="88" t="s">
        <v>253</v>
      </c>
      <c r="D80" s="89">
        <v>13</v>
      </c>
      <c r="E80" s="88" t="str">
        <f t="shared" si="2"/>
        <v>001 ELECTRIQUE BATIMENT CABLERIE FILERIE ET AUTRE13</v>
      </c>
      <c r="F80" s="90" t="s">
        <v>207</v>
      </c>
      <c r="G80" s="162" t="s">
        <v>38</v>
      </c>
      <c r="H80" s="91" t="s">
        <v>208</v>
      </c>
      <c r="I80" s="91" t="s">
        <v>209</v>
      </c>
      <c r="J80" s="175" t="s">
        <v>210</v>
      </c>
    </row>
    <row r="81" spans="3:10" ht="42.75">
      <c r="C81" s="88" t="s">
        <v>253</v>
      </c>
      <c r="D81" s="89">
        <v>14</v>
      </c>
      <c r="E81" s="88" t="str">
        <f t="shared" si="2"/>
        <v>001 ELECTRIQUE BATIMENT CABLERIE FILERIE ET AUTRE14</v>
      </c>
      <c r="F81" s="90" t="s">
        <v>211</v>
      </c>
      <c r="G81" s="162" t="s">
        <v>38</v>
      </c>
      <c r="H81" s="91" t="s">
        <v>212</v>
      </c>
      <c r="I81" s="91" t="s">
        <v>213</v>
      </c>
      <c r="J81" s="175" t="s">
        <v>214</v>
      </c>
    </row>
    <row r="82" spans="3:10" ht="42.75">
      <c r="C82" s="88" t="s">
        <v>253</v>
      </c>
      <c r="D82" s="89">
        <v>15</v>
      </c>
      <c r="E82" s="88" t="str">
        <f t="shared" si="2"/>
        <v>001 ELECTRIQUE BATIMENT CABLERIE FILERIE ET AUTRE15</v>
      </c>
      <c r="F82" s="90" t="s">
        <v>215</v>
      </c>
      <c r="G82" s="162" t="s">
        <v>38</v>
      </c>
      <c r="H82" s="91" t="s">
        <v>216</v>
      </c>
      <c r="I82" s="91" t="s">
        <v>217</v>
      </c>
      <c r="J82" s="175" t="s">
        <v>218</v>
      </c>
    </row>
    <row r="83" spans="3:10" ht="33" customHeight="1">
      <c r="C83" s="84" t="s">
        <v>254</v>
      </c>
      <c r="D83" s="85">
        <v>1</v>
      </c>
      <c r="E83" s="84" t="str">
        <f t="shared" si="2"/>
        <v>002  APPAREILLAGE ELECTRIQUE1</v>
      </c>
      <c r="F83" s="86" t="s">
        <v>219</v>
      </c>
      <c r="G83" s="163" t="s">
        <v>38</v>
      </c>
      <c r="H83" s="87" t="s">
        <v>220</v>
      </c>
      <c r="I83" s="87" t="s">
        <v>176</v>
      </c>
      <c r="J83" s="176" t="s">
        <v>221</v>
      </c>
    </row>
    <row r="84" spans="3:10" ht="33" customHeight="1">
      <c r="C84" s="84" t="s">
        <v>254</v>
      </c>
      <c r="D84" s="85">
        <v>2</v>
      </c>
      <c r="E84" s="84" t="str">
        <f t="shared" si="2"/>
        <v>002  APPAREILLAGE ELECTRIQUE2</v>
      </c>
      <c r="F84" s="86" t="s">
        <v>174</v>
      </c>
      <c r="G84" s="163" t="s">
        <v>38</v>
      </c>
      <c r="H84" s="87" t="s">
        <v>175</v>
      </c>
      <c r="I84" s="87" t="s">
        <v>176</v>
      </c>
      <c r="J84" s="176" t="s">
        <v>177</v>
      </c>
    </row>
    <row r="85" spans="3:10" ht="33" customHeight="1">
      <c r="C85" s="84" t="s">
        <v>254</v>
      </c>
      <c r="D85" s="85">
        <v>3</v>
      </c>
      <c r="E85" s="84" t="str">
        <f t="shared" si="2"/>
        <v>002  APPAREILLAGE ELECTRIQUE3</v>
      </c>
      <c r="F85" s="86" t="s">
        <v>178</v>
      </c>
      <c r="G85" s="163" t="s">
        <v>38</v>
      </c>
      <c r="H85" s="87" t="s">
        <v>222</v>
      </c>
      <c r="I85" s="87" t="s">
        <v>180</v>
      </c>
      <c r="J85" s="176" t="s">
        <v>223</v>
      </c>
    </row>
    <row r="86" spans="3:10" ht="33" customHeight="1">
      <c r="C86" s="84" t="s">
        <v>254</v>
      </c>
      <c r="D86" s="85">
        <v>4</v>
      </c>
      <c r="E86" s="84" t="str">
        <f t="shared" si="2"/>
        <v>002  APPAREILLAGE ELECTRIQUE4</v>
      </c>
      <c r="F86" s="86" t="s">
        <v>215</v>
      </c>
      <c r="G86" s="163" t="s">
        <v>38</v>
      </c>
      <c r="H86" s="87" t="s">
        <v>216</v>
      </c>
      <c r="I86" s="87" t="s">
        <v>209</v>
      </c>
      <c r="J86" s="176" t="s">
        <v>210</v>
      </c>
    </row>
    <row r="87" spans="3:10" ht="33" customHeight="1">
      <c r="C87" s="84" t="s">
        <v>254</v>
      </c>
      <c r="D87" s="85">
        <v>5</v>
      </c>
      <c r="E87" s="84" t="str">
        <f t="shared" si="2"/>
        <v>002  APPAREILLAGE ELECTRIQUE5</v>
      </c>
      <c r="F87" s="86" t="s">
        <v>182</v>
      </c>
      <c r="G87" s="163" t="s">
        <v>38</v>
      </c>
      <c r="H87" s="87" t="s">
        <v>183</v>
      </c>
      <c r="I87" s="87" t="s">
        <v>184</v>
      </c>
      <c r="J87" s="176" t="s">
        <v>60</v>
      </c>
    </row>
    <row r="88" spans="3:10" ht="33" customHeight="1">
      <c r="C88" s="84" t="s">
        <v>254</v>
      </c>
      <c r="D88" s="85">
        <v>6</v>
      </c>
      <c r="E88" s="84" t="str">
        <f t="shared" si="2"/>
        <v>002  APPAREILLAGE ELECTRIQUE6</v>
      </c>
      <c r="F88" s="86" t="s">
        <v>185</v>
      </c>
      <c r="G88" s="163" t="s">
        <v>38</v>
      </c>
      <c r="H88" s="87" t="s">
        <v>36</v>
      </c>
      <c r="I88" s="87" t="s">
        <v>37</v>
      </c>
      <c r="J88" s="176" t="s">
        <v>54</v>
      </c>
    </row>
    <row r="89" spans="3:10" ht="33" customHeight="1">
      <c r="C89" s="84" t="s">
        <v>254</v>
      </c>
      <c r="D89" s="85">
        <v>7</v>
      </c>
      <c r="E89" s="84" t="str">
        <f t="shared" si="2"/>
        <v>002  APPAREILLAGE ELECTRIQUE7</v>
      </c>
      <c r="F89" s="86" t="s">
        <v>224</v>
      </c>
      <c r="G89" s="163" t="s">
        <v>38</v>
      </c>
      <c r="H89" s="87" t="s">
        <v>187</v>
      </c>
      <c r="I89" s="87" t="s">
        <v>188</v>
      </c>
      <c r="J89" s="176" t="s">
        <v>189</v>
      </c>
    </row>
    <row r="90" spans="3:10" ht="33" customHeight="1">
      <c r="C90" s="84" t="s">
        <v>254</v>
      </c>
      <c r="D90" s="85">
        <v>8</v>
      </c>
      <c r="E90" s="84" t="str">
        <f t="shared" si="2"/>
        <v>002  APPAREILLAGE ELECTRIQUE8</v>
      </c>
      <c r="F90" s="86" t="s">
        <v>225</v>
      </c>
      <c r="G90" s="163" t="s">
        <v>38</v>
      </c>
      <c r="H90" s="87" t="s">
        <v>226</v>
      </c>
      <c r="I90" s="87" t="s">
        <v>227</v>
      </c>
      <c r="J90" s="176" t="s">
        <v>228</v>
      </c>
    </row>
    <row r="91" spans="3:10" ht="33" customHeight="1">
      <c r="C91" s="84" t="s">
        <v>254</v>
      </c>
      <c r="D91" s="85">
        <v>9</v>
      </c>
      <c r="E91" s="84" t="str">
        <f t="shared" si="2"/>
        <v>002  APPAREILLAGE ELECTRIQUE9</v>
      </c>
      <c r="F91" s="86" t="s">
        <v>190</v>
      </c>
      <c r="G91" s="163" t="s">
        <v>38</v>
      </c>
      <c r="H91" s="87" t="s">
        <v>104</v>
      </c>
      <c r="I91" s="87" t="s">
        <v>105</v>
      </c>
      <c r="J91" s="176" t="s">
        <v>191</v>
      </c>
    </row>
    <row r="92" spans="3:10" ht="33" customHeight="1">
      <c r="C92" s="84" t="s">
        <v>254</v>
      </c>
      <c r="D92" s="85">
        <v>10</v>
      </c>
      <c r="E92" s="84" t="str">
        <f t="shared" si="2"/>
        <v>002  APPAREILLAGE ELECTRIQUE10</v>
      </c>
      <c r="F92" s="86" t="s">
        <v>192</v>
      </c>
      <c r="G92" s="163" t="s">
        <v>38</v>
      </c>
      <c r="H92" s="87" t="s">
        <v>22</v>
      </c>
      <c r="I92" s="87" t="s">
        <v>23</v>
      </c>
      <c r="J92" s="176" t="s">
        <v>49</v>
      </c>
    </row>
    <row r="93" spans="3:10" ht="33" customHeight="1">
      <c r="C93" s="84" t="s">
        <v>254</v>
      </c>
      <c r="D93" s="85">
        <v>11</v>
      </c>
      <c r="E93" s="84" t="str">
        <f t="shared" si="2"/>
        <v>002  APPAREILLAGE ELECTRIQUE11</v>
      </c>
      <c r="F93" s="86" t="s">
        <v>229</v>
      </c>
      <c r="G93" s="163" t="s">
        <v>38</v>
      </c>
      <c r="H93" s="87" t="s">
        <v>230</v>
      </c>
      <c r="I93" s="87" t="s">
        <v>231</v>
      </c>
      <c r="J93" s="176" t="s">
        <v>232</v>
      </c>
    </row>
    <row r="94" spans="3:10" ht="33" customHeight="1">
      <c r="C94" s="84" t="s">
        <v>254</v>
      </c>
      <c r="D94" s="85">
        <v>12</v>
      </c>
      <c r="E94" s="84" t="str">
        <f t="shared" si="2"/>
        <v>002  APPAREILLAGE ELECTRIQUE12</v>
      </c>
      <c r="F94" s="86" t="s">
        <v>197</v>
      </c>
      <c r="G94" s="163" t="s">
        <v>38</v>
      </c>
      <c r="H94" s="87" t="s">
        <v>198</v>
      </c>
      <c r="I94" s="87" t="s">
        <v>176</v>
      </c>
      <c r="J94" s="176" t="s">
        <v>199</v>
      </c>
    </row>
    <row r="95" spans="3:10" ht="33" customHeight="1">
      <c r="C95" s="84" t="s">
        <v>254</v>
      </c>
      <c r="D95" s="85">
        <v>13</v>
      </c>
      <c r="E95" s="84" t="str">
        <f t="shared" si="2"/>
        <v>002  APPAREILLAGE ELECTRIQUE13</v>
      </c>
      <c r="F95" s="86" t="s">
        <v>200</v>
      </c>
      <c r="G95" s="163" t="s">
        <v>38</v>
      </c>
      <c r="H95" s="87" t="s">
        <v>201</v>
      </c>
      <c r="I95" s="87" t="s">
        <v>202</v>
      </c>
      <c r="J95" s="176" t="s">
        <v>203</v>
      </c>
    </row>
    <row r="96" spans="3:10" ht="33" customHeight="1">
      <c r="C96" s="84" t="s">
        <v>254</v>
      </c>
      <c r="D96" s="85">
        <v>14</v>
      </c>
      <c r="E96" s="84" t="str">
        <f t="shared" si="2"/>
        <v>002  APPAREILLAGE ELECTRIQUE14</v>
      </c>
      <c r="F96" s="86" t="s">
        <v>205</v>
      </c>
      <c r="G96" s="163" t="s">
        <v>38</v>
      </c>
      <c r="H96" s="87" t="s">
        <v>206</v>
      </c>
      <c r="I96" s="87" t="s">
        <v>176</v>
      </c>
      <c r="J96" s="176" t="s">
        <v>129</v>
      </c>
    </row>
    <row r="97" spans="3:10" ht="33" customHeight="1">
      <c r="C97" s="84" t="s">
        <v>254</v>
      </c>
      <c r="D97" s="85">
        <v>15</v>
      </c>
      <c r="E97" s="84" t="str">
        <f t="shared" si="2"/>
        <v>002  APPAREILLAGE ELECTRIQUE15</v>
      </c>
      <c r="F97" s="86" t="s">
        <v>207</v>
      </c>
      <c r="G97" s="163" t="s">
        <v>38</v>
      </c>
      <c r="H97" s="87" t="s">
        <v>208</v>
      </c>
      <c r="I97" s="87" t="s">
        <v>209</v>
      </c>
      <c r="J97" s="176" t="s">
        <v>210</v>
      </c>
    </row>
    <row r="98" spans="3:10" ht="33" customHeight="1">
      <c r="C98" s="92" t="s">
        <v>255</v>
      </c>
      <c r="D98" s="93">
        <v>1</v>
      </c>
      <c r="E98" s="92" t="str">
        <f t="shared" si="2"/>
        <v>003 PRODUIT D'ECLAIRAGE1</v>
      </c>
      <c r="F98" s="94" t="s">
        <v>174</v>
      </c>
      <c r="G98" s="164" t="s">
        <v>38</v>
      </c>
      <c r="H98" s="95" t="s">
        <v>175</v>
      </c>
      <c r="I98" s="95" t="s">
        <v>176</v>
      </c>
      <c r="J98" s="177" t="s">
        <v>177</v>
      </c>
    </row>
    <row r="99" spans="3:10" ht="33" customHeight="1">
      <c r="C99" s="92" t="s">
        <v>255</v>
      </c>
      <c r="D99" s="93">
        <v>2</v>
      </c>
      <c r="E99" s="92" t="str">
        <f t="shared" si="2"/>
        <v>003 PRODUIT D'ECLAIRAGE2</v>
      </c>
      <c r="F99" s="94" t="s">
        <v>233</v>
      </c>
      <c r="G99" s="164" t="s">
        <v>38</v>
      </c>
      <c r="H99" s="95" t="s">
        <v>222</v>
      </c>
      <c r="I99" s="95" t="s">
        <v>180</v>
      </c>
      <c r="J99" s="177" t="s">
        <v>223</v>
      </c>
    </row>
    <row r="100" spans="3:10" ht="33" customHeight="1">
      <c r="C100" s="92" t="s">
        <v>255</v>
      </c>
      <c r="D100" s="93">
        <v>3</v>
      </c>
      <c r="E100" s="92" t="str">
        <f t="shared" si="2"/>
        <v>003 PRODUIT D'ECLAIRAGE3</v>
      </c>
      <c r="F100" s="94" t="s">
        <v>182</v>
      </c>
      <c r="G100" s="164" t="s">
        <v>38</v>
      </c>
      <c r="H100" s="95" t="s">
        <v>183</v>
      </c>
      <c r="I100" s="95" t="s">
        <v>184</v>
      </c>
      <c r="J100" s="177" t="s">
        <v>60</v>
      </c>
    </row>
    <row r="101" spans="3:10" ht="33" customHeight="1">
      <c r="C101" s="92" t="s">
        <v>255</v>
      </c>
      <c r="D101" s="93">
        <v>4</v>
      </c>
      <c r="E101" s="92" t="str">
        <f t="shared" si="2"/>
        <v>003 PRODUIT D'ECLAIRAGE4</v>
      </c>
      <c r="F101" s="94" t="s">
        <v>185</v>
      </c>
      <c r="G101" s="164" t="s">
        <v>38</v>
      </c>
      <c r="H101" s="95" t="s">
        <v>36</v>
      </c>
      <c r="I101" s="95" t="s">
        <v>37</v>
      </c>
      <c r="J101" s="177" t="s">
        <v>54</v>
      </c>
    </row>
    <row r="102" spans="3:10" ht="33" customHeight="1">
      <c r="C102" s="92" t="s">
        <v>255</v>
      </c>
      <c r="D102" s="93">
        <v>5</v>
      </c>
      <c r="E102" s="92" t="str">
        <f t="shared" si="2"/>
        <v>003 PRODUIT D'ECLAIRAGE5</v>
      </c>
      <c r="F102" s="94" t="s">
        <v>234</v>
      </c>
      <c r="G102" s="164" t="s">
        <v>38</v>
      </c>
      <c r="H102" s="95" t="s">
        <v>187</v>
      </c>
      <c r="I102" s="95" t="s">
        <v>188</v>
      </c>
      <c r="J102" s="177" t="s">
        <v>189</v>
      </c>
    </row>
    <row r="103" spans="3:10" ht="33" customHeight="1">
      <c r="C103" s="92" t="s">
        <v>255</v>
      </c>
      <c r="D103" s="93">
        <v>6</v>
      </c>
      <c r="E103" s="92" t="str">
        <f t="shared" si="2"/>
        <v>003 PRODUIT D'ECLAIRAGE6</v>
      </c>
      <c r="F103" s="94" t="s">
        <v>190</v>
      </c>
      <c r="G103" s="164" t="s">
        <v>38</v>
      </c>
      <c r="H103" s="95" t="s">
        <v>104</v>
      </c>
      <c r="I103" s="95" t="s">
        <v>105</v>
      </c>
      <c r="J103" s="177" t="s">
        <v>191</v>
      </c>
    </row>
    <row r="104" spans="3:10" ht="33" customHeight="1">
      <c r="C104" s="92" t="s">
        <v>255</v>
      </c>
      <c r="D104" s="93">
        <v>7</v>
      </c>
      <c r="E104" s="92" t="str">
        <f t="shared" si="2"/>
        <v>003 PRODUIT D'ECLAIRAGE7</v>
      </c>
      <c r="F104" s="94" t="s">
        <v>192</v>
      </c>
      <c r="G104" s="164" t="s">
        <v>38</v>
      </c>
      <c r="H104" s="95" t="s">
        <v>22</v>
      </c>
      <c r="I104" s="95" t="s">
        <v>23</v>
      </c>
      <c r="J104" s="177" t="s">
        <v>49</v>
      </c>
    </row>
    <row r="105" spans="3:10" ht="33" customHeight="1">
      <c r="C105" s="92" t="s">
        <v>255</v>
      </c>
      <c r="D105" s="93">
        <v>8</v>
      </c>
      <c r="E105" s="92" t="str">
        <f t="shared" si="2"/>
        <v>003 PRODUIT D'ECLAIRAGE8</v>
      </c>
      <c r="F105" s="94" t="s">
        <v>229</v>
      </c>
      <c r="G105" s="164" t="s">
        <v>38</v>
      </c>
      <c r="H105" s="95" t="s">
        <v>230</v>
      </c>
      <c r="I105" s="95" t="s">
        <v>231</v>
      </c>
      <c r="J105" s="177" t="s">
        <v>232</v>
      </c>
    </row>
    <row r="106" spans="3:10" ht="33" customHeight="1">
      <c r="C106" s="92" t="s">
        <v>255</v>
      </c>
      <c r="D106" s="93">
        <v>9</v>
      </c>
      <c r="E106" s="92" t="str">
        <f t="shared" si="2"/>
        <v>003 PRODUIT D'ECLAIRAGE9</v>
      </c>
      <c r="F106" s="94" t="s">
        <v>197</v>
      </c>
      <c r="G106" s="164" t="s">
        <v>38</v>
      </c>
      <c r="H106" s="95" t="s">
        <v>198</v>
      </c>
      <c r="I106" s="95" t="s">
        <v>176</v>
      </c>
      <c r="J106" s="177" t="s">
        <v>199</v>
      </c>
    </row>
    <row r="107" spans="3:10" ht="33" customHeight="1">
      <c r="C107" s="92" t="s">
        <v>255</v>
      </c>
      <c r="D107" s="93">
        <v>10</v>
      </c>
      <c r="E107" s="92" t="str">
        <f t="shared" si="2"/>
        <v>003 PRODUIT D'ECLAIRAGE10</v>
      </c>
      <c r="F107" s="94" t="s">
        <v>215</v>
      </c>
      <c r="G107" s="164" t="s">
        <v>38</v>
      </c>
      <c r="H107" s="95" t="s">
        <v>216</v>
      </c>
      <c r="I107" s="95" t="s">
        <v>209</v>
      </c>
      <c r="J107" s="177" t="s">
        <v>210</v>
      </c>
    </row>
    <row r="108" spans="3:10" ht="33" customHeight="1">
      <c r="C108" s="92" t="s">
        <v>255</v>
      </c>
      <c r="D108" s="93">
        <v>11</v>
      </c>
      <c r="E108" s="92" t="str">
        <f t="shared" si="2"/>
        <v>003 PRODUIT D'ECLAIRAGE11</v>
      </c>
      <c r="F108" s="94" t="s">
        <v>235</v>
      </c>
      <c r="G108" s="164" t="s">
        <v>38</v>
      </c>
      <c r="H108" s="95" t="s">
        <v>236</v>
      </c>
      <c r="I108" s="95" t="s">
        <v>237</v>
      </c>
      <c r="J108" s="177" t="s">
        <v>238</v>
      </c>
    </row>
    <row r="109" spans="3:10" ht="33" customHeight="1">
      <c r="C109" s="92" t="s">
        <v>255</v>
      </c>
      <c r="D109" s="93">
        <v>12</v>
      </c>
      <c r="E109" s="92" t="str">
        <f t="shared" si="2"/>
        <v>003 PRODUIT D'ECLAIRAGE12</v>
      </c>
      <c r="F109" s="94" t="s">
        <v>200</v>
      </c>
      <c r="G109" s="164" t="s">
        <v>38</v>
      </c>
      <c r="H109" s="95" t="s">
        <v>201</v>
      </c>
      <c r="I109" s="95" t="s">
        <v>202</v>
      </c>
      <c r="J109" s="177" t="s">
        <v>203</v>
      </c>
    </row>
    <row r="110" spans="3:10" ht="33" customHeight="1">
      <c r="C110" s="92" t="s">
        <v>255</v>
      </c>
      <c r="D110" s="93">
        <v>13</v>
      </c>
      <c r="E110" s="92" t="str">
        <f t="shared" si="2"/>
        <v>003 PRODUIT D'ECLAIRAGE13</v>
      </c>
      <c r="F110" s="94" t="s">
        <v>205</v>
      </c>
      <c r="G110" s="164" t="s">
        <v>38</v>
      </c>
      <c r="H110" s="95" t="s">
        <v>206</v>
      </c>
      <c r="I110" s="95" t="s">
        <v>176</v>
      </c>
      <c r="J110" s="177" t="s">
        <v>129</v>
      </c>
    </row>
    <row r="111" spans="3:10" ht="33" customHeight="1">
      <c r="C111" s="92" t="s">
        <v>255</v>
      </c>
      <c r="D111" s="93">
        <v>14</v>
      </c>
      <c r="E111" s="92" t="str">
        <f t="shared" si="2"/>
        <v>003 PRODUIT D'ECLAIRAGE14</v>
      </c>
      <c r="F111" s="94" t="s">
        <v>207</v>
      </c>
      <c r="G111" s="164" t="s">
        <v>38</v>
      </c>
      <c r="H111" s="95" t="s">
        <v>208</v>
      </c>
      <c r="I111" s="95" t="s">
        <v>209</v>
      </c>
      <c r="J111" s="177" t="s">
        <v>210</v>
      </c>
    </row>
  </sheetData>
  <autoFilter ref="C7:J111" xr:uid="{00000000-0009-0000-0000-000004000000}"/>
  <mergeCells count="6">
    <mergeCell ref="C6:J6"/>
    <mergeCell ref="C7:C8"/>
    <mergeCell ref="F7:F8"/>
    <mergeCell ref="G7:G8"/>
    <mergeCell ref="H7:H8"/>
    <mergeCell ref="I7:I8"/>
  </mergeCells>
  <hyperlinks>
    <hyperlink ref="J13" r:id="rId1" xr:uid="{00000000-0004-0000-0400-000000000000}"/>
    <hyperlink ref="J14" r:id="rId2" xr:uid="{00000000-0004-0000-0400-000001000000}"/>
    <hyperlink ref="J15" r:id="rId3" xr:uid="{00000000-0004-0000-0400-000002000000}"/>
    <hyperlink ref="J17" r:id="rId4" xr:uid="{00000000-0004-0000-0400-000003000000}"/>
    <hyperlink ref="J18" r:id="rId5" xr:uid="{00000000-0004-0000-0400-000004000000}"/>
    <hyperlink ref="J19" r:id="rId6" xr:uid="{00000000-0004-0000-0400-000005000000}"/>
    <hyperlink ref="J22" r:id="rId7" xr:uid="{00000000-0004-0000-0400-000006000000}"/>
    <hyperlink ref="J23" r:id="rId8" xr:uid="{00000000-0004-0000-0400-000007000000}"/>
    <hyperlink ref="J9" r:id="rId9" xr:uid="{00000000-0004-0000-0400-000008000000}"/>
    <hyperlink ref="J10" r:id="rId10" xr:uid="{00000000-0004-0000-0400-000009000000}"/>
    <hyperlink ref="J11" r:id="rId11" xr:uid="{00000000-0004-0000-0400-00000A000000}"/>
    <hyperlink ref="J24" r:id="rId12" xr:uid="{00000000-0004-0000-0400-00000B000000}"/>
    <hyperlink ref="J25" r:id="rId13" xr:uid="{00000000-0004-0000-0400-00000C000000}"/>
    <hyperlink ref="J26" r:id="rId14" xr:uid="{00000000-0004-0000-0400-00000D000000}"/>
    <hyperlink ref="J28" r:id="rId15" xr:uid="{00000000-0004-0000-0400-00000E000000}"/>
    <hyperlink ref="J29" r:id="rId16" xr:uid="{00000000-0004-0000-0400-00000F000000}"/>
    <hyperlink ref="J35" r:id="rId17" xr:uid="{00000000-0004-0000-0400-000010000000}"/>
    <hyperlink ref="J41" r:id="rId18" xr:uid="{00000000-0004-0000-0400-000011000000}"/>
    <hyperlink ref="J42" r:id="rId19" xr:uid="{00000000-0004-0000-0400-000012000000}"/>
    <hyperlink ref="J43" r:id="rId20" xr:uid="{00000000-0004-0000-0400-000013000000}"/>
    <hyperlink ref="J55" r:id="rId21" xr:uid="{00000000-0004-0000-0400-000014000000}"/>
    <hyperlink ref="J57" r:id="rId22" xr:uid="{00000000-0004-0000-0400-000015000000}"/>
    <hyperlink ref="J32" r:id="rId23" xr:uid="{00000000-0004-0000-0400-000016000000}"/>
    <hyperlink ref="J33" r:id="rId24" xr:uid="{00000000-0004-0000-0400-000017000000}"/>
    <hyperlink ref="J34" r:id="rId25" xr:uid="{00000000-0004-0000-0400-000018000000}"/>
    <hyperlink ref="J36" r:id="rId26" xr:uid="{00000000-0004-0000-0400-000019000000}"/>
    <hyperlink ref="J38" r:id="rId27" xr:uid="{00000000-0004-0000-0400-00001A000000}"/>
    <hyperlink ref="J39" r:id="rId28" xr:uid="{00000000-0004-0000-0400-00001B000000}"/>
    <hyperlink ref="J40" r:id="rId29" xr:uid="{00000000-0004-0000-0400-00001C000000}"/>
    <hyperlink ref="J47" r:id="rId30" xr:uid="{00000000-0004-0000-0400-00001D000000}"/>
    <hyperlink ref="J49" r:id="rId31" xr:uid="{00000000-0004-0000-0400-00001E000000}"/>
    <hyperlink ref="J50" r:id="rId32" xr:uid="{00000000-0004-0000-0400-00001F000000}"/>
    <hyperlink ref="J51" r:id="rId33" xr:uid="{00000000-0004-0000-0400-000020000000}"/>
    <hyperlink ref="J53" r:id="rId34" xr:uid="{00000000-0004-0000-0400-000021000000}"/>
    <hyperlink ref="J54" r:id="rId35" xr:uid="{00000000-0004-0000-0400-000022000000}"/>
    <hyperlink ref="J56" r:id="rId36" xr:uid="{00000000-0004-0000-0400-000023000000}"/>
    <hyperlink ref="J58" r:id="rId37" xr:uid="{00000000-0004-0000-0400-000024000000}"/>
    <hyperlink ref="J59" r:id="rId38" xr:uid="{00000000-0004-0000-0400-000025000000}"/>
    <hyperlink ref="J60" r:id="rId39" xr:uid="{00000000-0004-0000-0400-000026000000}"/>
    <hyperlink ref="J62" r:id="rId40" xr:uid="{00000000-0004-0000-0400-000027000000}"/>
    <hyperlink ref="J63" r:id="rId41" xr:uid="{00000000-0004-0000-0400-000028000000}"/>
    <hyperlink ref="J64" r:id="rId42" xr:uid="{00000000-0004-0000-0400-000029000000}"/>
    <hyperlink ref="J65" r:id="rId43" xr:uid="{00000000-0004-0000-0400-00002A000000}"/>
    <hyperlink ref="J66" r:id="rId44" xr:uid="{00000000-0004-0000-0400-00002B000000}"/>
    <hyperlink ref="J67" r:id="rId45" xr:uid="{00000000-0004-0000-0400-00002C000000}"/>
    <hyperlink ref="J16" r:id="rId46" xr:uid="{00000000-0004-0000-0400-00002D000000}"/>
  </hyperlinks>
  <pageMargins left="0" right="0" top="0.19685039370078741" bottom="0.39370078740157483" header="0" footer="0"/>
  <pageSetup paperSize="9" scale="50" orientation="portrait" r:id="rId47"/>
  <headerFooter alignWithMargins="0">
    <oddFooter>&amp;C&amp;14&amp;P/&amp;N</oddFooter>
  </headerFooter>
  <picture r:id="rId4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rgb="FFFF0000"/>
  </sheetPr>
  <dimension ref="A1:M27"/>
  <sheetViews>
    <sheetView tabSelected="1" workbookViewId="0">
      <selection activeCell="B2" sqref="B2:B5"/>
    </sheetView>
  </sheetViews>
  <sheetFormatPr baseColWidth="10" defaultRowHeight="15"/>
  <cols>
    <col min="1" max="2" width="25.42578125" style="111" bestFit="1" customWidth="1"/>
    <col min="3" max="3" width="11.42578125" style="111"/>
    <col min="4" max="4" width="39" style="111" customWidth="1"/>
    <col min="5" max="5" width="25.42578125" style="111" bestFit="1" customWidth="1"/>
    <col min="7" max="7" width="17.85546875" customWidth="1"/>
    <col min="9" max="9" width="24.42578125" bestFit="1" customWidth="1"/>
    <col min="11" max="11" width="17.85546875" bestFit="1" customWidth="1"/>
  </cols>
  <sheetData>
    <row r="1" spans="1:13" ht="21">
      <c r="A1" s="213" t="s">
        <v>20</v>
      </c>
      <c r="B1" s="213">
        <v>9</v>
      </c>
      <c r="C1" s="9">
        <v>10</v>
      </c>
      <c r="D1" s="9">
        <v>11</v>
      </c>
    </row>
    <row r="2" spans="1:13" ht="42.75">
      <c r="A2" s="213">
        <v>9</v>
      </c>
      <c r="B2" s="214" t="s">
        <v>242</v>
      </c>
      <c r="C2" s="11" t="s">
        <v>245</v>
      </c>
      <c r="D2" s="11" t="s">
        <v>253</v>
      </c>
    </row>
    <row r="3" spans="1:13" s="10" customFormat="1" ht="57">
      <c r="A3" s="213">
        <v>10</v>
      </c>
      <c r="B3" s="214" t="s">
        <v>243</v>
      </c>
      <c r="C3" s="11" t="s">
        <v>246</v>
      </c>
      <c r="D3" s="11" t="s">
        <v>254</v>
      </c>
      <c r="E3" s="215"/>
      <c r="G3" s="9" t="s">
        <v>239</v>
      </c>
      <c r="I3" s="9" t="s">
        <v>264</v>
      </c>
      <c r="K3" s="9"/>
    </row>
    <row r="4" spans="1:13" ht="99.75">
      <c r="A4" s="213">
        <v>11</v>
      </c>
      <c r="B4" s="214" t="s">
        <v>244</v>
      </c>
      <c r="C4" s="11" t="s">
        <v>247</v>
      </c>
      <c r="D4" s="11" t="s">
        <v>255</v>
      </c>
      <c r="E4" s="216"/>
      <c r="G4" s="11"/>
      <c r="I4" s="11"/>
      <c r="K4" s="9" t="s">
        <v>279</v>
      </c>
    </row>
    <row r="5" spans="1:13" ht="71.25">
      <c r="B5" s="214" t="s">
        <v>310</v>
      </c>
      <c r="C5" s="11" t="s">
        <v>248</v>
      </c>
      <c r="E5" s="216"/>
      <c r="G5" s="11" t="s">
        <v>240</v>
      </c>
      <c r="I5" s="11" t="s">
        <v>257</v>
      </c>
      <c r="K5" s="9" t="s">
        <v>280</v>
      </c>
      <c r="M5" s="10"/>
    </row>
    <row r="6" spans="1:13" ht="42.75">
      <c r="C6" s="11" t="s">
        <v>249</v>
      </c>
      <c r="E6" s="216"/>
      <c r="G6" s="11" t="s">
        <v>241</v>
      </c>
      <c r="I6" s="11" t="s">
        <v>278</v>
      </c>
      <c r="M6" s="10"/>
    </row>
    <row r="7" spans="1:13" ht="71.25">
      <c r="C7" s="11" t="s">
        <v>250</v>
      </c>
      <c r="E7" s="216"/>
      <c r="I7" s="11" t="s">
        <v>258</v>
      </c>
      <c r="M7" s="10"/>
    </row>
    <row r="8" spans="1:13" ht="85.5">
      <c r="C8" s="11" t="s">
        <v>251</v>
      </c>
      <c r="I8" s="11" t="s">
        <v>259</v>
      </c>
    </row>
    <row r="9" spans="1:13" ht="99.75">
      <c r="C9" s="11" t="s">
        <v>252</v>
      </c>
      <c r="I9" s="11" t="s">
        <v>260</v>
      </c>
    </row>
    <row r="10" spans="1:13">
      <c r="I10" s="11" t="s">
        <v>261</v>
      </c>
    </row>
    <row r="11" spans="1:13" ht="21">
      <c r="E11" s="215"/>
      <c r="I11" s="11" t="s">
        <v>262</v>
      </c>
    </row>
    <row r="12" spans="1:13">
      <c r="E12" s="216"/>
      <c r="F12" s="212"/>
      <c r="I12" s="11" t="s">
        <v>276</v>
      </c>
    </row>
    <row r="13" spans="1:13">
      <c r="E13" s="216"/>
      <c r="F13" s="212"/>
      <c r="I13" s="11" t="s">
        <v>277</v>
      </c>
    </row>
    <row r="14" spans="1:13">
      <c r="E14" s="216"/>
      <c r="F14" s="212"/>
      <c r="I14" s="11"/>
    </row>
    <row r="15" spans="1:13">
      <c r="E15" s="216"/>
      <c r="F15" s="212"/>
      <c r="I15" s="11"/>
    </row>
    <row r="16" spans="1:13">
      <c r="E16" s="216"/>
      <c r="F16" s="212"/>
      <c r="I16" s="11"/>
    </row>
    <row r="17" spans="6:9">
      <c r="F17" s="212"/>
      <c r="I17" s="11"/>
    </row>
    <row r="18" spans="6:9">
      <c r="F18" s="212"/>
      <c r="I18" s="11"/>
    </row>
    <row r="19" spans="6:9">
      <c r="F19" s="212"/>
    </row>
    <row r="20" spans="6:9">
      <c r="F20" s="212"/>
    </row>
    <row r="21" spans="6:9">
      <c r="F21" s="212"/>
    </row>
    <row r="22" spans="6:9">
      <c r="F22" s="212"/>
    </row>
    <row r="23" spans="6:9">
      <c r="F23" s="212"/>
    </row>
    <row r="24" spans="6:9">
      <c r="F24" s="212"/>
    </row>
    <row r="25" spans="6:9">
      <c r="F25" s="212"/>
    </row>
    <row r="26" spans="6:9">
      <c r="F26" s="212"/>
    </row>
    <row r="27" spans="6:9">
      <c r="F27" s="2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Consultation</vt:lpstr>
      <vt:lpstr>Estimation</vt:lpstr>
      <vt:lpstr>Devis</vt:lpstr>
      <vt:lpstr>Suivi</vt:lpstr>
      <vt:lpstr>Liste  Fournisseurs</vt:lpstr>
      <vt:lpstr>Données</vt:lpstr>
      <vt:lpstr>'Liste  Fournisseurs'!Impression_des_titres</vt:lpstr>
      <vt:lpstr>Consultation!Zone_d_impression</vt:lpstr>
      <vt:lpstr>Devis!Zone_d_impression</vt:lpstr>
      <vt:lpstr>Estimation!Zone_d_impression</vt:lpstr>
      <vt:lpstr>'Liste  Fournisseurs'!Zone_d_impression</vt:lpstr>
      <vt:lpstr>Suivi!Zone_d_impression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Appros_Com</dc:creator>
  <cp:lastModifiedBy>Dahmien</cp:lastModifiedBy>
  <cp:lastPrinted>2021-04-10T09:23:29Z</cp:lastPrinted>
  <dcterms:created xsi:type="dcterms:W3CDTF">2021-03-03T14:28:22Z</dcterms:created>
  <dcterms:modified xsi:type="dcterms:W3CDTF">2021-04-12T16:41:37Z</dcterms:modified>
</cp:coreProperties>
</file>