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628"/>
  <workbookPr/>
  <mc:AlternateContent xmlns:mc="http://schemas.openxmlformats.org/markup-compatibility/2006">
    <mc:Choice Requires="x15">
      <x15ac:absPath xmlns:x15ac="http://schemas.microsoft.com/office/spreadsheetml/2010/11/ac" url="C:\Users\Dahmien\Downloads\"/>
    </mc:Choice>
  </mc:AlternateContent>
  <xr:revisionPtr revIDLastSave="0" documentId="13_ncr:1_{A1D187E3-190D-4F31-8BF1-56C4DD084D53}" xr6:coauthVersionLast="46" xr6:coauthVersionMax="46" xr10:uidLastSave="{00000000-0000-0000-0000-000000000000}"/>
  <bookViews>
    <workbookView xWindow="-120" yWindow="330" windowWidth="29040" windowHeight="15990" xr2:uid="{00000000-000D-0000-FFFF-FFFF00000000}"/>
  </bookViews>
  <sheets>
    <sheet name="Equ. Fev" sheetId="1" r:id="rId1"/>
  </sheets>
  <definedNames>
    <definedName name="CatégoriesDépenses">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55" i="1" l="1"/>
  <c r="D56" i="1"/>
  <c r="D57" i="1"/>
  <c r="D58" i="1"/>
  <c r="D59" i="1"/>
  <c r="D60" i="1"/>
  <c r="D61" i="1"/>
  <c r="D62" i="1"/>
  <c r="D63" i="1"/>
  <c r="D64" i="1"/>
  <c r="D65" i="1"/>
  <c r="D54" i="1"/>
  <c r="C55" i="1"/>
  <c r="C56" i="1"/>
  <c r="C57" i="1"/>
  <c r="C58" i="1"/>
  <c r="C59" i="1"/>
  <c r="C60" i="1"/>
  <c r="C61" i="1"/>
  <c r="C62" i="1"/>
  <c r="C63" i="1"/>
  <c r="C64" i="1"/>
  <c r="C65" i="1"/>
  <c r="C54" i="1"/>
  <c r="E46" i="1"/>
  <c r="D46" i="1"/>
  <c r="B36" i="1"/>
  <c r="B35" i="1"/>
  <c r="B34" i="1"/>
  <c r="B33" i="1"/>
  <c r="A33" i="1"/>
  <c r="B32" i="1"/>
  <c r="A32" i="1"/>
  <c r="B31" i="1"/>
  <c r="A31" i="1"/>
  <c r="B30" i="1"/>
  <c r="A30" i="1"/>
  <c r="B29" i="1"/>
  <c r="A29" i="1"/>
  <c r="B28" i="1"/>
  <c r="A28" i="1"/>
  <c r="B27" i="1"/>
  <c r="A27" i="1"/>
  <c r="B26" i="1"/>
  <c r="A26" i="1"/>
  <c r="B25" i="1"/>
  <c r="A25" i="1"/>
  <c r="B24" i="1"/>
  <c r="A24" i="1"/>
  <c r="B23" i="1"/>
  <c r="A23" i="1"/>
  <c r="B22" i="1"/>
  <c r="A22" i="1"/>
  <c r="B21" i="1"/>
  <c r="A21" i="1"/>
  <c r="B20" i="1"/>
  <c r="A20" i="1"/>
  <c r="B19" i="1"/>
  <c r="A19" i="1"/>
  <c r="N13" i="1"/>
  <c r="M13" i="1"/>
  <c r="L13" i="1"/>
  <c r="K13" i="1"/>
  <c r="J13" i="1"/>
  <c r="I13" i="1"/>
  <c r="H13" i="1"/>
  <c r="G13" i="1"/>
  <c r="F13" i="1"/>
  <c r="E13" i="1"/>
  <c r="N12" i="1"/>
  <c r="M12" i="1"/>
  <c r="L12" i="1"/>
  <c r="K12" i="1"/>
  <c r="J12" i="1"/>
  <c r="I12" i="1"/>
  <c r="H12" i="1"/>
  <c r="G12" i="1"/>
  <c r="F12" i="1"/>
  <c r="E12" i="1"/>
  <c r="N8" i="1"/>
  <c r="M8" i="1"/>
  <c r="L8" i="1"/>
  <c r="K8" i="1"/>
  <c r="J8" i="1"/>
  <c r="I8" i="1"/>
  <c r="H8" i="1"/>
  <c r="G8" i="1"/>
  <c r="F8" i="1"/>
  <c r="E8" i="1"/>
  <c r="A18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Kévin</author>
    <author>Kévin FABRA</author>
  </authors>
  <commentList>
    <comment ref="B1" authorId="0" shapeId="0" xr:uid="{00000000-0006-0000-0000-000001000000}">
      <text>
        <r>
          <rPr>
            <sz val="9"/>
            <color indexed="81"/>
            <rFont val="Arial"/>
            <family val="2"/>
          </rPr>
          <t>Sélectionner le site d'activités</t>
        </r>
      </text>
    </comment>
    <comment ref="C46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Si dans cellule "E19" apparaît ("Direct. Rat." Ou "Direct. Dét." ou "1") reporter la date situé en "E5"</t>
        </r>
      </text>
    </comment>
  </commentList>
</comments>
</file>

<file path=xl/sharedStrings.xml><?xml version="1.0" encoding="utf-8"?>
<sst xmlns="http://schemas.openxmlformats.org/spreadsheetml/2006/main" count="79" uniqueCount="42">
  <si>
    <t>C.A.L 3-5 ans Stendhal</t>
  </si>
  <si>
    <t>ÉQUIPE PÉDAGOGIQUE VACANCES DE FEVRIER 2021</t>
  </si>
  <si>
    <t>C.A.L 3-5 ANS</t>
  </si>
  <si>
    <t>STENDHAL</t>
  </si>
  <si>
    <t>Conventionnement Mairie : 40</t>
  </si>
  <si>
    <t>TX D'ENCADREMENT</t>
  </si>
  <si>
    <t xml:space="preserve">EFFECTIF ENFANT </t>
  </si>
  <si>
    <t>AGENT DE SERVICE 1</t>
  </si>
  <si>
    <t>AGENT DE SERVICE 2</t>
  </si>
  <si>
    <t>PREVISIONEL NOMBRE ANIMATEURS</t>
  </si>
  <si>
    <t xml:space="preserve">NOMBRE DE REPAS (+ 3) </t>
  </si>
  <si>
    <t xml:space="preserve">PROJET 1 </t>
  </si>
  <si>
    <t>PROJET 2</t>
  </si>
  <si>
    <t>PROJET 3</t>
  </si>
  <si>
    <t>PROJET 4</t>
  </si>
  <si>
    <t>TOTAL JOURS TRAVAILLES</t>
  </si>
  <si>
    <t>JOURS DE PRÉSENCES</t>
  </si>
  <si>
    <t>Direct. Rat.</t>
  </si>
  <si>
    <t>Abs</t>
  </si>
  <si>
    <t>Adjoint</t>
  </si>
  <si>
    <t>Direct. Dét.</t>
  </si>
  <si>
    <t>Stagiaire bafa</t>
  </si>
  <si>
    <t>Stagiaire</t>
  </si>
  <si>
    <r>
      <rPr>
        <b/>
        <sz val="10"/>
        <color theme="1"/>
        <rFont val="Calibri"/>
        <family val="2"/>
        <scheme val="minor"/>
      </rPr>
      <t>* Directeur Détaché</t>
    </r>
    <r>
      <rPr>
        <sz val="10"/>
        <color theme="1"/>
        <rFont val="Calibri"/>
        <family val="2"/>
        <scheme val="minor"/>
      </rPr>
      <t xml:space="preserve"> concerne tous les A.C.M dont le conventionnement est à minima 50 enfants ou plus.</t>
    </r>
  </si>
  <si>
    <r>
      <t xml:space="preserve">* </t>
    </r>
    <r>
      <rPr>
        <b/>
        <sz val="10"/>
        <color theme="1"/>
        <rFont val="Calibri"/>
        <family val="2"/>
        <scheme val="minor"/>
      </rPr>
      <t>Directeur Rattaché</t>
    </r>
    <r>
      <rPr>
        <sz val="10"/>
        <color theme="1"/>
        <rFont val="Calibri"/>
        <family val="2"/>
        <scheme val="minor"/>
      </rPr>
      <t xml:space="preserve"> concerne tous les A.C.M dont le conventionnement est inférieur à 50 enfants.</t>
    </r>
  </si>
  <si>
    <t>Journée figée</t>
  </si>
  <si>
    <t>Salarié 1</t>
  </si>
  <si>
    <t>Salarié 2</t>
  </si>
  <si>
    <t>Salarié 3</t>
  </si>
  <si>
    <t>Salarié 4</t>
  </si>
  <si>
    <t>Salarié 5</t>
  </si>
  <si>
    <t>Salarié 6</t>
  </si>
  <si>
    <t>Salarié 7</t>
  </si>
  <si>
    <t>Salarié 8</t>
  </si>
  <si>
    <t>Salarié 9</t>
  </si>
  <si>
    <t>Salarié 10</t>
  </si>
  <si>
    <t>Salarié 11</t>
  </si>
  <si>
    <t>Si dans cellule "E19" apparaît ("Direct. Rat." Ou "Direct. Dét." ou "1") reporter la date situé en "E5"</t>
  </si>
  <si>
    <t>Idem avec F19 et F5</t>
  </si>
  <si>
    <t>Idem avec G19 et G5</t>
  </si>
  <si>
    <t>Idem avec H19 et H5</t>
  </si>
  <si>
    <t>REQUÊTE EN REFLEXION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</si>
</sst>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;@"/>
    <numFmt numFmtId="165" formatCode="[$-F800]dddd\,\ mmmm\ dd\,yy"/>
  </numFmts>
  <fonts count="2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"/>
      <name val="Calibri"/>
      <family val="2"/>
    </font>
    <font>
      <sz val="7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indexed="8"/>
      <name val="Calibri"/>
      <family val="2"/>
    </font>
    <font>
      <b/>
      <sz val="9"/>
      <color theme="1"/>
      <name val="Calibri"/>
      <family val="2"/>
      <scheme val="minor"/>
    </font>
    <font>
      <b/>
      <sz val="10"/>
      <color rgb="FFFF0000"/>
      <name val="Calibri"/>
      <family val="2"/>
      <scheme val="minor"/>
    </font>
    <font>
      <b/>
      <sz val="9"/>
      <name val="Calibri"/>
      <family val="2"/>
      <scheme val="minor"/>
    </font>
    <font>
      <b/>
      <sz val="7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5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6"/>
      <color theme="1"/>
      <name val="Calibri"/>
      <family val="2"/>
      <scheme val="minor"/>
    </font>
    <font>
      <sz val="8"/>
      <name val="Calibri"/>
      <family val="2"/>
    </font>
    <font>
      <b/>
      <sz val="6"/>
      <name val="Calibri"/>
      <family val="2"/>
    </font>
    <font>
      <sz val="6"/>
      <name val="Calibri"/>
      <family val="2"/>
    </font>
    <font>
      <sz val="9"/>
      <name val="Calibri"/>
      <family val="2"/>
    </font>
    <font>
      <sz val="9"/>
      <color indexed="81"/>
      <name val="Arial"/>
      <family val="2"/>
    </font>
    <font>
      <b/>
      <sz val="9"/>
      <color indexed="81"/>
      <name val="Tahoma"/>
      <family val="2"/>
    </font>
    <font>
      <sz val="9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DD6CF"/>
        <bgColor indexed="64"/>
      </patternFill>
    </fill>
    <fill>
      <patternFill patternType="solid">
        <fgColor rgb="FFFADCB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A7"/>
        <bgColor indexed="64"/>
      </patternFill>
    </fill>
    <fill>
      <patternFill patternType="solid">
        <fgColor rgb="FFE6FAFE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 style="thin">
        <color theme="0" tint="-0.499984740745262"/>
      </left>
      <right/>
      <top style="thin">
        <color theme="0" tint="-0.499984740745262"/>
      </top>
      <bottom/>
      <diagonal/>
    </border>
    <border>
      <left/>
      <right/>
      <top style="thin">
        <color theme="0" tint="-0.499984740745262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/>
      <top/>
      <bottom style="thin">
        <color theme="0" tint="-0.499984740745262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/>
      <bottom style="thin">
        <color theme="0" tint="-0.49998474074526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5">
    <xf numFmtId="0" fontId="0" fillId="0" borderId="0" xfId="0"/>
    <xf numFmtId="0" fontId="0" fillId="0" borderId="0" xfId="0" applyProtection="1">
      <protection locked="0"/>
    </xf>
    <xf numFmtId="0" fontId="0" fillId="0" borderId="2" xfId="0" applyBorder="1" applyProtection="1">
      <protection locked="0"/>
    </xf>
    <xf numFmtId="164" fontId="5" fillId="0" borderId="3" xfId="0" applyNumberFormat="1" applyFont="1" applyBorder="1" applyAlignment="1">
      <alignment horizontal="center" vertical="center"/>
    </xf>
    <xf numFmtId="165" fontId="6" fillId="0" borderId="4" xfId="0" applyNumberFormat="1" applyFont="1" applyBorder="1" applyAlignment="1">
      <alignment horizontal="center" vertical="center"/>
    </xf>
    <xf numFmtId="15" fontId="7" fillId="0" borderId="1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9" fillId="3" borderId="9" xfId="0" applyFont="1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9" fillId="3" borderId="9" xfId="0" applyFont="1" applyFill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5" fillId="0" borderId="1" xfId="0" applyFont="1" applyBorder="1" applyAlignment="1" applyProtection="1">
      <alignment vertical="center" wrapText="1"/>
      <protection locked="0"/>
    </xf>
    <xf numFmtId="0" fontId="6" fillId="0" borderId="0" xfId="0" applyFont="1" applyAlignment="1">
      <alignment horizontal="center" vertical="center"/>
    </xf>
    <xf numFmtId="0" fontId="16" fillId="0" borderId="1" xfId="0" applyFont="1" applyBorder="1" applyAlignment="1">
      <alignment horizontal="center" vertical="center" wrapText="1"/>
    </xf>
    <xf numFmtId="0" fontId="18" fillId="2" borderId="0" xfId="0" applyFont="1" applyFill="1" applyAlignment="1">
      <alignment horizontal="center" vertical="center"/>
    </xf>
    <xf numFmtId="0" fontId="13" fillId="5" borderId="1" xfId="0" applyFont="1" applyFill="1" applyBorder="1" applyAlignment="1">
      <alignment horizontal="center" vertical="center" wrapText="1"/>
    </xf>
    <xf numFmtId="0" fontId="19" fillId="6" borderId="1" xfId="0" applyFont="1" applyFill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horizontal="center" vertical="center"/>
      <protection locked="0"/>
    </xf>
    <xf numFmtId="0" fontId="19" fillId="0" borderId="1" xfId="0" applyFont="1" applyBorder="1" applyAlignment="1" applyProtection="1">
      <alignment vertical="center"/>
      <protection locked="0"/>
    </xf>
    <xf numFmtId="0" fontId="19" fillId="6" borderId="1" xfId="0" applyFont="1" applyFill="1" applyBorder="1" applyAlignment="1" applyProtection="1">
      <alignment horizontal="left" vertical="center"/>
      <protection locked="0"/>
    </xf>
    <xf numFmtId="0" fontId="19" fillId="0" borderId="1" xfId="0" applyFont="1" applyFill="1" applyBorder="1" applyAlignment="1" applyProtection="1">
      <alignment horizontal="center" vertical="center"/>
      <protection locked="0"/>
    </xf>
    <xf numFmtId="0" fontId="19" fillId="5" borderId="1" xfId="0" applyFont="1" applyFill="1" applyBorder="1" applyAlignment="1" applyProtection="1">
      <alignment vertical="center"/>
      <protection locked="0"/>
    </xf>
    <xf numFmtId="0" fontId="19" fillId="0" borderId="1" xfId="0" applyFont="1" applyBorder="1" applyAlignment="1" applyProtection="1">
      <alignment horizontal="left" vertical="center"/>
      <protection locked="0"/>
    </xf>
    <xf numFmtId="0" fontId="19" fillId="5" borderId="1" xfId="0" applyFont="1" applyFill="1" applyBorder="1" applyAlignment="1" applyProtection="1">
      <alignment horizontal="left" vertical="center"/>
      <protection locked="0"/>
    </xf>
    <xf numFmtId="0" fontId="20" fillId="7" borderId="1" xfId="0" applyFont="1" applyFill="1" applyBorder="1" applyAlignment="1">
      <alignment horizontal="center" vertical="center"/>
    </xf>
    <xf numFmtId="0" fontId="19" fillId="7" borderId="1" xfId="0" applyFont="1" applyFill="1" applyBorder="1" applyAlignment="1" applyProtection="1">
      <alignment vertical="center"/>
      <protection locked="0"/>
    </xf>
    <xf numFmtId="0" fontId="21" fillId="7" borderId="1" xfId="0" applyFont="1" applyFill="1" applyBorder="1" applyAlignment="1" applyProtection="1">
      <alignment vertical="center"/>
      <protection locked="0"/>
    </xf>
    <xf numFmtId="0" fontId="22" fillId="0" borderId="1" xfId="0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 applyProtection="1">
      <alignment horizontal="center" vertical="center"/>
      <protection locked="0"/>
    </xf>
    <xf numFmtId="0" fontId="15" fillId="0" borderId="0" xfId="0" applyFont="1"/>
    <xf numFmtId="0" fontId="1" fillId="0" borderId="0" xfId="0" applyFont="1" applyProtection="1">
      <protection locked="0"/>
    </xf>
    <xf numFmtId="0" fontId="19" fillId="0" borderId="1" xfId="0" applyFont="1" applyFill="1" applyBorder="1" applyAlignment="1" applyProtection="1">
      <alignment vertical="center"/>
      <protection locked="0"/>
    </xf>
    <xf numFmtId="0" fontId="0" fillId="0" borderId="14" xfId="0" applyBorder="1" applyProtection="1">
      <protection locked="0"/>
    </xf>
    <xf numFmtId="0" fontId="0" fillId="0" borderId="0" xfId="0" applyBorder="1" applyProtection="1">
      <protection locked="0"/>
    </xf>
    <xf numFmtId="0" fontId="0" fillId="0" borderId="16" xfId="0" applyBorder="1" applyProtection="1">
      <protection locked="0"/>
    </xf>
    <xf numFmtId="0" fontId="25" fillId="0" borderId="0" xfId="0" applyFont="1" applyBorder="1" applyProtection="1">
      <protection locked="0"/>
    </xf>
    <xf numFmtId="0" fontId="0" fillId="0" borderId="17" xfId="0" applyBorder="1" applyProtection="1">
      <protection locked="0"/>
    </xf>
    <xf numFmtId="0" fontId="0" fillId="0" borderId="18" xfId="0" applyBorder="1" applyProtection="1">
      <protection locked="0"/>
    </xf>
    <xf numFmtId="0" fontId="0" fillId="0" borderId="19" xfId="0" applyBorder="1" applyProtection="1">
      <protection locked="0"/>
    </xf>
    <xf numFmtId="0" fontId="5" fillId="0" borderId="16" xfId="0" applyFont="1" applyBorder="1" applyAlignment="1" applyProtection="1">
      <alignment horizontal="center" vertical="center" wrapText="1"/>
      <protection locked="0"/>
    </xf>
    <xf numFmtId="0" fontId="19" fillId="0" borderId="20" xfId="0" applyFont="1" applyFill="1" applyBorder="1" applyAlignment="1" applyProtection="1">
      <alignment vertical="center"/>
      <protection locked="0"/>
    </xf>
    <xf numFmtId="0" fontId="19" fillId="0" borderId="21" xfId="0" applyFont="1" applyFill="1" applyBorder="1" applyAlignment="1" applyProtection="1">
      <alignment vertical="center"/>
      <protection locked="0"/>
    </xf>
    <xf numFmtId="0" fontId="25" fillId="0" borderId="22" xfId="0" applyFont="1" applyBorder="1" applyAlignment="1" applyProtection="1">
      <alignment horizontal="center" vertical="center" wrapText="1"/>
      <protection locked="0"/>
    </xf>
    <xf numFmtId="0" fontId="0" fillId="0" borderId="22" xfId="0" applyBorder="1" applyProtection="1">
      <protection locked="0"/>
    </xf>
    <xf numFmtId="0" fontId="0" fillId="0" borderId="23" xfId="0" applyBorder="1" applyProtection="1">
      <protection locked="0"/>
    </xf>
    <xf numFmtId="0" fontId="25" fillId="0" borderId="0" xfId="0" applyFont="1" applyBorder="1" applyAlignment="1" applyProtection="1">
      <alignment horizontal="center" vertical="center" wrapText="1"/>
      <protection locked="0"/>
    </xf>
    <xf numFmtId="0" fontId="19" fillId="0" borderId="0" xfId="0" applyFont="1" applyFill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14" fontId="0" fillId="0" borderId="16" xfId="0" applyNumberFormat="1" applyBorder="1" applyProtection="1">
      <protection locked="0"/>
    </xf>
    <xf numFmtId="14" fontId="0" fillId="0" borderId="17" xfId="0" applyNumberFormat="1" applyBorder="1" applyProtection="1">
      <protection locked="0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 vertical="center"/>
    </xf>
    <xf numFmtId="0" fontId="8" fillId="3" borderId="11" xfId="0" applyFont="1" applyFill="1" applyBorder="1" applyAlignment="1">
      <alignment horizontal="center" vertical="center"/>
    </xf>
    <xf numFmtId="0" fontId="8" fillId="3" borderId="8" xfId="0" applyFont="1" applyFill="1" applyBorder="1" applyAlignment="1" applyProtection="1">
      <alignment horizontal="center" vertical="center"/>
      <protection locked="0"/>
    </xf>
    <xf numFmtId="0" fontId="8" fillId="3" borderId="12" xfId="0" applyFont="1" applyFill="1" applyBorder="1" applyAlignment="1" applyProtection="1">
      <alignment horizontal="center"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4" fillId="0" borderId="0" xfId="0" applyFont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 applyProtection="1">
      <alignment horizontal="left" vertical="center" wrapText="1"/>
      <protection locked="0"/>
    </xf>
    <xf numFmtId="0" fontId="2" fillId="0" borderId="5" xfId="0" applyFont="1" applyBorder="1" applyAlignment="1" applyProtection="1">
      <alignment horizontal="left" vertical="center" wrapText="1"/>
      <protection locked="0"/>
    </xf>
    <xf numFmtId="0" fontId="26" fillId="8" borderId="15" xfId="0" applyFont="1" applyFill="1" applyBorder="1" applyAlignment="1" applyProtection="1">
      <alignment horizontal="center" vertical="center"/>
      <protection locked="0"/>
    </xf>
    <xf numFmtId="0" fontId="5" fillId="0" borderId="1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11" fillId="4" borderId="1" xfId="0" applyFont="1" applyFill="1" applyBorder="1" applyAlignment="1">
      <alignment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1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19" fillId="0" borderId="24" xfId="0" applyFont="1" applyFill="1" applyBorder="1" applyAlignment="1" applyProtection="1">
      <alignment vertical="center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5">
    <tabColor rgb="FFFFC000"/>
    <pageSetUpPr fitToPage="1"/>
  </sheetPr>
  <dimension ref="A1:AA65"/>
  <sheetViews>
    <sheetView tabSelected="1" topLeftCell="A49" zoomScale="130" zoomScaleNormal="130" workbookViewId="0">
      <selection activeCell="C55" sqref="C55"/>
    </sheetView>
  </sheetViews>
  <sheetFormatPr baseColWidth="10" defaultColWidth="11.42578125" defaultRowHeight="15" outlineLevelRow="2" x14ac:dyDescent="0.25"/>
  <cols>
    <col min="1" max="1" width="1.7109375" style="1" customWidth="1"/>
    <col min="2" max="2" width="11.42578125" style="1"/>
    <col min="3" max="3" width="17.28515625" style="1" bestFit="1" customWidth="1"/>
    <col min="4" max="4" width="11.42578125" style="1"/>
    <col min="5" max="14" width="7.7109375" style="1" customWidth="1"/>
    <col min="15" max="16384" width="11.42578125" style="1"/>
  </cols>
  <sheetData>
    <row r="1" spans="2:15" ht="15.75" x14ac:dyDescent="0.25">
      <c r="B1" s="60" t="s">
        <v>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</row>
    <row r="2" spans="2:15" x14ac:dyDescent="0.25">
      <c r="B2" s="61" t="s">
        <v>1</v>
      </c>
      <c r="C2" s="61"/>
      <c r="D2" s="61"/>
      <c r="E2" s="61"/>
      <c r="F2" s="61"/>
      <c r="G2" s="61"/>
      <c r="H2" s="61"/>
      <c r="I2" s="61"/>
      <c r="J2" s="61"/>
      <c r="K2" s="61"/>
      <c r="L2" s="61"/>
      <c r="M2" s="61"/>
      <c r="N2" s="61"/>
    </row>
    <row r="3" spans="2:15" x14ac:dyDescent="0.25">
      <c r="B3" s="61"/>
      <c r="C3" s="61"/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</row>
    <row r="4" spans="2:15" x14ac:dyDescent="0.25">
      <c r="B4" s="62" t="s">
        <v>2</v>
      </c>
      <c r="C4" s="62"/>
      <c r="D4" s="62"/>
      <c r="E4" s="62" t="s">
        <v>3</v>
      </c>
      <c r="F4" s="62"/>
      <c r="G4" s="62"/>
      <c r="H4" s="62"/>
      <c r="I4" s="62"/>
      <c r="J4" s="62"/>
      <c r="K4" s="62"/>
      <c r="L4" s="62"/>
      <c r="M4" s="62"/>
      <c r="N4" s="62"/>
      <c r="O4" s="2"/>
    </row>
    <row r="5" spans="2:15" ht="9.75" customHeight="1" x14ac:dyDescent="0.25">
      <c r="B5" s="63" t="s">
        <v>4</v>
      </c>
      <c r="C5" s="63"/>
      <c r="D5" s="63"/>
      <c r="E5" s="3">
        <v>44235</v>
      </c>
      <c r="F5" s="3">
        <v>44236</v>
      </c>
      <c r="G5" s="3">
        <v>44237</v>
      </c>
      <c r="H5" s="3">
        <v>44238</v>
      </c>
      <c r="I5" s="3">
        <v>44239</v>
      </c>
      <c r="J5" s="3">
        <v>44242</v>
      </c>
      <c r="K5" s="3">
        <v>44243</v>
      </c>
      <c r="L5" s="3">
        <v>44244</v>
      </c>
      <c r="M5" s="3">
        <v>44245</v>
      </c>
      <c r="N5" s="3">
        <v>44246</v>
      </c>
      <c r="O5" s="4"/>
    </row>
    <row r="6" spans="2:15" ht="9.75" customHeight="1" thickBot="1" x14ac:dyDescent="0.3">
      <c r="B6" s="63"/>
      <c r="C6" s="63"/>
      <c r="D6" s="64"/>
      <c r="E6" s="5"/>
      <c r="F6" s="5"/>
      <c r="G6" s="5"/>
      <c r="H6" s="5"/>
      <c r="I6" s="5"/>
      <c r="J6" s="5"/>
      <c r="K6" s="5"/>
      <c r="L6" s="5"/>
      <c r="M6" s="5"/>
      <c r="N6" s="5"/>
      <c r="O6" s="6"/>
    </row>
    <row r="7" spans="2:15" ht="12" customHeight="1" x14ac:dyDescent="0.25">
      <c r="B7" s="54" t="s">
        <v>5</v>
      </c>
      <c r="C7" s="55"/>
      <c r="D7" s="58">
        <v>8</v>
      </c>
      <c r="E7" s="7">
        <v>40</v>
      </c>
      <c r="F7" s="7">
        <v>40</v>
      </c>
      <c r="G7" s="7">
        <v>40</v>
      </c>
      <c r="H7" s="7">
        <v>40</v>
      </c>
      <c r="I7" s="7">
        <v>40</v>
      </c>
      <c r="J7" s="7">
        <v>40</v>
      </c>
      <c r="K7" s="7">
        <v>40</v>
      </c>
      <c r="L7" s="7">
        <v>40</v>
      </c>
      <c r="M7" s="7">
        <v>40</v>
      </c>
      <c r="N7" s="7">
        <v>40</v>
      </c>
      <c r="O7" s="8"/>
    </row>
    <row r="8" spans="2:15" ht="12" customHeight="1" thickBot="1" x14ac:dyDescent="0.3">
      <c r="B8" s="56"/>
      <c r="C8" s="57"/>
      <c r="D8" s="59"/>
      <c r="E8" s="9">
        <f>(E7/D7)</f>
        <v>5</v>
      </c>
      <c r="F8" s="9">
        <f>(F7/D7)</f>
        <v>5</v>
      </c>
      <c r="G8" s="9">
        <f>(G7/D7)</f>
        <v>5</v>
      </c>
      <c r="H8" s="9">
        <f>(H7/D7)</f>
        <v>5</v>
      </c>
      <c r="I8" s="9">
        <f>(I7/D7)</f>
        <v>5</v>
      </c>
      <c r="J8" s="9">
        <f>(J7/D7)</f>
        <v>5</v>
      </c>
      <c r="K8" s="9">
        <f>(K7/D7)</f>
        <v>5</v>
      </c>
      <c r="L8" s="9">
        <f>(L7/D7)</f>
        <v>5</v>
      </c>
      <c r="M8" s="9">
        <f>(M7/D7)</f>
        <v>5</v>
      </c>
      <c r="N8" s="9">
        <f>(N7/D7)</f>
        <v>5</v>
      </c>
      <c r="O8" s="8"/>
    </row>
    <row r="9" spans="2:15" ht="12" hidden="1" customHeight="1" outlineLevel="2" x14ac:dyDescent="0.25">
      <c r="B9" s="66" t="s">
        <v>6</v>
      </c>
      <c r="C9" s="66"/>
      <c r="D9" s="67"/>
      <c r="E9" s="10"/>
      <c r="F9" s="10"/>
      <c r="G9" s="10"/>
      <c r="H9" s="10"/>
      <c r="I9" s="10"/>
      <c r="J9" s="10"/>
      <c r="K9" s="10"/>
      <c r="L9" s="10"/>
      <c r="M9" s="10"/>
      <c r="N9" s="10"/>
      <c r="O9" s="8"/>
    </row>
    <row r="10" spans="2:15" ht="12" hidden="1" customHeight="1" outlineLevel="2" x14ac:dyDescent="0.25">
      <c r="B10" s="68" t="s">
        <v>7</v>
      </c>
      <c r="C10" s="68"/>
      <c r="D10" s="68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8"/>
    </row>
    <row r="11" spans="2:15" ht="12" hidden="1" customHeight="1" outlineLevel="2" x14ac:dyDescent="0.25">
      <c r="B11" s="68" t="s">
        <v>8</v>
      </c>
      <c r="C11" s="68"/>
      <c r="D11" s="68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8"/>
    </row>
    <row r="12" spans="2:15" ht="12" hidden="1" customHeight="1" outlineLevel="2" x14ac:dyDescent="0.25">
      <c r="B12" s="69" t="s">
        <v>9</v>
      </c>
      <c r="C12" s="69"/>
      <c r="D12" s="69"/>
      <c r="E12" s="12">
        <f>COUNTIF(E19:E33,"1")+COUNTIF(E19:E33,"Direct. Rat.")</f>
        <v>5</v>
      </c>
      <c r="F12" s="12">
        <f t="shared" ref="F12:N12" si="0">COUNTIF(F19:F33,"1")+COUNTIF(F19:F33,"Direct. Rat.")</f>
        <v>5</v>
      </c>
      <c r="G12" s="12">
        <f t="shared" si="0"/>
        <v>5</v>
      </c>
      <c r="H12" s="12">
        <f t="shared" si="0"/>
        <v>5</v>
      </c>
      <c r="I12" s="12">
        <f t="shared" si="0"/>
        <v>5</v>
      </c>
      <c r="J12" s="12">
        <f t="shared" si="0"/>
        <v>5</v>
      </c>
      <c r="K12" s="12">
        <f t="shared" si="0"/>
        <v>5</v>
      </c>
      <c r="L12" s="12">
        <f t="shared" si="0"/>
        <v>5</v>
      </c>
      <c r="M12" s="12">
        <f t="shared" si="0"/>
        <v>5</v>
      </c>
      <c r="N12" s="12">
        <f t="shared" si="0"/>
        <v>5</v>
      </c>
      <c r="O12" s="8"/>
    </row>
    <row r="13" spans="2:15" ht="12" hidden="1" customHeight="1" outlineLevel="2" x14ac:dyDescent="0.25">
      <c r="B13" s="70" t="s">
        <v>10</v>
      </c>
      <c r="C13" s="70"/>
      <c r="D13" s="70"/>
      <c r="E13" s="13">
        <f t="shared" ref="E13:N13" si="1">COUNTIF(E19:E36,"1")+COUNTIF(E19:E36,"Direct. Det.")+COUNTIF(E19:E36,"Direct. Rat.")+COUNTIF(E19:E36,"Adjoint")+COUNTA(E10:E11)+SUM(E9)+3</f>
        <v>8</v>
      </c>
      <c r="F13" s="13">
        <f t="shared" si="1"/>
        <v>8</v>
      </c>
      <c r="G13" s="13">
        <f t="shared" si="1"/>
        <v>8</v>
      </c>
      <c r="H13" s="13">
        <f t="shared" si="1"/>
        <v>8</v>
      </c>
      <c r="I13" s="13">
        <f t="shared" si="1"/>
        <v>8</v>
      </c>
      <c r="J13" s="13">
        <f t="shared" si="1"/>
        <v>8</v>
      </c>
      <c r="K13" s="13">
        <f t="shared" si="1"/>
        <v>8</v>
      </c>
      <c r="L13" s="13">
        <f t="shared" si="1"/>
        <v>8</v>
      </c>
      <c r="M13" s="13">
        <f t="shared" si="1"/>
        <v>8</v>
      </c>
      <c r="N13" s="13">
        <f t="shared" si="1"/>
        <v>8</v>
      </c>
      <c r="O13" s="8"/>
    </row>
    <row r="14" spans="2:15" ht="12" hidden="1" customHeight="1" outlineLevel="1" collapsed="1" x14ac:dyDescent="0.25">
      <c r="B14" s="71" t="s">
        <v>11</v>
      </c>
      <c r="C14" s="71"/>
      <c r="D14" s="71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8"/>
    </row>
    <row r="15" spans="2:15" ht="12" hidden="1" customHeight="1" outlineLevel="1" x14ac:dyDescent="0.25">
      <c r="B15" s="71" t="s">
        <v>12</v>
      </c>
      <c r="C15" s="71"/>
      <c r="D15" s="71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8"/>
    </row>
    <row r="16" spans="2:15" ht="12" hidden="1" customHeight="1" outlineLevel="1" x14ac:dyDescent="0.25">
      <c r="B16" s="71" t="s">
        <v>13</v>
      </c>
      <c r="C16" s="71"/>
      <c r="D16" s="71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8"/>
    </row>
    <row r="17" spans="1:15" ht="12" hidden="1" customHeight="1" outlineLevel="1" x14ac:dyDescent="0.25">
      <c r="B17" s="71" t="s">
        <v>14</v>
      </c>
      <c r="C17" s="71"/>
      <c r="D17" s="71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8"/>
    </row>
    <row r="18" spans="1:15" ht="16.5" collapsed="1" x14ac:dyDescent="0.25">
      <c r="A18" s="15">
        <f>SUM(A20:A33)</f>
        <v>10</v>
      </c>
      <c r="B18" s="16" t="s">
        <v>15</v>
      </c>
      <c r="C18" s="72"/>
      <c r="D18" s="72"/>
      <c r="E18" s="73" t="s">
        <v>16</v>
      </c>
      <c r="F18" s="73"/>
      <c r="G18" s="73"/>
      <c r="H18" s="73"/>
      <c r="I18" s="73"/>
      <c r="J18" s="73"/>
      <c r="K18" s="73"/>
      <c r="L18" s="73"/>
      <c r="M18" s="73"/>
      <c r="N18" s="73"/>
      <c r="O18" s="6"/>
    </row>
    <row r="19" spans="1:15" ht="12" customHeight="1" x14ac:dyDescent="0.25">
      <c r="A19" s="17">
        <f>COUNTA(C19)</f>
        <v>1</v>
      </c>
      <c r="B19" s="18">
        <f>COUNTIF(E19:N19,"1")+COUNTIF(E19:N19,"Direct. Dét.")+COUNTIF(E19:N19,"Direct. Rat.")</f>
        <v>8</v>
      </c>
      <c r="C19" s="34" t="s">
        <v>26</v>
      </c>
      <c r="D19" s="19" t="s">
        <v>17</v>
      </c>
      <c r="E19" s="20" t="s">
        <v>17</v>
      </c>
      <c r="F19" s="20" t="s">
        <v>18</v>
      </c>
      <c r="G19" s="20" t="s">
        <v>17</v>
      </c>
      <c r="H19" s="20" t="s">
        <v>17</v>
      </c>
      <c r="I19" s="20">
        <v>1</v>
      </c>
      <c r="J19" s="20" t="s">
        <v>17</v>
      </c>
      <c r="K19" s="20" t="s">
        <v>17</v>
      </c>
      <c r="L19" s="20"/>
      <c r="M19" s="20" t="s">
        <v>17</v>
      </c>
      <c r="N19" s="20" t="s">
        <v>17</v>
      </c>
      <c r="O19" s="6"/>
    </row>
    <row r="20" spans="1:15" ht="12" customHeight="1" x14ac:dyDescent="0.25">
      <c r="A20" s="17">
        <f>COUNTA(C20)</f>
        <v>1</v>
      </c>
      <c r="B20" s="18">
        <f t="shared" ref="B20:B33" si="2">COUNTIF(E20:N20,"1")+COUNTIF(E20:N20,"Direct. Dét.")+COUNTIF(E20:N20,"Direct. Rat.")</f>
        <v>4</v>
      </c>
      <c r="C20" s="34" t="s">
        <v>27</v>
      </c>
      <c r="D20" s="22" t="s">
        <v>19</v>
      </c>
      <c r="E20" s="23" t="s">
        <v>20</v>
      </c>
      <c r="F20" s="23">
        <v>1</v>
      </c>
      <c r="G20" s="23" t="s">
        <v>20</v>
      </c>
      <c r="H20" s="23" t="s">
        <v>20</v>
      </c>
      <c r="I20" s="23" t="s">
        <v>18</v>
      </c>
      <c r="J20" s="20"/>
      <c r="K20" s="20"/>
      <c r="L20" s="20"/>
      <c r="M20" s="20"/>
      <c r="N20" s="20"/>
      <c r="O20" s="6"/>
    </row>
    <row r="21" spans="1:15" ht="12" customHeight="1" x14ac:dyDescent="0.25">
      <c r="A21" s="17">
        <f t="shared" ref="A21:A30" si="3">COUNTA(C21)</f>
        <v>1</v>
      </c>
      <c r="B21" s="18">
        <f t="shared" si="2"/>
        <v>4</v>
      </c>
      <c r="C21" s="34" t="s">
        <v>28</v>
      </c>
      <c r="D21" s="24"/>
      <c r="E21" s="23">
        <v>1</v>
      </c>
      <c r="F21" s="23">
        <v>1</v>
      </c>
      <c r="G21" s="23">
        <v>1</v>
      </c>
      <c r="H21" s="23">
        <v>1</v>
      </c>
      <c r="I21" s="23"/>
      <c r="J21" s="23"/>
      <c r="K21" s="23"/>
      <c r="L21" s="20"/>
      <c r="M21" s="20"/>
      <c r="N21" s="20"/>
      <c r="O21" s="6"/>
    </row>
    <row r="22" spans="1:15" ht="12" customHeight="1" x14ac:dyDescent="0.25">
      <c r="A22" s="17">
        <f t="shared" si="3"/>
        <v>1</v>
      </c>
      <c r="B22" s="18">
        <f t="shared" si="2"/>
        <v>8</v>
      </c>
      <c r="C22" s="34" t="s">
        <v>29</v>
      </c>
      <c r="D22" s="24"/>
      <c r="E22" s="23">
        <v>1</v>
      </c>
      <c r="F22" s="23">
        <v>1</v>
      </c>
      <c r="G22" s="23"/>
      <c r="H22" s="23">
        <v>1</v>
      </c>
      <c r="I22" s="23">
        <v>1</v>
      </c>
      <c r="J22" s="23">
        <v>1</v>
      </c>
      <c r="K22" s="23"/>
      <c r="L22" s="20">
        <v>1</v>
      </c>
      <c r="M22" s="20">
        <v>1</v>
      </c>
      <c r="N22" s="20">
        <v>1</v>
      </c>
      <c r="O22" s="6"/>
    </row>
    <row r="23" spans="1:15" ht="12" customHeight="1" x14ac:dyDescent="0.25">
      <c r="A23" s="17">
        <f t="shared" si="3"/>
        <v>1</v>
      </c>
      <c r="B23" s="18">
        <f t="shared" si="2"/>
        <v>4</v>
      </c>
      <c r="C23" s="34" t="s">
        <v>30</v>
      </c>
      <c r="D23" s="24"/>
      <c r="E23" s="23">
        <v>1</v>
      </c>
      <c r="F23" s="23"/>
      <c r="G23" s="23">
        <v>1</v>
      </c>
      <c r="H23" s="23">
        <v>1</v>
      </c>
      <c r="I23" s="23">
        <v>1</v>
      </c>
      <c r="J23" s="23"/>
      <c r="K23" s="23"/>
      <c r="L23" s="20"/>
      <c r="M23" s="20"/>
      <c r="N23" s="20"/>
      <c r="O23" s="6"/>
    </row>
    <row r="24" spans="1:15" ht="12" customHeight="1" x14ac:dyDescent="0.25">
      <c r="A24" s="17">
        <f t="shared" si="3"/>
        <v>1</v>
      </c>
      <c r="B24" s="18">
        <f t="shared" si="2"/>
        <v>4</v>
      </c>
      <c r="C24" s="34" t="s">
        <v>31</v>
      </c>
      <c r="D24" s="24"/>
      <c r="E24" s="23"/>
      <c r="F24" s="23"/>
      <c r="G24" s="23"/>
      <c r="H24" s="23"/>
      <c r="I24" s="23"/>
      <c r="J24" s="23"/>
      <c r="K24" s="23">
        <v>1</v>
      </c>
      <c r="L24" s="23">
        <v>1</v>
      </c>
      <c r="M24" s="23">
        <v>1</v>
      </c>
      <c r="N24" s="23">
        <v>1</v>
      </c>
      <c r="O24" s="6"/>
    </row>
    <row r="25" spans="1:15" ht="12" customHeight="1" x14ac:dyDescent="0.25">
      <c r="A25" s="17">
        <f t="shared" si="3"/>
        <v>1</v>
      </c>
      <c r="B25" s="18">
        <f t="shared" si="2"/>
        <v>8</v>
      </c>
      <c r="C25" s="34" t="s">
        <v>32</v>
      </c>
      <c r="D25" s="24"/>
      <c r="E25" s="20">
        <v>1</v>
      </c>
      <c r="F25" s="20">
        <v>1</v>
      </c>
      <c r="G25" s="20">
        <v>1</v>
      </c>
      <c r="H25" s="20"/>
      <c r="I25" s="20">
        <v>1</v>
      </c>
      <c r="J25" s="23">
        <v>1</v>
      </c>
      <c r="K25" s="23">
        <v>1</v>
      </c>
      <c r="L25" s="20">
        <v>1</v>
      </c>
      <c r="M25" s="20"/>
      <c r="N25" s="20">
        <v>1</v>
      </c>
      <c r="O25" s="6"/>
    </row>
    <row r="26" spans="1:15" ht="12" customHeight="1" x14ac:dyDescent="0.25">
      <c r="A26" s="17">
        <f t="shared" si="3"/>
        <v>1</v>
      </c>
      <c r="B26" s="18">
        <f t="shared" si="2"/>
        <v>1</v>
      </c>
      <c r="C26" s="34" t="s">
        <v>33</v>
      </c>
      <c r="D26" s="22" t="s">
        <v>19</v>
      </c>
      <c r="E26" s="20"/>
      <c r="F26" s="20"/>
      <c r="G26" s="20"/>
      <c r="H26" s="20"/>
      <c r="I26" s="20"/>
      <c r="J26" s="20"/>
      <c r="K26" s="20"/>
      <c r="L26" s="20" t="s">
        <v>17</v>
      </c>
      <c r="M26" s="20"/>
      <c r="N26" s="20"/>
      <c r="O26" s="6"/>
    </row>
    <row r="27" spans="1:15" ht="12" customHeight="1" x14ac:dyDescent="0.25">
      <c r="A27" s="17">
        <f t="shared" si="3"/>
        <v>1</v>
      </c>
      <c r="B27" s="18">
        <f t="shared" si="2"/>
        <v>4</v>
      </c>
      <c r="C27" s="34" t="s">
        <v>34</v>
      </c>
      <c r="D27" s="24"/>
      <c r="E27" s="20"/>
      <c r="F27" s="20"/>
      <c r="G27" s="20"/>
      <c r="H27" s="20"/>
      <c r="I27" s="20"/>
      <c r="J27" s="20">
        <v>1</v>
      </c>
      <c r="K27" s="20">
        <v>1</v>
      </c>
      <c r="L27" s="20">
        <v>1</v>
      </c>
      <c r="M27" s="20">
        <v>1</v>
      </c>
      <c r="N27" s="20"/>
      <c r="O27" s="6"/>
    </row>
    <row r="28" spans="1:15" ht="12" customHeight="1" x14ac:dyDescent="0.25">
      <c r="A28" s="17">
        <f t="shared" si="3"/>
        <v>1</v>
      </c>
      <c r="B28" s="18">
        <f t="shared" si="2"/>
        <v>4</v>
      </c>
      <c r="C28" s="34" t="s">
        <v>35</v>
      </c>
      <c r="D28" s="24"/>
      <c r="E28" s="20"/>
      <c r="F28" s="20"/>
      <c r="G28" s="20"/>
      <c r="H28" s="20"/>
      <c r="I28" s="20"/>
      <c r="J28" s="20">
        <v>1</v>
      </c>
      <c r="K28" s="20">
        <v>1</v>
      </c>
      <c r="L28" s="20"/>
      <c r="M28" s="20">
        <v>1</v>
      </c>
      <c r="N28" s="20">
        <v>1</v>
      </c>
      <c r="O28" s="6"/>
    </row>
    <row r="29" spans="1:15" ht="12" customHeight="1" x14ac:dyDescent="0.25">
      <c r="A29" s="17">
        <f t="shared" si="3"/>
        <v>1</v>
      </c>
      <c r="B29" s="18">
        <f t="shared" si="2"/>
        <v>4</v>
      </c>
      <c r="C29" s="34" t="s">
        <v>36</v>
      </c>
      <c r="D29" s="24"/>
      <c r="E29" s="20"/>
      <c r="F29" s="20">
        <v>1</v>
      </c>
      <c r="G29" s="20">
        <v>1</v>
      </c>
      <c r="H29" s="20">
        <v>1</v>
      </c>
      <c r="I29" s="20">
        <v>1</v>
      </c>
      <c r="J29" s="20"/>
      <c r="K29" s="20"/>
      <c r="L29" s="20"/>
      <c r="M29" s="20"/>
      <c r="N29" s="20"/>
      <c r="O29" s="6"/>
    </row>
    <row r="30" spans="1:15" ht="12" hidden="1" customHeight="1" outlineLevel="2" x14ac:dyDescent="0.25">
      <c r="A30" s="17">
        <f t="shared" si="3"/>
        <v>0</v>
      </c>
      <c r="B30" s="18">
        <f t="shared" si="2"/>
        <v>0</v>
      </c>
      <c r="C30" s="21"/>
      <c r="D30" s="24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6"/>
    </row>
    <row r="31" spans="1:15" ht="12" hidden="1" customHeight="1" outlineLevel="2" x14ac:dyDescent="0.25">
      <c r="A31" s="17">
        <f>COUNTA(C31)</f>
        <v>0</v>
      </c>
      <c r="B31" s="18">
        <f t="shared" si="2"/>
        <v>0</v>
      </c>
      <c r="C31" s="21"/>
      <c r="D31" s="24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6"/>
    </row>
    <row r="32" spans="1:15" ht="12" hidden="1" customHeight="1" outlineLevel="2" x14ac:dyDescent="0.25">
      <c r="A32" s="17">
        <f>COUNTA(C32)</f>
        <v>0</v>
      </c>
      <c r="B32" s="18">
        <f t="shared" si="2"/>
        <v>0</v>
      </c>
      <c r="C32" s="21"/>
      <c r="D32" s="24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6"/>
    </row>
    <row r="33" spans="1:27" ht="12" hidden="1" customHeight="1" outlineLevel="2" x14ac:dyDescent="0.25">
      <c r="A33" s="17">
        <f>COUNTA(C33)</f>
        <v>0</v>
      </c>
      <c r="B33" s="18">
        <f t="shared" si="2"/>
        <v>0</v>
      </c>
      <c r="C33" s="25"/>
      <c r="D33" s="26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6"/>
    </row>
    <row r="34" spans="1:27" ht="12" hidden="1" customHeight="1" outlineLevel="2" x14ac:dyDescent="0.25">
      <c r="A34" s="27">
        <v>0</v>
      </c>
      <c r="B34" s="18">
        <f t="shared" ref="B34:B36" si="4">COUNTIF(E34:N34,"1")+COUNTIF(E34:N34,"Direction")</f>
        <v>0</v>
      </c>
      <c r="C34" s="28"/>
      <c r="D34" s="29" t="s">
        <v>21</v>
      </c>
      <c r="E34" s="30"/>
      <c r="F34" s="30"/>
      <c r="G34" s="30"/>
      <c r="H34" s="30"/>
      <c r="I34" s="30"/>
      <c r="J34" s="30"/>
      <c r="K34" s="30"/>
      <c r="L34" s="30"/>
      <c r="M34" s="30"/>
      <c r="N34" s="30"/>
      <c r="O34" s="6"/>
    </row>
    <row r="35" spans="1:27" ht="12" hidden="1" customHeight="1" outlineLevel="2" x14ac:dyDescent="0.25">
      <c r="A35" s="27">
        <v>0</v>
      </c>
      <c r="B35" s="18">
        <f t="shared" si="4"/>
        <v>0</v>
      </c>
      <c r="C35" s="28"/>
      <c r="D35" s="29" t="s">
        <v>22</v>
      </c>
      <c r="E35" s="30"/>
      <c r="F35" s="30"/>
      <c r="G35" s="30"/>
      <c r="H35" s="30"/>
      <c r="I35" s="30"/>
      <c r="J35" s="30"/>
      <c r="K35" s="30"/>
      <c r="L35" s="30"/>
      <c r="M35" s="30"/>
      <c r="N35" s="30"/>
      <c r="O35" s="6"/>
    </row>
    <row r="36" spans="1:27" ht="12" hidden="1" customHeight="1" outlineLevel="2" x14ac:dyDescent="0.25">
      <c r="A36" s="27">
        <v>0</v>
      </c>
      <c r="B36" s="18">
        <f t="shared" si="4"/>
        <v>0</v>
      </c>
      <c r="C36" s="28"/>
      <c r="D36" s="29" t="s">
        <v>22</v>
      </c>
      <c r="E36" s="31"/>
      <c r="F36" s="31"/>
      <c r="G36" s="31"/>
      <c r="H36" s="31"/>
      <c r="I36" s="31"/>
      <c r="J36" s="31"/>
      <c r="K36" s="31"/>
      <c r="L36" s="31"/>
      <c r="M36" s="31"/>
      <c r="N36" s="31"/>
      <c r="O36" s="6"/>
    </row>
    <row r="37" spans="1:27" hidden="1" outlineLevel="1" collapsed="1" x14ac:dyDescent="0.25">
      <c r="C37" s="32" t="s">
        <v>23</v>
      </c>
    </row>
    <row r="38" spans="1:27" hidden="1" outlineLevel="1" x14ac:dyDescent="0.25">
      <c r="C38" s="32" t="s">
        <v>24</v>
      </c>
    </row>
    <row r="39" spans="1:27" hidden="1" outlineLevel="1" x14ac:dyDescent="0.25">
      <c r="C39" s="33">
        <v>1</v>
      </c>
      <c r="D39" s="1" t="s">
        <v>25</v>
      </c>
    </row>
    <row r="40" spans="1:27" collapsed="1" x14ac:dyDescent="0.25"/>
    <row r="44" spans="1:27" s="50" customFormat="1" ht="28.5" customHeight="1" thickBot="1" x14ac:dyDescent="0.3">
      <c r="B44" s="65" t="s">
        <v>41</v>
      </c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P44" s="51"/>
      <c r="Q44" s="51"/>
      <c r="R44" s="51"/>
      <c r="S44" s="48"/>
      <c r="T44" s="48"/>
      <c r="U44" s="48"/>
      <c r="V44" s="51"/>
      <c r="W44" s="51"/>
      <c r="X44" s="51"/>
      <c r="Y44" s="51"/>
      <c r="Z44" s="51"/>
      <c r="AA44" s="51"/>
    </row>
    <row r="45" spans="1:27" x14ac:dyDescent="0.25">
      <c r="B45" s="35"/>
      <c r="C45" s="43" t="s">
        <v>26</v>
      </c>
      <c r="D45" s="43" t="s">
        <v>27</v>
      </c>
      <c r="E45" s="43" t="s">
        <v>28</v>
      </c>
      <c r="F45" s="43" t="s">
        <v>29</v>
      </c>
      <c r="G45" s="43" t="s">
        <v>30</v>
      </c>
      <c r="H45" s="43" t="s">
        <v>31</v>
      </c>
      <c r="I45" s="43" t="s">
        <v>32</v>
      </c>
      <c r="J45" s="43" t="s">
        <v>32</v>
      </c>
      <c r="K45" s="43" t="s">
        <v>32</v>
      </c>
      <c r="L45" s="43" t="s">
        <v>34</v>
      </c>
      <c r="M45" s="43" t="s">
        <v>35</v>
      </c>
      <c r="N45" s="44" t="s">
        <v>36</v>
      </c>
      <c r="P45" s="49"/>
      <c r="Q45" s="36"/>
      <c r="R45" s="38"/>
      <c r="S45" s="36"/>
      <c r="T45" s="36"/>
      <c r="U45" s="36"/>
      <c r="V45" s="36"/>
      <c r="W45" s="36"/>
      <c r="X45" s="36"/>
      <c r="Y45" s="36"/>
      <c r="Z45" s="36"/>
      <c r="AA45" s="36"/>
    </row>
    <row r="46" spans="1:27" ht="45" x14ac:dyDescent="0.25">
      <c r="B46" s="45" t="s">
        <v>38</v>
      </c>
      <c r="C46" s="42" t="s">
        <v>37</v>
      </c>
      <c r="D46" s="52">
        <f>IF(OR($E20="Direct. Rat.",$E20="Direct. Dét.",$E20=1),$E$5,"")</f>
        <v>44235</v>
      </c>
      <c r="E46" s="52">
        <f>IF(OR($E20="Direct. Rat.",$E20="Direct. Dét.",$E20=1),$E$5,"")</f>
        <v>44235</v>
      </c>
      <c r="F46" s="52"/>
      <c r="G46" s="52"/>
      <c r="H46" s="52"/>
      <c r="I46" s="52"/>
      <c r="J46" s="52"/>
      <c r="K46" s="52"/>
      <c r="L46" s="52"/>
      <c r="M46" s="52"/>
      <c r="N46" s="53"/>
      <c r="P46" s="49"/>
      <c r="Q46" s="36"/>
      <c r="R46" s="36"/>
      <c r="S46" s="36"/>
      <c r="T46" s="36"/>
      <c r="U46" s="36"/>
      <c r="V46" s="36"/>
      <c r="W46" s="36"/>
      <c r="X46" s="36"/>
      <c r="Y46" s="36"/>
      <c r="Z46" s="36"/>
      <c r="AA46" s="36"/>
    </row>
    <row r="47" spans="1:27" ht="24" x14ac:dyDescent="0.25">
      <c r="B47" s="45" t="s">
        <v>39</v>
      </c>
      <c r="C47" s="52"/>
      <c r="D47" s="52"/>
      <c r="E47" s="52"/>
      <c r="F47" s="52"/>
      <c r="G47" s="52"/>
      <c r="H47" s="52"/>
      <c r="I47" s="52"/>
      <c r="J47" s="52"/>
      <c r="K47" s="52"/>
      <c r="L47" s="52"/>
      <c r="M47" s="52"/>
      <c r="N47" s="53"/>
      <c r="P47" s="49"/>
      <c r="Q47" s="36"/>
      <c r="R47" s="36"/>
      <c r="S47" s="36"/>
      <c r="T47" s="36"/>
      <c r="U47" s="36"/>
      <c r="V47" s="36"/>
      <c r="W47" s="36"/>
      <c r="X47" s="36"/>
      <c r="Y47" s="36"/>
      <c r="Z47" s="36"/>
      <c r="AA47" s="36"/>
    </row>
    <row r="48" spans="1:27" ht="24" x14ac:dyDescent="0.25">
      <c r="B48" s="45" t="s">
        <v>40</v>
      </c>
      <c r="C48" s="52"/>
      <c r="D48" s="52"/>
      <c r="E48" s="52"/>
      <c r="F48" s="52"/>
      <c r="G48" s="52"/>
      <c r="H48" s="52"/>
      <c r="I48" s="52"/>
      <c r="J48" s="52"/>
      <c r="K48" s="52"/>
      <c r="L48" s="52"/>
      <c r="M48" s="52"/>
      <c r="N48" s="53"/>
      <c r="P48" s="49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</row>
    <row r="49" spans="2:27" x14ac:dyDescent="0.25">
      <c r="B49" s="46"/>
      <c r="C49" s="37"/>
      <c r="D49" s="37"/>
      <c r="E49" s="37"/>
      <c r="F49" s="37"/>
      <c r="G49" s="37"/>
      <c r="H49" s="37"/>
      <c r="I49" s="37"/>
      <c r="J49" s="37"/>
      <c r="K49" s="37"/>
      <c r="L49" s="37"/>
      <c r="M49" s="37"/>
      <c r="N49" s="39"/>
      <c r="P49" s="49"/>
      <c r="Q49" s="36"/>
      <c r="R49" s="36"/>
      <c r="S49" s="36"/>
      <c r="T49" s="36"/>
      <c r="U49" s="36"/>
      <c r="V49" s="36"/>
      <c r="W49" s="36"/>
      <c r="X49" s="36"/>
      <c r="Y49" s="36"/>
      <c r="Z49" s="36"/>
      <c r="AA49" s="36"/>
    </row>
    <row r="50" spans="2:27" x14ac:dyDescent="0.25">
      <c r="B50" s="46"/>
      <c r="C50" s="37"/>
      <c r="D50" s="37"/>
      <c r="E50" s="37"/>
      <c r="F50" s="37"/>
      <c r="G50" s="37"/>
      <c r="H50" s="37"/>
      <c r="I50" s="37"/>
      <c r="J50" s="37"/>
      <c r="K50" s="37"/>
      <c r="L50" s="37"/>
      <c r="M50" s="37"/>
      <c r="N50" s="39"/>
      <c r="P50" s="49"/>
      <c r="Q50" s="36"/>
      <c r="R50" s="36"/>
      <c r="S50" s="36"/>
      <c r="T50" s="36"/>
      <c r="U50" s="36"/>
      <c r="V50" s="36"/>
      <c r="W50" s="36"/>
      <c r="X50" s="36"/>
      <c r="Y50" s="36"/>
      <c r="Z50" s="36"/>
      <c r="AA50" s="36"/>
    </row>
    <row r="51" spans="2:27" ht="15.75" thickBot="1" x14ac:dyDescent="0.3">
      <c r="B51" s="47"/>
      <c r="C51" s="40"/>
      <c r="D51" s="40"/>
      <c r="E51" s="40"/>
      <c r="F51" s="40"/>
      <c r="G51" s="40"/>
      <c r="H51" s="40"/>
      <c r="I51" s="40"/>
      <c r="J51" s="40"/>
      <c r="K51" s="40"/>
      <c r="L51" s="40"/>
      <c r="M51" s="40"/>
      <c r="N51" s="41"/>
      <c r="P51" s="49"/>
      <c r="Q51" s="36"/>
      <c r="R51" s="36"/>
      <c r="S51" s="36"/>
      <c r="T51" s="36"/>
      <c r="U51" s="36"/>
      <c r="V51" s="36"/>
      <c r="W51" s="36"/>
      <c r="X51" s="36"/>
      <c r="Y51" s="36"/>
      <c r="Z51" s="36"/>
      <c r="AA51" s="36"/>
    </row>
    <row r="52" spans="2:27" x14ac:dyDescent="0.25">
      <c r="P52" s="49"/>
      <c r="Q52" s="36"/>
      <c r="R52" s="36"/>
      <c r="S52" s="36"/>
      <c r="T52" s="36"/>
      <c r="U52" s="36"/>
      <c r="V52" s="36"/>
      <c r="W52" s="36"/>
      <c r="X52" s="36"/>
      <c r="Y52" s="36"/>
      <c r="Z52" s="36"/>
      <c r="AA52" s="36"/>
    </row>
    <row r="53" spans="2:27" ht="15.75" thickBot="1" x14ac:dyDescent="0.3">
      <c r="P53" s="49"/>
      <c r="Q53" s="36"/>
      <c r="R53" s="36"/>
      <c r="S53" s="36"/>
      <c r="T53" s="36"/>
      <c r="U53" s="36"/>
      <c r="V53" s="36"/>
      <c r="W53" s="36"/>
      <c r="X53" s="36"/>
      <c r="Y53" s="36"/>
      <c r="Z53" s="36"/>
      <c r="AA53" s="36"/>
    </row>
    <row r="54" spans="2:27" ht="15.75" thickBot="1" x14ac:dyDescent="0.3">
      <c r="B54" s="74" t="s">
        <v>26</v>
      </c>
      <c r="C54" s="52">
        <f>IF(OR(E19="Direct. Rat.",E19="Direct. Dét.",E19=1),E$5,"")</f>
        <v>44235</v>
      </c>
      <c r="D54" s="52" t="str">
        <f>IF(OR(F19="Direct. Rat.",F19="Direct. Dét.",F19=1),F$5,"")</f>
        <v/>
      </c>
      <c r="P54" s="49"/>
      <c r="Q54" s="36"/>
      <c r="R54" s="36"/>
      <c r="S54" s="36"/>
      <c r="T54" s="36"/>
      <c r="U54" s="36"/>
      <c r="V54" s="36"/>
      <c r="W54" s="36"/>
      <c r="X54" s="36"/>
      <c r="Y54" s="36"/>
      <c r="Z54" s="36"/>
      <c r="AA54" s="36"/>
    </row>
    <row r="55" spans="2:27" ht="15.75" thickBot="1" x14ac:dyDescent="0.3">
      <c r="B55" s="74" t="s">
        <v>27</v>
      </c>
      <c r="C55" s="52">
        <f t="shared" ref="C55:C65" si="5">IF(OR(E20="Direct. Rat.",E20="Direct. Dét.",E20=1),E$5,"")</f>
        <v>44235</v>
      </c>
      <c r="D55" s="52">
        <f t="shared" ref="D55:D65" si="6">IF(OR(F20="Direct. Rat.",F20="Direct. Dét.",F20=1),F$5,"")</f>
        <v>44236</v>
      </c>
      <c r="P55" s="49"/>
      <c r="Q55" s="36"/>
      <c r="R55" s="36"/>
      <c r="S55" s="36"/>
      <c r="T55" s="36"/>
      <c r="U55" s="36"/>
      <c r="V55" s="36"/>
      <c r="W55" s="36"/>
      <c r="X55" s="36"/>
      <c r="Y55" s="36"/>
      <c r="Z55" s="36"/>
      <c r="AA55" s="36"/>
    </row>
    <row r="56" spans="2:27" ht="15.75" thickBot="1" x14ac:dyDescent="0.3">
      <c r="B56" s="74" t="s">
        <v>28</v>
      </c>
      <c r="C56" s="52">
        <f t="shared" si="5"/>
        <v>44235</v>
      </c>
      <c r="D56" s="52">
        <f t="shared" si="6"/>
        <v>44236</v>
      </c>
    </row>
    <row r="57" spans="2:27" ht="15.75" thickBot="1" x14ac:dyDescent="0.3">
      <c r="B57" s="74" t="s">
        <v>29</v>
      </c>
      <c r="C57" s="52">
        <f t="shared" si="5"/>
        <v>44235</v>
      </c>
      <c r="D57" s="52">
        <f t="shared" si="6"/>
        <v>44236</v>
      </c>
    </row>
    <row r="58" spans="2:27" ht="15.75" thickBot="1" x14ac:dyDescent="0.3">
      <c r="B58" s="74" t="s">
        <v>30</v>
      </c>
      <c r="C58" s="52">
        <f t="shared" si="5"/>
        <v>44235</v>
      </c>
      <c r="D58" s="52" t="str">
        <f t="shared" si="6"/>
        <v/>
      </c>
    </row>
    <row r="59" spans="2:27" ht="15.75" thickBot="1" x14ac:dyDescent="0.3">
      <c r="B59" s="74" t="s">
        <v>31</v>
      </c>
      <c r="C59" s="52" t="str">
        <f t="shared" si="5"/>
        <v/>
      </c>
      <c r="D59" s="52" t="str">
        <f t="shared" si="6"/>
        <v/>
      </c>
    </row>
    <row r="60" spans="2:27" ht="15.75" thickBot="1" x14ac:dyDescent="0.3">
      <c r="B60" s="74" t="s">
        <v>32</v>
      </c>
      <c r="C60" s="52">
        <f t="shared" si="5"/>
        <v>44235</v>
      </c>
      <c r="D60" s="52">
        <f t="shared" si="6"/>
        <v>44236</v>
      </c>
    </row>
    <row r="61" spans="2:27" ht="15.75" thickBot="1" x14ac:dyDescent="0.3">
      <c r="B61" s="74" t="s">
        <v>32</v>
      </c>
      <c r="C61" s="52" t="str">
        <f t="shared" si="5"/>
        <v/>
      </c>
      <c r="D61" s="52" t="str">
        <f t="shared" si="6"/>
        <v/>
      </c>
    </row>
    <row r="62" spans="2:27" ht="15.75" thickBot="1" x14ac:dyDescent="0.3">
      <c r="B62" s="74" t="s">
        <v>32</v>
      </c>
      <c r="C62" s="52" t="str">
        <f t="shared" si="5"/>
        <v/>
      </c>
      <c r="D62" s="52" t="str">
        <f t="shared" si="6"/>
        <v/>
      </c>
    </row>
    <row r="63" spans="2:27" ht="15.75" thickBot="1" x14ac:dyDescent="0.3">
      <c r="B63" s="74" t="s">
        <v>34</v>
      </c>
      <c r="C63" s="52" t="str">
        <f t="shared" si="5"/>
        <v/>
      </c>
      <c r="D63" s="52" t="str">
        <f t="shared" si="6"/>
        <v/>
      </c>
    </row>
    <row r="64" spans="2:27" ht="15.75" thickBot="1" x14ac:dyDescent="0.3">
      <c r="B64" s="74" t="s">
        <v>35</v>
      </c>
      <c r="C64" s="52" t="str">
        <f t="shared" si="5"/>
        <v/>
      </c>
      <c r="D64" s="52">
        <f t="shared" si="6"/>
        <v>44236</v>
      </c>
    </row>
    <row r="65" spans="2:4" x14ac:dyDescent="0.25">
      <c r="B65" s="74" t="s">
        <v>36</v>
      </c>
      <c r="C65" s="52" t="str">
        <f t="shared" si="5"/>
        <v/>
      </c>
      <c r="D65" s="52" t="str">
        <f t="shared" si="6"/>
        <v/>
      </c>
    </row>
  </sheetData>
  <sheetProtection formatCells="0" autoFilter="0" pivotTables="0"/>
  <mergeCells count="19">
    <mergeCell ref="B44:N44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C18:D18"/>
    <mergeCell ref="E18:N18"/>
    <mergeCell ref="B7:C8"/>
    <mergeCell ref="D7:D8"/>
    <mergeCell ref="B1:N1"/>
    <mergeCell ref="B2:N3"/>
    <mergeCell ref="B4:D4"/>
    <mergeCell ref="E4:N4"/>
    <mergeCell ref="B5:D6"/>
  </mergeCells>
  <dataValidations count="6">
    <dataValidation type="list" allowBlank="1" showInputMessage="1" showErrorMessage="1" sqref="D19:N33" xr:uid="{00000000-0002-0000-0000-000000000000}">
      <formula1>"1,Direct. Rat.,Direct. Dét.,Abs,"</formula1>
    </dataValidation>
    <dataValidation type="list" allowBlank="1" showInputMessage="1" showErrorMessage="1" sqref="E14:N17" xr:uid="{00000000-0002-0000-0000-000001000000}">
      <formula1>"1, P.N"</formula1>
    </dataValidation>
    <dataValidation type="list" allowBlank="1" showInputMessage="1" showErrorMessage="1" sqref="E34:N36" xr:uid="{00000000-0002-0000-0000-000002000000}">
      <formula1>"1,ABS"</formula1>
    </dataValidation>
    <dataValidation type="list" allowBlank="1" showInputMessage="1" showErrorMessage="1" sqref="E4:N4" xr:uid="{00000000-0002-0000-0000-000003000000}">
      <formula1>"SOUSA-MENDES,CLASSES VERTE,STENDHAL,BALGUERIE,SEMPÉ"</formula1>
    </dataValidation>
    <dataValidation type="list" allowBlank="1" showInputMessage="1" showErrorMessage="1" sqref="B4:D4" xr:uid="{00000000-0002-0000-0000-000004000000}">
      <formula1>"C.A.L 3-5 ANS,C.A.L 6-11 ANS,VACANCES SPORTIVES"</formula1>
    </dataValidation>
    <dataValidation type="list" allowBlank="1" showInputMessage="1" showErrorMessage="1" sqref="B1:N1" xr:uid="{00000000-0002-0000-0000-000005000000}">
      <formula1>"C.A.L 6-11 ans Classes Vertes, C.A.L 6-11 ans Balguerie, C.A.L 3-5 ans Stendhal, C.A.L 3-5 ans Sousa-Mendes, C.A.L 3-5 ans Stendhal, Vacances Sportives"</formula1>
    </dataValidation>
  </dataValidations>
  <pageMargins left="0.70866141732283472" right="0.70866141732283472" top="0.74803149606299213" bottom="0.74803149606299213" header="0.31496062992125984" footer="0.31496062992125984"/>
  <pageSetup paperSize="9" scale="79" orientation="landscape" cellComments="asDisplayed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Equ. Fev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Kévin FABRA</dc:creator>
  <cp:lastModifiedBy>Dahmien</cp:lastModifiedBy>
  <dcterms:created xsi:type="dcterms:W3CDTF">2021-02-12T06:19:05Z</dcterms:created>
  <dcterms:modified xsi:type="dcterms:W3CDTF">2021-02-13T09:39:31Z</dcterms:modified>
</cp:coreProperties>
</file>