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1EE41576-88A9-45C0-AEA0-54ACCC140A98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Equ. Fev" sheetId="1" r:id="rId1"/>
  </sheets>
  <definedNames>
    <definedName name="CatégoriesDépense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B36" i="1"/>
  <c r="B35" i="1"/>
  <c r="B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N13" i="1"/>
  <c r="M13" i="1"/>
  <c r="L13" i="1"/>
  <c r="K13" i="1"/>
  <c r="J13" i="1"/>
  <c r="I13" i="1"/>
  <c r="H13" i="1"/>
  <c r="G13" i="1"/>
  <c r="F13" i="1"/>
  <c r="E13" i="1"/>
  <c r="N12" i="1"/>
  <c r="M12" i="1"/>
  <c r="L12" i="1"/>
  <c r="K12" i="1"/>
  <c r="J12" i="1"/>
  <c r="I12" i="1"/>
  <c r="H12" i="1"/>
  <c r="G12" i="1"/>
  <c r="F12" i="1"/>
  <c r="E12" i="1"/>
  <c r="N8" i="1"/>
  <c r="M8" i="1"/>
  <c r="L8" i="1"/>
  <c r="K8" i="1"/>
  <c r="J8" i="1"/>
  <c r="I8" i="1"/>
  <c r="H8" i="1"/>
  <c r="G8" i="1"/>
  <c r="F8" i="1"/>
  <c r="E8" i="1"/>
  <c r="A1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Kévin</author>
    <author>Kévin FABRA</author>
  </authors>
  <commentList>
    <comment ref="B1" authorId="0" shapeId="0" xr:uid="{00000000-0006-0000-0000-000001000000}">
      <text>
        <r>
          <rPr>
            <sz val="9"/>
            <color indexed="81"/>
            <rFont val="Arial"/>
            <family val="2"/>
          </rPr>
          <t>Sélectionner le site d'activités</t>
        </r>
      </text>
    </comment>
    <comment ref="C46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Si dans cellule "E19" apparaît ("Direct. Rat." Ou "Direct. Dét." ou "1") reporter la date situé en "E5"</t>
        </r>
      </text>
    </comment>
  </commentList>
</comments>
</file>

<file path=xl/sharedStrings.xml><?xml version="1.0" encoding="utf-8"?>
<sst xmlns="http://schemas.openxmlformats.org/spreadsheetml/2006/main" count="67" uniqueCount="42">
  <si>
    <t>C.A.L 3-5 ans Stendhal</t>
  </si>
  <si>
    <t>ÉQUIPE PÉDAGOGIQUE VACANCES DE FEVRIER 2021</t>
  </si>
  <si>
    <t>C.A.L 3-5 ANS</t>
  </si>
  <si>
    <t>STENDHAL</t>
  </si>
  <si>
    <t>Conventionnement Mairie : 40</t>
  </si>
  <si>
    <t>TX D'ENCADREMENT</t>
  </si>
  <si>
    <t xml:space="preserve">EFFECTIF ENFANT </t>
  </si>
  <si>
    <t>AGENT DE SERVICE 1</t>
  </si>
  <si>
    <t>AGENT DE SERVICE 2</t>
  </si>
  <si>
    <t>PREVISIONEL NOMBRE ANIMATEURS</t>
  </si>
  <si>
    <t xml:space="preserve">NOMBRE DE REPAS (+ 3) </t>
  </si>
  <si>
    <t xml:space="preserve">PROJET 1 </t>
  </si>
  <si>
    <t>PROJET 2</t>
  </si>
  <si>
    <t>PROJET 3</t>
  </si>
  <si>
    <t>PROJET 4</t>
  </si>
  <si>
    <t>TOTAL JOURS TRAVAILLES</t>
  </si>
  <si>
    <t>JOURS DE PRÉSENCES</t>
  </si>
  <si>
    <t>Direct. Rat.</t>
  </si>
  <si>
    <t>Abs</t>
  </si>
  <si>
    <t>Adjoint</t>
  </si>
  <si>
    <t>Direct. Dét.</t>
  </si>
  <si>
    <t>Stagiaire bafa</t>
  </si>
  <si>
    <t>Stagiaire</t>
  </si>
  <si>
    <r>
      <rPr>
        <b/>
        <sz val="10"/>
        <color theme="1"/>
        <rFont val="Calibri"/>
        <family val="2"/>
        <scheme val="minor"/>
      </rPr>
      <t>* Directeur Détaché</t>
    </r>
    <r>
      <rPr>
        <sz val="10"/>
        <color theme="1"/>
        <rFont val="Calibri"/>
        <family val="2"/>
        <scheme val="minor"/>
      </rPr>
      <t xml:space="preserve"> concerne tous les A.C.M dont le conventionnement est à minima 50 enfants ou plus.</t>
    </r>
  </si>
  <si>
    <r>
      <t xml:space="preserve">* </t>
    </r>
    <r>
      <rPr>
        <b/>
        <sz val="10"/>
        <color theme="1"/>
        <rFont val="Calibri"/>
        <family val="2"/>
        <scheme val="minor"/>
      </rPr>
      <t>Directeur Rattaché</t>
    </r>
    <r>
      <rPr>
        <sz val="10"/>
        <color theme="1"/>
        <rFont val="Calibri"/>
        <family val="2"/>
        <scheme val="minor"/>
      </rPr>
      <t xml:space="preserve"> concerne tous les A.C.M dont le conventionnement est inférieur à 50 enfants.</t>
    </r>
  </si>
  <si>
    <t>Journée figée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</si>
  <si>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</si>
  <si>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</si>
  <si>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</si>
  <si>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</si>
  <si>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</si>
  <si>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</si>
  <si>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</si>
  <si>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</si>
  <si>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</si>
  <si>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</si>
  <si>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</si>
  <si>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Si dans cellule "E19" apparaît ("Direct. Rat." Ou "Direct. Dét." ou "1") reporter la date situé en "E5"</t>
  </si>
  <si>
    <t>Idem avec F19 et F5</t>
  </si>
  <si>
    <t>Idem avec G19 et G5</t>
  </si>
  <si>
    <t>Idem avec H19 et H5</t>
  </si>
  <si>
    <t>REQUÊTE EN REFLEXION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</si>
</sst>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F800]dddd\,\ mmmm\ dd\,yy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</font>
    <font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8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sz val="9"/>
      <name val="Calibri"/>
      <family val="2"/>
    </font>
    <font>
      <sz val="9"/>
      <color indexed="81"/>
      <name val="Arial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DD6CF"/>
        <bgColor indexed="64"/>
      </patternFill>
    </fill>
    <fill>
      <patternFill patternType="solid">
        <fgColor rgb="FFFADC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A7"/>
        <bgColor indexed="64"/>
      </patternFill>
    </fill>
    <fill>
      <patternFill patternType="solid">
        <fgColor rgb="FFE6FAFE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164" fontId="5" fillId="0" borderId="3" xfId="0" applyNumberFormat="1" applyFont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15" fontId="7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9" fillId="3" borderId="9" xfId="0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 applyProtection="1">
      <alignment vertical="center" wrapText="1"/>
      <protection locked="0"/>
    </xf>
    <xf numFmtId="0" fontId="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 applyProtection="1">
      <alignment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vertical="center"/>
      <protection locked="0"/>
    </xf>
    <xf numFmtId="0" fontId="19" fillId="6" borderId="1" xfId="0" applyFont="1" applyFill="1" applyBorder="1" applyAlignment="1" applyProtection="1">
      <alignment horizontal="left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9" fillId="5" borderId="1" xfId="0" applyFont="1" applyFill="1" applyBorder="1" applyAlignment="1" applyProtection="1">
      <alignment vertical="center"/>
      <protection locked="0"/>
    </xf>
    <xf numFmtId="0" fontId="19" fillId="0" borderId="1" xfId="0" applyFont="1" applyBorder="1" applyAlignment="1" applyProtection="1">
      <alignment horizontal="left" vertical="center"/>
      <protection locked="0"/>
    </xf>
    <xf numFmtId="0" fontId="19" fillId="5" borderId="1" xfId="0" applyFont="1" applyFill="1" applyBorder="1" applyAlignment="1" applyProtection="1">
      <alignment horizontal="left" vertical="center"/>
      <protection locked="0"/>
    </xf>
    <xf numFmtId="0" fontId="20" fillId="7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 applyProtection="1">
      <alignment vertical="center"/>
      <protection locked="0"/>
    </xf>
    <xf numFmtId="0" fontId="21" fillId="7" borderId="1" xfId="0" applyFont="1" applyFill="1" applyBorder="1" applyAlignment="1" applyProtection="1">
      <alignment vertical="center"/>
      <protection locked="0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15" fillId="0" borderId="0" xfId="0" applyFont="1"/>
    <xf numFmtId="0" fontId="1" fillId="0" borderId="0" xfId="0" applyFont="1" applyProtection="1">
      <protection locked="0"/>
    </xf>
    <xf numFmtId="0" fontId="19" fillId="0" borderId="1" xfId="0" applyFont="1" applyFill="1" applyBorder="1" applyAlignment="1" applyProtection="1">
      <alignment vertical="center"/>
      <protection locked="0"/>
    </xf>
    <xf numFmtId="0" fontId="0" fillId="0" borderId="1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16" xfId="0" applyBorder="1" applyProtection="1">
      <protection locked="0"/>
    </xf>
    <xf numFmtId="0" fontId="25" fillId="0" borderId="0" xfId="0" applyFont="1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19" fillId="0" borderId="20" xfId="0" applyFont="1" applyFill="1" applyBorder="1" applyAlignment="1" applyProtection="1">
      <alignment vertical="center"/>
      <protection locked="0"/>
    </xf>
    <xf numFmtId="0" fontId="19" fillId="0" borderId="21" xfId="0" applyFont="1" applyFill="1" applyBorder="1" applyAlignment="1" applyProtection="1">
      <alignment vertical="center"/>
      <protection locked="0"/>
    </xf>
    <xf numFmtId="0" fontId="25" fillId="0" borderId="22" xfId="0" applyFont="1" applyBorder="1" applyAlignment="1" applyProtection="1">
      <alignment horizontal="center" vertical="center" wrapText="1"/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25" fillId="0" borderId="0" xfId="0" applyFont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6" fillId="8" borderId="15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  <protection locked="0"/>
    </xf>
    <xf numFmtId="0" fontId="8" fillId="3" borderId="12" xfId="0" applyFont="1" applyFill="1" applyBorder="1" applyAlignment="1" applyProtection="1">
      <alignment horizontal="center" vertical="center"/>
      <protection locked="0"/>
    </xf>
    <xf numFmtId="14" fontId="0" fillId="0" borderId="16" xfId="0" applyNumberFormat="1" applyBorder="1" applyProtection="1">
      <protection locked="0"/>
    </xf>
    <xf numFmtId="14" fontId="0" fillId="0" borderId="17" xfId="0" applyNumberForma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5">
    <tabColor rgb="FFFFC000"/>
    <pageSetUpPr fitToPage="1"/>
  </sheetPr>
  <dimension ref="A1:AA55"/>
  <sheetViews>
    <sheetView tabSelected="1" topLeftCell="A2" zoomScale="130" zoomScaleNormal="130" workbookViewId="0">
      <selection activeCell="E43" sqref="E43"/>
    </sheetView>
  </sheetViews>
  <sheetFormatPr baseColWidth="10" defaultColWidth="11.42578125" defaultRowHeight="15" outlineLevelRow="2" x14ac:dyDescent="0.25"/>
  <cols>
    <col min="1" max="1" width="1.7109375" style="1" customWidth="1"/>
    <col min="2" max="2" width="11.42578125" style="1"/>
    <col min="3" max="3" width="17.28515625" style="1" bestFit="1" customWidth="1"/>
    <col min="4" max="4" width="11.42578125" style="1"/>
    <col min="5" max="14" width="7.7109375" style="1" customWidth="1"/>
    <col min="15" max="16384" width="11.42578125" style="1"/>
  </cols>
  <sheetData>
    <row r="1" spans="2:15" ht="15.75" x14ac:dyDescent="0.25">
      <c r="B1" s="61" t="s">
        <v>0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2:15" x14ac:dyDescent="0.25">
      <c r="B2" s="62" t="s">
        <v>1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2:15" x14ac:dyDescent="0.25"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</row>
    <row r="4" spans="2:15" x14ac:dyDescent="0.25">
      <c r="B4" s="63" t="s">
        <v>2</v>
      </c>
      <c r="C4" s="63"/>
      <c r="D4" s="63"/>
      <c r="E4" s="63" t="s">
        <v>3</v>
      </c>
      <c r="F4" s="63"/>
      <c r="G4" s="63"/>
      <c r="H4" s="63"/>
      <c r="I4" s="63"/>
      <c r="J4" s="63"/>
      <c r="K4" s="63"/>
      <c r="L4" s="63"/>
      <c r="M4" s="63"/>
      <c r="N4" s="63"/>
      <c r="O4" s="2"/>
    </row>
    <row r="5" spans="2:15" ht="9.75" customHeight="1" x14ac:dyDescent="0.25">
      <c r="B5" s="64" t="s">
        <v>4</v>
      </c>
      <c r="C5" s="64"/>
      <c r="D5" s="64"/>
      <c r="E5" s="3">
        <v>44235</v>
      </c>
      <c r="F5" s="3">
        <v>44236</v>
      </c>
      <c r="G5" s="3">
        <v>44237</v>
      </c>
      <c r="H5" s="3">
        <v>44238</v>
      </c>
      <c r="I5" s="3">
        <v>44239</v>
      </c>
      <c r="J5" s="3">
        <v>44242</v>
      </c>
      <c r="K5" s="3">
        <v>44243</v>
      </c>
      <c r="L5" s="3">
        <v>44244</v>
      </c>
      <c r="M5" s="3">
        <v>44245</v>
      </c>
      <c r="N5" s="3">
        <v>44246</v>
      </c>
      <c r="O5" s="4"/>
    </row>
    <row r="6" spans="2:15" ht="9.75" customHeight="1" thickBot="1" x14ac:dyDescent="0.3">
      <c r="B6" s="64"/>
      <c r="C6" s="64"/>
      <c r="D6" s="65"/>
      <c r="E6" s="5"/>
      <c r="F6" s="5"/>
      <c r="G6" s="5"/>
      <c r="H6" s="5"/>
      <c r="I6" s="5"/>
      <c r="J6" s="5"/>
      <c r="K6" s="5"/>
      <c r="L6" s="5"/>
      <c r="M6" s="5"/>
      <c r="N6" s="5"/>
      <c r="O6" s="6"/>
    </row>
    <row r="7" spans="2:15" ht="12" customHeight="1" x14ac:dyDescent="0.25">
      <c r="B7" s="66" t="s">
        <v>5</v>
      </c>
      <c r="C7" s="67"/>
      <c r="D7" s="70">
        <v>8</v>
      </c>
      <c r="E7" s="7">
        <v>40</v>
      </c>
      <c r="F7" s="7">
        <v>40</v>
      </c>
      <c r="G7" s="7">
        <v>40</v>
      </c>
      <c r="H7" s="7">
        <v>40</v>
      </c>
      <c r="I7" s="7">
        <v>40</v>
      </c>
      <c r="J7" s="7">
        <v>40</v>
      </c>
      <c r="K7" s="7">
        <v>40</v>
      </c>
      <c r="L7" s="7">
        <v>40</v>
      </c>
      <c r="M7" s="7">
        <v>40</v>
      </c>
      <c r="N7" s="7">
        <v>40</v>
      </c>
      <c r="O7" s="8"/>
    </row>
    <row r="8" spans="2:15" ht="12" customHeight="1" thickBot="1" x14ac:dyDescent="0.3">
      <c r="B8" s="68"/>
      <c r="C8" s="69"/>
      <c r="D8" s="71"/>
      <c r="E8" s="9">
        <f>(E7/D7)</f>
        <v>5</v>
      </c>
      <c r="F8" s="9">
        <f>(F7/D7)</f>
        <v>5</v>
      </c>
      <c r="G8" s="9">
        <f>(G7/D7)</f>
        <v>5</v>
      </c>
      <c r="H8" s="9">
        <f>(H7/D7)</f>
        <v>5</v>
      </c>
      <c r="I8" s="9">
        <f>(I7/D7)</f>
        <v>5</v>
      </c>
      <c r="J8" s="9">
        <f>(J7/D7)</f>
        <v>5</v>
      </c>
      <c r="K8" s="9">
        <f>(K7/D7)</f>
        <v>5</v>
      </c>
      <c r="L8" s="9">
        <f>(L7/D7)</f>
        <v>5</v>
      </c>
      <c r="M8" s="9">
        <f>(M7/D7)</f>
        <v>5</v>
      </c>
      <c r="N8" s="9">
        <f>(N7/D7)</f>
        <v>5</v>
      </c>
      <c r="O8" s="8"/>
    </row>
    <row r="9" spans="2:15" ht="12" hidden="1" customHeight="1" outlineLevel="2" x14ac:dyDescent="0.25">
      <c r="B9" s="56" t="s">
        <v>6</v>
      </c>
      <c r="C9" s="56"/>
      <c r="D9" s="57"/>
      <c r="E9" s="10"/>
      <c r="F9" s="10"/>
      <c r="G9" s="10"/>
      <c r="H9" s="10"/>
      <c r="I9" s="10"/>
      <c r="J9" s="10"/>
      <c r="K9" s="10"/>
      <c r="L9" s="10"/>
      <c r="M9" s="10"/>
      <c r="N9" s="10"/>
      <c r="O9" s="8"/>
    </row>
    <row r="10" spans="2:15" ht="12" hidden="1" customHeight="1" outlineLevel="2" x14ac:dyDescent="0.25">
      <c r="B10" s="58" t="s">
        <v>7</v>
      </c>
      <c r="C10" s="58"/>
      <c r="D10" s="58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8"/>
    </row>
    <row r="11" spans="2:15" ht="12" hidden="1" customHeight="1" outlineLevel="2" x14ac:dyDescent="0.25">
      <c r="B11" s="58" t="s">
        <v>8</v>
      </c>
      <c r="C11" s="58"/>
      <c r="D11" s="58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8"/>
    </row>
    <row r="12" spans="2:15" ht="12" hidden="1" customHeight="1" outlineLevel="2" x14ac:dyDescent="0.25">
      <c r="B12" s="59" t="s">
        <v>9</v>
      </c>
      <c r="C12" s="59"/>
      <c r="D12" s="59"/>
      <c r="E12" s="12">
        <f>COUNTIF(E19:E33,"1")+COUNTIF(E19:E33,"Direct. Rat.")</f>
        <v>5</v>
      </c>
      <c r="F12" s="12">
        <f t="shared" ref="F12:N12" si="0">COUNTIF(F19:F33,"1")+COUNTIF(F19:F33,"Direct. Rat.")</f>
        <v>5</v>
      </c>
      <c r="G12" s="12">
        <f t="shared" si="0"/>
        <v>5</v>
      </c>
      <c r="H12" s="12">
        <f t="shared" si="0"/>
        <v>5</v>
      </c>
      <c r="I12" s="12">
        <f t="shared" si="0"/>
        <v>5</v>
      </c>
      <c r="J12" s="12">
        <f t="shared" si="0"/>
        <v>5</v>
      </c>
      <c r="K12" s="12">
        <f t="shared" si="0"/>
        <v>5</v>
      </c>
      <c r="L12" s="12">
        <f t="shared" si="0"/>
        <v>5</v>
      </c>
      <c r="M12" s="12">
        <f t="shared" si="0"/>
        <v>5</v>
      </c>
      <c r="N12" s="12">
        <f t="shared" si="0"/>
        <v>5</v>
      </c>
      <c r="O12" s="8"/>
    </row>
    <row r="13" spans="2:15" ht="12" hidden="1" customHeight="1" outlineLevel="2" x14ac:dyDescent="0.25">
      <c r="B13" s="60" t="s">
        <v>10</v>
      </c>
      <c r="C13" s="60"/>
      <c r="D13" s="60"/>
      <c r="E13" s="13">
        <f t="shared" ref="E13:N13" si="1">COUNTIF(E19:E36,"1")+COUNTIF(E19:E36,"Direct. Det.")+COUNTIF(E19:E36,"Direct. Rat.")+COUNTIF(E19:E36,"Adjoint")+COUNTA(E10:E11)+SUM(E9)+3</f>
        <v>8</v>
      </c>
      <c r="F13" s="13">
        <f t="shared" si="1"/>
        <v>8</v>
      </c>
      <c r="G13" s="13">
        <f t="shared" si="1"/>
        <v>8</v>
      </c>
      <c r="H13" s="13">
        <f t="shared" si="1"/>
        <v>8</v>
      </c>
      <c r="I13" s="13">
        <f t="shared" si="1"/>
        <v>8</v>
      </c>
      <c r="J13" s="13">
        <f t="shared" si="1"/>
        <v>8</v>
      </c>
      <c r="K13" s="13">
        <f t="shared" si="1"/>
        <v>8</v>
      </c>
      <c r="L13" s="13">
        <f t="shared" si="1"/>
        <v>8</v>
      </c>
      <c r="M13" s="13">
        <f t="shared" si="1"/>
        <v>8</v>
      </c>
      <c r="N13" s="13">
        <f t="shared" si="1"/>
        <v>8</v>
      </c>
      <c r="O13" s="8"/>
    </row>
    <row r="14" spans="2:15" ht="12" hidden="1" customHeight="1" outlineLevel="1" collapsed="1" x14ac:dyDescent="0.25">
      <c r="B14" s="52" t="s">
        <v>11</v>
      </c>
      <c r="C14" s="52"/>
      <c r="D14" s="52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8"/>
    </row>
    <row r="15" spans="2:15" ht="12" hidden="1" customHeight="1" outlineLevel="1" x14ac:dyDescent="0.25">
      <c r="B15" s="52" t="s">
        <v>12</v>
      </c>
      <c r="C15" s="52"/>
      <c r="D15" s="5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8"/>
    </row>
    <row r="16" spans="2:15" ht="12" hidden="1" customHeight="1" outlineLevel="1" x14ac:dyDescent="0.25">
      <c r="B16" s="52" t="s">
        <v>13</v>
      </c>
      <c r="C16" s="52"/>
      <c r="D16" s="5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8"/>
    </row>
    <row r="17" spans="1:15" ht="12" hidden="1" customHeight="1" outlineLevel="1" x14ac:dyDescent="0.25">
      <c r="B17" s="52" t="s">
        <v>14</v>
      </c>
      <c r="C17" s="52"/>
      <c r="D17" s="5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8"/>
    </row>
    <row r="18" spans="1:15" ht="16.5" collapsed="1" x14ac:dyDescent="0.25">
      <c r="A18" s="15">
        <f>SUM(A20:A33)</f>
        <v>10</v>
      </c>
      <c r="B18" s="16" t="s">
        <v>15</v>
      </c>
      <c r="C18" s="53"/>
      <c r="D18" s="53"/>
      <c r="E18" s="54" t="s">
        <v>16</v>
      </c>
      <c r="F18" s="54"/>
      <c r="G18" s="54"/>
      <c r="H18" s="54"/>
      <c r="I18" s="54"/>
      <c r="J18" s="54"/>
      <c r="K18" s="54"/>
      <c r="L18" s="54"/>
      <c r="M18" s="54"/>
      <c r="N18" s="54"/>
      <c r="O18" s="6"/>
    </row>
    <row r="19" spans="1:15" ht="12" customHeight="1" x14ac:dyDescent="0.25">
      <c r="A19" s="17">
        <f>COUNTA(C19)</f>
        <v>1</v>
      </c>
      <c r="B19" s="18">
        <f>COUNTIF(E19:N19,"1")+COUNTIF(E19:N19,"Direct. Dét.")+COUNTIF(E19:N19,"Direct. Rat.")</f>
        <v>8</v>
      </c>
      <c r="C19" s="34" t="s">
        <v>26</v>
      </c>
      <c r="D19" s="19" t="s">
        <v>17</v>
      </c>
      <c r="E19" s="20" t="s">
        <v>17</v>
      </c>
      <c r="F19" s="20" t="s">
        <v>18</v>
      </c>
      <c r="G19" s="20" t="s">
        <v>17</v>
      </c>
      <c r="H19" s="20" t="s">
        <v>17</v>
      </c>
      <c r="I19" s="20">
        <v>1</v>
      </c>
      <c r="J19" s="20" t="s">
        <v>17</v>
      </c>
      <c r="K19" s="20" t="s">
        <v>17</v>
      </c>
      <c r="L19" s="20"/>
      <c r="M19" s="20" t="s">
        <v>17</v>
      </c>
      <c r="N19" s="20" t="s">
        <v>17</v>
      </c>
      <c r="O19" s="6"/>
    </row>
    <row r="20" spans="1:15" ht="12" customHeight="1" x14ac:dyDescent="0.25">
      <c r="A20" s="17">
        <f>COUNTA(C20)</f>
        <v>1</v>
      </c>
      <c r="B20" s="18">
        <f t="shared" ref="B20:B33" si="2">COUNTIF(E20:N20,"1")+COUNTIF(E20:N20,"Direct. Dét.")+COUNTIF(E20:N20,"Direct. Rat.")</f>
        <v>4</v>
      </c>
      <c r="C20" s="34" t="s">
        <v>27</v>
      </c>
      <c r="D20" s="22" t="s">
        <v>19</v>
      </c>
      <c r="E20" s="23" t="s">
        <v>20</v>
      </c>
      <c r="F20" s="23">
        <v>1</v>
      </c>
      <c r="G20" s="23" t="s">
        <v>20</v>
      </c>
      <c r="H20" s="23" t="s">
        <v>20</v>
      </c>
      <c r="I20" s="23" t="s">
        <v>18</v>
      </c>
      <c r="J20" s="20"/>
      <c r="K20" s="20"/>
      <c r="L20" s="20"/>
      <c r="M20" s="20"/>
      <c r="N20" s="20"/>
      <c r="O20" s="6"/>
    </row>
    <row r="21" spans="1:15" ht="12" customHeight="1" x14ac:dyDescent="0.25">
      <c r="A21" s="17">
        <f t="shared" ref="A21:A30" si="3">COUNTA(C21)</f>
        <v>1</v>
      </c>
      <c r="B21" s="18">
        <f t="shared" si="2"/>
        <v>4</v>
      </c>
      <c r="C21" s="34" t="s">
        <v>28</v>
      </c>
      <c r="D21" s="24"/>
      <c r="E21" s="23">
        <v>1</v>
      </c>
      <c r="F21" s="23">
        <v>1</v>
      </c>
      <c r="G21" s="23">
        <v>1</v>
      </c>
      <c r="H21" s="23">
        <v>1</v>
      </c>
      <c r="I21" s="23"/>
      <c r="J21" s="23"/>
      <c r="K21" s="23"/>
      <c r="L21" s="20"/>
      <c r="M21" s="20"/>
      <c r="N21" s="20"/>
      <c r="O21" s="6"/>
    </row>
    <row r="22" spans="1:15" ht="12" customHeight="1" x14ac:dyDescent="0.25">
      <c r="A22" s="17">
        <f t="shared" si="3"/>
        <v>1</v>
      </c>
      <c r="B22" s="18">
        <f t="shared" si="2"/>
        <v>8</v>
      </c>
      <c r="C22" s="34" t="s">
        <v>29</v>
      </c>
      <c r="D22" s="24"/>
      <c r="E22" s="23">
        <v>1</v>
      </c>
      <c r="F22" s="23">
        <v>1</v>
      </c>
      <c r="G22" s="23"/>
      <c r="H22" s="23">
        <v>1</v>
      </c>
      <c r="I22" s="23">
        <v>1</v>
      </c>
      <c r="J22" s="23">
        <v>1</v>
      </c>
      <c r="K22" s="23"/>
      <c r="L22" s="20">
        <v>1</v>
      </c>
      <c r="M22" s="20">
        <v>1</v>
      </c>
      <c r="N22" s="20">
        <v>1</v>
      </c>
      <c r="O22" s="6"/>
    </row>
    <row r="23" spans="1:15" ht="12" customHeight="1" x14ac:dyDescent="0.25">
      <c r="A23" s="17">
        <f t="shared" si="3"/>
        <v>1</v>
      </c>
      <c r="B23" s="18">
        <f t="shared" si="2"/>
        <v>4</v>
      </c>
      <c r="C23" s="34" t="s">
        <v>30</v>
      </c>
      <c r="D23" s="24"/>
      <c r="E23" s="23">
        <v>1</v>
      </c>
      <c r="F23" s="23"/>
      <c r="G23" s="23">
        <v>1</v>
      </c>
      <c r="H23" s="23">
        <v>1</v>
      </c>
      <c r="I23" s="23">
        <v>1</v>
      </c>
      <c r="J23" s="23"/>
      <c r="K23" s="23"/>
      <c r="L23" s="20"/>
      <c r="M23" s="20"/>
      <c r="N23" s="20"/>
      <c r="O23" s="6"/>
    </row>
    <row r="24" spans="1:15" ht="12" customHeight="1" x14ac:dyDescent="0.25">
      <c r="A24" s="17">
        <f t="shared" si="3"/>
        <v>1</v>
      </c>
      <c r="B24" s="18">
        <f t="shared" si="2"/>
        <v>4</v>
      </c>
      <c r="C24" s="34" t="s">
        <v>31</v>
      </c>
      <c r="D24" s="24"/>
      <c r="E24" s="23"/>
      <c r="F24" s="23"/>
      <c r="G24" s="23"/>
      <c r="H24" s="23"/>
      <c r="I24" s="23"/>
      <c r="J24" s="23"/>
      <c r="K24" s="23">
        <v>1</v>
      </c>
      <c r="L24" s="23">
        <v>1</v>
      </c>
      <c r="M24" s="23">
        <v>1</v>
      </c>
      <c r="N24" s="23">
        <v>1</v>
      </c>
      <c r="O24" s="6"/>
    </row>
    <row r="25" spans="1:15" ht="12" customHeight="1" x14ac:dyDescent="0.25">
      <c r="A25" s="17">
        <f t="shared" si="3"/>
        <v>1</v>
      </c>
      <c r="B25" s="18">
        <f t="shared" si="2"/>
        <v>8</v>
      </c>
      <c r="C25" s="34" t="s">
        <v>32</v>
      </c>
      <c r="D25" s="24"/>
      <c r="E25" s="20">
        <v>1</v>
      </c>
      <c r="F25" s="20">
        <v>1</v>
      </c>
      <c r="G25" s="20">
        <v>1</v>
      </c>
      <c r="H25" s="20"/>
      <c r="I25" s="20">
        <v>1</v>
      </c>
      <c r="J25" s="23">
        <v>1</v>
      </c>
      <c r="K25" s="23">
        <v>1</v>
      </c>
      <c r="L25" s="20">
        <v>1</v>
      </c>
      <c r="M25" s="20"/>
      <c r="N25" s="20">
        <v>1</v>
      </c>
      <c r="O25" s="6"/>
    </row>
    <row r="26" spans="1:15" ht="12" customHeight="1" x14ac:dyDescent="0.25">
      <c r="A26" s="17">
        <f t="shared" si="3"/>
        <v>1</v>
      </c>
      <c r="B26" s="18">
        <f t="shared" si="2"/>
        <v>1</v>
      </c>
      <c r="C26" s="34" t="s">
        <v>33</v>
      </c>
      <c r="D26" s="22" t="s">
        <v>19</v>
      </c>
      <c r="E26" s="20"/>
      <c r="F26" s="20"/>
      <c r="G26" s="20"/>
      <c r="H26" s="20"/>
      <c r="I26" s="20"/>
      <c r="J26" s="20"/>
      <c r="K26" s="20"/>
      <c r="L26" s="20" t="s">
        <v>17</v>
      </c>
      <c r="M26" s="20"/>
      <c r="N26" s="20"/>
      <c r="O26" s="6"/>
    </row>
    <row r="27" spans="1:15" ht="12" customHeight="1" x14ac:dyDescent="0.25">
      <c r="A27" s="17">
        <f t="shared" si="3"/>
        <v>1</v>
      </c>
      <c r="B27" s="18">
        <f t="shared" si="2"/>
        <v>4</v>
      </c>
      <c r="C27" s="34" t="s">
        <v>34</v>
      </c>
      <c r="D27" s="24"/>
      <c r="E27" s="20"/>
      <c r="F27" s="20"/>
      <c r="G27" s="20"/>
      <c r="H27" s="20"/>
      <c r="I27" s="20"/>
      <c r="J27" s="20">
        <v>1</v>
      </c>
      <c r="K27" s="20">
        <v>1</v>
      </c>
      <c r="L27" s="20">
        <v>1</v>
      </c>
      <c r="M27" s="20">
        <v>1</v>
      </c>
      <c r="N27" s="20"/>
      <c r="O27" s="6"/>
    </row>
    <row r="28" spans="1:15" ht="12" customHeight="1" x14ac:dyDescent="0.25">
      <c r="A28" s="17">
        <f t="shared" si="3"/>
        <v>1</v>
      </c>
      <c r="B28" s="18">
        <f t="shared" si="2"/>
        <v>4</v>
      </c>
      <c r="C28" s="34" t="s">
        <v>35</v>
      </c>
      <c r="D28" s="24"/>
      <c r="E28" s="20"/>
      <c r="F28" s="20"/>
      <c r="G28" s="20"/>
      <c r="H28" s="20"/>
      <c r="I28" s="20"/>
      <c r="J28" s="20">
        <v>1</v>
      </c>
      <c r="K28" s="20">
        <v>1</v>
      </c>
      <c r="L28" s="20"/>
      <c r="M28" s="20">
        <v>1</v>
      </c>
      <c r="N28" s="20">
        <v>1</v>
      </c>
      <c r="O28" s="6"/>
    </row>
    <row r="29" spans="1:15" ht="12" customHeight="1" x14ac:dyDescent="0.25">
      <c r="A29" s="17">
        <f t="shared" si="3"/>
        <v>1</v>
      </c>
      <c r="B29" s="18">
        <f t="shared" si="2"/>
        <v>4</v>
      </c>
      <c r="C29" s="34" t="s">
        <v>36</v>
      </c>
      <c r="D29" s="24"/>
      <c r="E29" s="20"/>
      <c r="F29" s="20">
        <v>1</v>
      </c>
      <c r="G29" s="20">
        <v>1</v>
      </c>
      <c r="H29" s="20">
        <v>1</v>
      </c>
      <c r="I29" s="20">
        <v>1</v>
      </c>
      <c r="J29" s="20"/>
      <c r="K29" s="20"/>
      <c r="L29" s="20"/>
      <c r="M29" s="20"/>
      <c r="N29" s="20"/>
      <c r="O29" s="6"/>
    </row>
    <row r="30" spans="1:15" ht="12" hidden="1" customHeight="1" outlineLevel="2" x14ac:dyDescent="0.25">
      <c r="A30" s="17">
        <f t="shared" si="3"/>
        <v>0</v>
      </c>
      <c r="B30" s="18">
        <f t="shared" si="2"/>
        <v>0</v>
      </c>
      <c r="C30" s="21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6"/>
    </row>
    <row r="31" spans="1:15" ht="12" hidden="1" customHeight="1" outlineLevel="2" x14ac:dyDescent="0.25">
      <c r="A31" s="17">
        <f>COUNTA(C31)</f>
        <v>0</v>
      </c>
      <c r="B31" s="18">
        <f t="shared" si="2"/>
        <v>0</v>
      </c>
      <c r="C31" s="21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6"/>
    </row>
    <row r="32" spans="1:15" ht="12" hidden="1" customHeight="1" outlineLevel="2" x14ac:dyDescent="0.25">
      <c r="A32" s="17">
        <f>COUNTA(C32)</f>
        <v>0</v>
      </c>
      <c r="B32" s="18">
        <f t="shared" si="2"/>
        <v>0</v>
      </c>
      <c r="C32" s="21"/>
      <c r="D32" s="24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6"/>
    </row>
    <row r="33" spans="1:27" ht="12" hidden="1" customHeight="1" outlineLevel="2" x14ac:dyDescent="0.25">
      <c r="A33" s="17">
        <f>COUNTA(C33)</f>
        <v>0</v>
      </c>
      <c r="B33" s="18">
        <f t="shared" si="2"/>
        <v>0</v>
      </c>
      <c r="C33" s="25"/>
      <c r="D33" s="26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6"/>
    </row>
    <row r="34" spans="1:27" ht="12" hidden="1" customHeight="1" outlineLevel="2" x14ac:dyDescent="0.25">
      <c r="A34" s="27">
        <v>0</v>
      </c>
      <c r="B34" s="18">
        <f t="shared" ref="B34:B36" si="4">COUNTIF(E34:N34,"1")+COUNTIF(E34:N34,"Direction")</f>
        <v>0</v>
      </c>
      <c r="C34" s="28"/>
      <c r="D34" s="29" t="s">
        <v>21</v>
      </c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6"/>
    </row>
    <row r="35" spans="1:27" ht="12" hidden="1" customHeight="1" outlineLevel="2" x14ac:dyDescent="0.25">
      <c r="A35" s="27">
        <v>0</v>
      </c>
      <c r="B35" s="18">
        <f t="shared" si="4"/>
        <v>0</v>
      </c>
      <c r="C35" s="28"/>
      <c r="D35" s="29" t="s">
        <v>22</v>
      </c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6"/>
    </row>
    <row r="36" spans="1:27" ht="12" hidden="1" customHeight="1" outlineLevel="2" x14ac:dyDescent="0.25">
      <c r="A36" s="27">
        <v>0</v>
      </c>
      <c r="B36" s="18">
        <f t="shared" si="4"/>
        <v>0</v>
      </c>
      <c r="C36" s="28"/>
      <c r="D36" s="29" t="s">
        <v>22</v>
      </c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6"/>
    </row>
    <row r="37" spans="1:27" hidden="1" outlineLevel="1" collapsed="1" x14ac:dyDescent="0.25">
      <c r="C37" s="32" t="s">
        <v>23</v>
      </c>
    </row>
    <row r="38" spans="1:27" hidden="1" outlineLevel="1" x14ac:dyDescent="0.25">
      <c r="C38" s="32" t="s">
        <v>24</v>
      </c>
    </row>
    <row r="39" spans="1:27" hidden="1" outlineLevel="1" x14ac:dyDescent="0.25">
      <c r="C39" s="33">
        <v>1</v>
      </c>
      <c r="D39" s="1" t="s">
        <v>25</v>
      </c>
    </row>
    <row r="40" spans="1:27" collapsed="1" x14ac:dyDescent="0.25"/>
    <row r="44" spans="1:27" s="50" customFormat="1" ht="28.5" customHeight="1" thickBot="1" x14ac:dyDescent="0.3">
      <c r="B44" s="55" t="s">
        <v>41</v>
      </c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P44" s="51"/>
      <c r="Q44" s="51"/>
      <c r="R44" s="51"/>
      <c r="S44" s="48"/>
      <c r="T44" s="48"/>
      <c r="U44" s="48"/>
      <c r="V44" s="51"/>
      <c r="W44" s="51"/>
      <c r="X44" s="51"/>
      <c r="Y44" s="51"/>
      <c r="Z44" s="51"/>
      <c r="AA44" s="51"/>
    </row>
    <row r="45" spans="1:27" x14ac:dyDescent="0.25">
      <c r="B45" s="35"/>
      <c r="C45" s="43" t="s">
        <v>26</v>
      </c>
      <c r="D45" s="43" t="s">
        <v>27</v>
      </c>
      <c r="E45" s="43" t="s">
        <v>28</v>
      </c>
      <c r="F45" s="43" t="s">
        <v>29</v>
      </c>
      <c r="G45" s="43" t="s">
        <v>30</v>
      </c>
      <c r="H45" s="43" t="s">
        <v>31</v>
      </c>
      <c r="I45" s="43" t="s">
        <v>32</v>
      </c>
      <c r="J45" s="43" t="s">
        <v>32</v>
      </c>
      <c r="K45" s="43" t="s">
        <v>32</v>
      </c>
      <c r="L45" s="43" t="s">
        <v>34</v>
      </c>
      <c r="M45" s="43" t="s">
        <v>35</v>
      </c>
      <c r="N45" s="44" t="s">
        <v>36</v>
      </c>
      <c r="P45" s="49"/>
      <c r="Q45" s="36"/>
      <c r="R45" s="38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45" x14ac:dyDescent="0.25">
      <c r="B46" s="45" t="s">
        <v>38</v>
      </c>
      <c r="C46" s="42" t="s">
        <v>37</v>
      </c>
      <c r="D46" s="72">
        <f>IF(OR(E20="Direct. Rat.",E20="Direct. Dét.",E20=1),E5,"")</f>
        <v>44235</v>
      </c>
      <c r="E46" s="72"/>
      <c r="F46" s="72"/>
      <c r="G46" s="72"/>
      <c r="H46" s="72"/>
      <c r="I46" s="72"/>
      <c r="J46" s="72"/>
      <c r="K46" s="72"/>
      <c r="L46" s="72"/>
      <c r="M46" s="72"/>
      <c r="N46" s="73"/>
      <c r="P46" s="49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24" x14ac:dyDescent="0.25">
      <c r="B47" s="45" t="s">
        <v>39</v>
      </c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3"/>
      <c r="P47" s="49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24" x14ac:dyDescent="0.25">
      <c r="B48" s="45" t="s">
        <v>40</v>
      </c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3"/>
      <c r="P48" s="49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2:27" x14ac:dyDescent="0.25">
      <c r="B49" s="46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9"/>
      <c r="P49" s="49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2:27" x14ac:dyDescent="0.25">
      <c r="B50" s="46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9"/>
      <c r="P50" s="49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2:27" ht="15.75" thickBot="1" x14ac:dyDescent="0.3">
      <c r="B51" s="47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1"/>
      <c r="P51" s="49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2:27" x14ac:dyDescent="0.25">
      <c r="P52" s="49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2:27" x14ac:dyDescent="0.25">
      <c r="P53" s="49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2:27" x14ac:dyDescent="0.25">
      <c r="P54" s="49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2:27" x14ac:dyDescent="0.25">
      <c r="P55" s="49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</sheetData>
  <sheetProtection formatCells="0" autoFilter="0" pivotTables="0"/>
  <mergeCells count="19">
    <mergeCell ref="B7:C8"/>
    <mergeCell ref="D7:D8"/>
    <mergeCell ref="B1:N1"/>
    <mergeCell ref="B2:N3"/>
    <mergeCell ref="B4:D4"/>
    <mergeCell ref="E4:N4"/>
    <mergeCell ref="B5:D6"/>
    <mergeCell ref="B44:N44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C18:D18"/>
    <mergeCell ref="E18:N18"/>
  </mergeCells>
  <dataValidations count="6">
    <dataValidation type="list" allowBlank="1" showInputMessage="1" showErrorMessage="1" sqref="D19:N33" xr:uid="{00000000-0002-0000-0000-000000000000}">
      <formula1>"1,Direct. Rat.,Direct. Dét.,Abs,"</formula1>
    </dataValidation>
    <dataValidation type="list" allowBlank="1" showInputMessage="1" showErrorMessage="1" sqref="E14:N17" xr:uid="{00000000-0002-0000-0000-000001000000}">
      <formula1>"1, P.N"</formula1>
    </dataValidation>
    <dataValidation type="list" allowBlank="1" showInputMessage="1" showErrorMessage="1" sqref="E34:N36" xr:uid="{00000000-0002-0000-0000-000002000000}">
      <formula1>"1,ABS"</formula1>
    </dataValidation>
    <dataValidation type="list" allowBlank="1" showInputMessage="1" showErrorMessage="1" sqref="E4:N4" xr:uid="{00000000-0002-0000-0000-000003000000}">
      <formula1>"SOUSA-MENDES,CLASSES VERTE,STENDHAL,BALGUERIE,SEMPÉ"</formula1>
    </dataValidation>
    <dataValidation type="list" allowBlank="1" showInputMessage="1" showErrorMessage="1" sqref="B4:D4" xr:uid="{00000000-0002-0000-0000-000004000000}">
      <formula1>"C.A.L 3-5 ANS,C.A.L 6-11 ANS,VACANCES SPORTIVES"</formula1>
    </dataValidation>
    <dataValidation type="list" allowBlank="1" showInputMessage="1" showErrorMessage="1" sqref="B1:N1" xr:uid="{00000000-0002-0000-0000-000005000000}">
      <formula1>"C.A.L 6-11 ans Classes Vertes, C.A.L 6-11 ans Balguerie, C.A.L 3-5 ans Stendhal, C.A.L 3-5 ans Sousa-Mendes, C.A.L 3-5 ans Stendhal, Vacances Sportives"</formula1>
    </dataValidation>
  </dataValidations>
  <pageMargins left="0.70866141732283472" right="0.70866141732283472" top="0.74803149606299213" bottom="0.74803149606299213" header="0.31496062992125984" footer="0.31496062992125984"/>
  <pageSetup paperSize="9" scale="79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Equ. Fev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FABRA</dc:creator>
  <cp:lastModifiedBy>Dahmien</cp:lastModifiedBy>
  <dcterms:created xsi:type="dcterms:W3CDTF">2021-02-12T06:19:05Z</dcterms:created>
  <dcterms:modified xsi:type="dcterms:W3CDTF">2021-02-12T18:12:39Z</dcterms:modified>
</cp:coreProperties>
</file>