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hugob\Desktop\LM\"/>
    </mc:Choice>
  </mc:AlternateContent>
  <xr:revisionPtr revIDLastSave="0" documentId="13_ncr:1_{2380A774-EE5A-4994-B9E9-6FE3CADF96C8}" xr6:coauthVersionLast="46" xr6:coauthVersionMax="46" xr10:uidLastSave="{00000000-0000-0000-0000-000000000000}"/>
  <bookViews>
    <workbookView xWindow="-120" yWindow="-120" windowWidth="29040" windowHeight="15840" firstSheet="8" activeTab="8" xr2:uid="{00000000-000D-0000-FFFF-FFFF00000000}"/>
  </bookViews>
  <sheets>
    <sheet name="Généralités" sheetId="2" state="hidden" r:id="rId1"/>
    <sheet name="Limites dimensionnelles" sheetId="7" state="hidden" r:id="rId2"/>
    <sheet name="Finitions" sheetId="3" state="hidden" r:id="rId3"/>
    <sheet name="Chants" sheetId="4" state="hidden" r:id="rId4"/>
    <sheet name="Bords" sheetId="9" state="hidden" r:id="rId5"/>
    <sheet name="Découpes Interne" sheetId="5" state="hidden" r:id="rId6"/>
    <sheet name="Découpes externe" sheetId="10" state="hidden" r:id="rId7"/>
    <sheet name="Options" sheetId="6" state="hidden" r:id="rId8"/>
    <sheet name="Données" sheetId="8" r:id="rId9"/>
    <sheet name="Epaisseurs" sheetId="11" r:id="rId10"/>
    <sheet name="Matière" sheetId="12" r:id="rId11"/>
  </sheets>
  <definedNames>
    <definedName name="Encastrement">OFFSET(Données!$F$2,0,0,COUNTA(Données!$F:$F)-1)</definedName>
    <definedName name="Epaisseurs">OFFSET(Epaisseurs!$A$2,1,MATCH(Généralités!$B$2&amp;" "&amp;Généralités!$A1,Epaisseurs!$2:$2,0)-1,COUNTA(OFFSET(Epaisseurs!$A$2,1,MATCH(Généralités!$B$2&amp;" "&amp;Généralités!$A1,Epaisseurs!$2:$2,0)-1,100,1)),1)</definedName>
    <definedName name="Epaisseurs2">OFFSET(Epaisseurs!$A$2,1,MATCH(Généralités!$B$2&amp;" "&amp;Finitions!$A1,Epaisseurs!$2:$2,0)-1,COUNTA(OFFSET(Epaisseurs!$A$2,1,MATCH(Généralités!$B$2&amp;" "&amp;Finitions!$A1,Epaisseurs!$2:$2,0)-1,100,1)),1)</definedName>
    <definedName name="Forme">OFFSET(Données!$E$2,0,0,COUNTA(Données!$E:$E)-1)</definedName>
    <definedName name="Matière">OFFSET(Matière!$A$2,1,MATCH(Généralités!$B$2,Matière!$2:$2,0)-1,COUNTA(OFFSET(Matière!$A$2,1,MATCH(Généralités!$B$2,Matière!$2:$2,0)-1,100,1)),1)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0" i="7" l="1" a="1"/>
  <c r="A40" i="7" s="1"/>
  <c r="A41" i="7" a="1"/>
  <c r="A41" i="7" s="1"/>
  <c r="A42" i="7" a="1"/>
  <c r="A42" i="7" s="1"/>
  <c r="A43" i="7" a="1"/>
  <c r="A43" i="7" s="1"/>
  <c r="A44" i="7" a="1"/>
  <c r="A44" i="7" s="1"/>
  <c r="A45" i="7" a="1"/>
  <c r="A45" i="7" s="1"/>
  <c r="A46" i="7" a="1"/>
  <c r="A46" i="7" s="1"/>
  <c r="A28" i="7" a="1"/>
  <c r="A28" i="7" s="1"/>
  <c r="A29" i="7" a="1"/>
  <c r="A29" i="7" s="1"/>
  <c r="A30" i="7" a="1"/>
  <c r="A30" i="7" s="1"/>
  <c r="A31" i="7" a="1"/>
  <c r="A31" i="7" s="1"/>
  <c r="A32" i="7" a="1"/>
  <c r="A32" i="7" s="1"/>
  <c r="A33" i="7" a="1"/>
  <c r="A33" i="7" s="1"/>
  <c r="A34" i="7" a="1"/>
  <c r="A34" i="7" s="1"/>
  <c r="A16" i="7" a="1"/>
  <c r="A16" i="7" s="1"/>
  <c r="A17" i="7" a="1"/>
  <c r="A17" i="7" s="1"/>
  <c r="A18" i="7" a="1"/>
  <c r="A18" i="7" s="1"/>
  <c r="A19" i="7" a="1"/>
  <c r="A19" i="7" s="1"/>
  <c r="A20" i="7" a="1"/>
  <c r="A20" i="7" s="1"/>
  <c r="A21" i="7" a="1"/>
  <c r="A21" i="7" s="1"/>
  <c r="A22" i="7" a="1"/>
  <c r="A22" i="7" s="1"/>
  <c r="A7" i="7" a="1"/>
  <c r="A7" i="7" s="1"/>
  <c r="A8" i="7" a="1"/>
  <c r="A8" i="7" s="1"/>
  <c r="A9" i="7" a="1"/>
  <c r="A9" i="7" s="1"/>
  <c r="A10" i="7" a="1"/>
  <c r="A10" i="7" s="1"/>
  <c r="G50" i="8" a="1"/>
  <c r="G50" i="8" s="1"/>
  <c r="G20" i="8" a="1"/>
  <c r="G20" i="8" s="1"/>
  <c r="G21" i="8" a="1"/>
  <c r="G21" i="8" s="1"/>
  <c r="G22" i="8" a="1"/>
  <c r="G22" i="8" s="1"/>
  <c r="G23" i="8" a="1"/>
  <c r="G23" i="8" s="1"/>
  <c r="G24" i="8" a="1"/>
  <c r="G24" i="8" s="1"/>
  <c r="G25" i="8" a="1"/>
  <c r="G25" i="8" s="1"/>
  <c r="G26" i="8" a="1"/>
  <c r="G26" i="8" s="1"/>
  <c r="G27" i="8" a="1"/>
  <c r="G27" i="8" s="1"/>
  <c r="G28" i="8" a="1"/>
  <c r="G28" i="8" s="1"/>
  <c r="G29" i="8" a="1"/>
  <c r="G29" i="8" s="1"/>
  <c r="G30" i="8" a="1"/>
  <c r="G30" i="8" s="1"/>
  <c r="G31" i="8" a="1"/>
  <c r="G31" i="8" s="1"/>
  <c r="G32" i="8" a="1"/>
  <c r="G32" i="8" s="1"/>
  <c r="G33" i="8" a="1"/>
  <c r="G33" i="8" s="1"/>
  <c r="G34" i="8" a="1"/>
  <c r="G34" i="8" s="1"/>
  <c r="G35" i="8" a="1"/>
  <c r="G35" i="8" s="1"/>
  <c r="G36" i="8" a="1"/>
  <c r="G36" i="8" s="1"/>
  <c r="G37" i="8" a="1"/>
  <c r="G37" i="8" s="1"/>
  <c r="G38" i="8" a="1"/>
  <c r="G38" i="8" s="1"/>
  <c r="G39" i="8" a="1"/>
  <c r="G39" i="8" s="1"/>
  <c r="G40" i="8" a="1"/>
  <c r="G40" i="8" s="1"/>
  <c r="G41" i="8" a="1"/>
  <c r="G41" i="8" s="1"/>
  <c r="G42" i="8" a="1"/>
  <c r="G42" i="8" s="1"/>
  <c r="G43" i="8" a="1"/>
  <c r="G43" i="8" s="1"/>
  <c r="G44" i="8" a="1"/>
  <c r="G44" i="8" s="1"/>
  <c r="G45" i="8" a="1"/>
  <c r="G45" i="8" s="1"/>
  <c r="G46" i="8" a="1"/>
  <c r="G46" i="8" s="1"/>
  <c r="G47" i="8" a="1"/>
  <c r="G47" i="8" s="1"/>
  <c r="G48" i="8" a="1"/>
  <c r="G48" i="8" s="1"/>
  <c r="G49" i="8" a="1"/>
  <c r="G49" i="8" s="1"/>
  <c r="G3" i="8" a="1"/>
  <c r="G3" i="8" s="1"/>
  <c r="A4" i="7" s="1" a="1"/>
  <c r="A4" i="7" s="1"/>
  <c r="G4" i="8" a="1"/>
  <c r="G4" i="8" s="1"/>
  <c r="I4" i="8" s="1"/>
  <c r="G5" i="8" a="1"/>
  <c r="G5" i="8" s="1"/>
  <c r="I5" i="8" s="1"/>
  <c r="G6" i="8" a="1"/>
  <c r="G6" i="8" s="1"/>
  <c r="G7" i="8" a="1"/>
  <c r="G7" i="8" s="1"/>
  <c r="G8" i="8" a="1"/>
  <c r="G8" i="8" s="1"/>
  <c r="G9" i="8" a="1"/>
  <c r="G9" i="8" s="1"/>
  <c r="G10" i="8" a="1"/>
  <c r="G10" i="8" s="1"/>
  <c r="G11" i="8" a="1"/>
  <c r="G11" i="8" s="1"/>
  <c r="G12" i="8" a="1"/>
  <c r="G12" i="8" s="1"/>
  <c r="G13" i="8" a="1"/>
  <c r="G13" i="8" s="1"/>
  <c r="G14" i="8" a="1"/>
  <c r="G14" i="8" s="1"/>
  <c r="G15" i="8" a="1"/>
  <c r="G15" i="8" s="1"/>
  <c r="G16" i="8" a="1"/>
  <c r="G16" i="8" s="1"/>
  <c r="G17" i="8" a="1"/>
  <c r="G17" i="8" s="1"/>
  <c r="G18" i="8" a="1"/>
  <c r="G18" i="8" s="1"/>
  <c r="G19" i="8" a="1"/>
  <c r="G19" i="8" s="1"/>
  <c r="G2" i="8" a="1"/>
  <c r="G2" i="8" s="1"/>
  <c r="A3" i="7" s="1" a="1"/>
  <c r="A3" i="7" s="1"/>
  <c r="B2" i="2"/>
  <c r="A5" i="7" l="1" a="1"/>
  <c r="A5" i="7" s="1"/>
  <c r="A6" i="7" a="1"/>
  <c r="A6" i="7" s="1"/>
  <c r="A15" i="7" a="1"/>
  <c r="A15" i="7" s="1"/>
  <c r="A27" i="7" a="1"/>
  <c r="A27" i="7" s="1"/>
  <c r="A39" i="7" a="1"/>
  <c r="A39" i="7" s="1"/>
  <c r="I2" i="8"/>
  <c r="I3" i="8"/>
  <c r="A3" i="6"/>
  <c r="A4" i="6"/>
  <c r="A5" i="6"/>
  <c r="A6" i="6"/>
  <c r="A7" i="6"/>
  <c r="A8" i="6"/>
  <c r="A9" i="6"/>
  <c r="A10" i="6"/>
  <c r="A11" i="6"/>
  <c r="A12" i="6"/>
  <c r="A13" i="6"/>
  <c r="A14" i="6"/>
  <c r="A15" i="6"/>
  <c r="A2" i="6"/>
</calcChain>
</file>

<file path=xl/sharedStrings.xml><?xml version="1.0" encoding="utf-8"?>
<sst xmlns="http://schemas.openxmlformats.org/spreadsheetml/2006/main" count="155" uniqueCount="108">
  <si>
    <t>Matière</t>
  </si>
  <si>
    <t>Rectangle</t>
  </si>
  <si>
    <t>Nom Fournisseur</t>
  </si>
  <si>
    <t>Finitions</t>
  </si>
  <si>
    <t>Epaisseur(s)</t>
  </si>
  <si>
    <t>Prix au m2 actuel</t>
  </si>
  <si>
    <t>Prix au m2 futur</t>
  </si>
  <si>
    <t>min de facturation en m2</t>
  </si>
  <si>
    <t>N° Fournisseur</t>
  </si>
  <si>
    <t>Rond/Ovale</t>
  </si>
  <si>
    <t>Plan de Coin</t>
  </si>
  <si>
    <t>Plan Sifflet</t>
  </si>
  <si>
    <t>oui</t>
  </si>
  <si>
    <t>non</t>
  </si>
  <si>
    <t>Contact (mail)</t>
  </si>
  <si>
    <t>Liste des fournisseurs autorisés</t>
  </si>
  <si>
    <t>Formes</t>
  </si>
  <si>
    <t>Longueur min (mm)</t>
  </si>
  <si>
    <t>Longueur max (mm)</t>
  </si>
  <si>
    <t>Profondeur min (mm)</t>
  </si>
  <si>
    <t>Profondeur max (mm)</t>
  </si>
  <si>
    <t>Ronde/Ovale</t>
  </si>
  <si>
    <t>Diamètre min (mm)</t>
  </si>
  <si>
    <t>Diamètre max (mm)</t>
  </si>
  <si>
    <t>A min (mm)</t>
  </si>
  <si>
    <t>A max (mm)</t>
  </si>
  <si>
    <t>B min (mm)</t>
  </si>
  <si>
    <t>B max (mm)</t>
  </si>
  <si>
    <t>Modèle</t>
  </si>
  <si>
    <t>Plaquage de chant</t>
  </si>
  <si>
    <t>Bord</t>
  </si>
  <si>
    <t>Prix HT au mètre linéaire actuel</t>
  </si>
  <si>
    <t>Prix HT au mètre linéaire futur</t>
  </si>
  <si>
    <t>Prix HT en % du total du plan actuel</t>
  </si>
  <si>
    <t>Prix HT en % du total du plan futur</t>
  </si>
  <si>
    <t>Découpe</t>
  </si>
  <si>
    <t>Forme</t>
  </si>
  <si>
    <t>Prix achat HT actuel</t>
  </si>
  <si>
    <t>Prix achat HT futur</t>
  </si>
  <si>
    <t>Prix au mètre linéaire actuel</t>
  </si>
  <si>
    <t>Prix au mètre linéaire futur</t>
  </si>
  <si>
    <t>Voir si rajout matière / épaisseur</t>
  </si>
  <si>
    <t>Limite minimum</t>
  </si>
  <si>
    <t>Jambage possible ?</t>
  </si>
  <si>
    <t>Prix</t>
  </si>
  <si>
    <t>Découpe carré/rectangle</t>
  </si>
  <si>
    <t>Découpe ronde</t>
  </si>
  <si>
    <t>Prix actuel</t>
  </si>
  <si>
    <t>Prix futur</t>
  </si>
  <si>
    <t>Perçage robinetterie</t>
  </si>
  <si>
    <t>Profondeur (mm)</t>
  </si>
  <si>
    <t>Hauteur (mm)</t>
  </si>
  <si>
    <t>Cuve</t>
  </si>
  <si>
    <t>Evier/Plaque</t>
  </si>
  <si>
    <t>Marge de sécurité pour les découpes en mm par rapport au bord</t>
  </si>
  <si>
    <t>Distance min entre trou évier et trou plaque (mm)</t>
  </si>
  <si>
    <t>jean@gmail.com</t>
  </si>
  <si>
    <t>STRATIFIE</t>
  </si>
  <si>
    <t>Type d'encastrement</t>
  </si>
  <si>
    <t>Par-dessous</t>
  </si>
  <si>
    <t>Par-dessus</t>
  </si>
  <si>
    <t>Type encastrement</t>
  </si>
  <si>
    <t>Prix assemblage actuel</t>
  </si>
  <si>
    <t>Prix assemblage jambage actuel</t>
  </si>
  <si>
    <t>Prix assemblage jambage futur</t>
  </si>
  <si>
    <t>Matière / Epaisseur</t>
  </si>
  <si>
    <t>Cuve / Evier intégré</t>
  </si>
  <si>
    <t>Prix assemblage futur</t>
  </si>
  <si>
    <t>perçage prise électrique ?</t>
  </si>
  <si>
    <t>perçage connectivité ?</t>
  </si>
  <si>
    <t>Epaisseurs disponibles</t>
  </si>
  <si>
    <t>INOX</t>
  </si>
  <si>
    <t>VERRE</t>
  </si>
  <si>
    <t>COMPACT</t>
  </si>
  <si>
    <t>HETRE ABOUTE</t>
  </si>
  <si>
    <t>CHENE ABOUTE</t>
  </si>
  <si>
    <t>HETRE PANNEAUTE</t>
  </si>
  <si>
    <t>CHENE PANNEAUTE</t>
  </si>
  <si>
    <t>Plan de coin</t>
  </si>
  <si>
    <t>Plan sifflet</t>
  </si>
  <si>
    <t>Matière Disponible</t>
  </si>
  <si>
    <t>Epaisseurs</t>
  </si>
  <si>
    <t>TRADUCTION MATIERE</t>
  </si>
  <si>
    <t>Matière sans doublon</t>
  </si>
  <si>
    <t>Encastrement</t>
  </si>
  <si>
    <t>Longueur (mm) ou Diamètre (mm)</t>
  </si>
  <si>
    <t>Prix au m2 recto/verso actuel</t>
  </si>
  <si>
    <t>Prix au m2 recto/verso futur</t>
  </si>
  <si>
    <t>A</t>
  </si>
  <si>
    <t>B</t>
  </si>
  <si>
    <t>C</t>
  </si>
  <si>
    <t>D</t>
  </si>
  <si>
    <t>E</t>
  </si>
  <si>
    <t>F</t>
  </si>
  <si>
    <t>A COMPACT</t>
  </si>
  <si>
    <t>A STRATIFIE</t>
  </si>
  <si>
    <t>B CHENE ABOUTE</t>
  </si>
  <si>
    <t>C HETRE ABOUTE</t>
  </si>
  <si>
    <t>B CHENE PANNEAUTE</t>
  </si>
  <si>
    <t>B HETRE ABOUTE</t>
  </si>
  <si>
    <t>B HETRE PANNEAUTE</t>
  </si>
  <si>
    <t>D COMPACT</t>
  </si>
  <si>
    <t>E PIERRE</t>
  </si>
  <si>
    <t>E QUARTZ</t>
  </si>
  <si>
    <t>E VERRE</t>
  </si>
  <si>
    <t>E RESINE</t>
  </si>
  <si>
    <t>F INOX</t>
  </si>
  <si>
    <t>C CHENE ABOUTE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</si>
</sst>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theme="2" tint="-9.9978637043366805E-2"/>
        <bgColor rgb="FFA8D08D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A8D08D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2" xfId="0" applyFont="1" applyFill="1" applyBorder="1"/>
    <xf numFmtId="0" fontId="0" fillId="0" borderId="1" xfId="0" applyBorder="1"/>
    <xf numFmtId="0" fontId="0" fillId="0" borderId="0" xfId="0" applyBorder="1"/>
    <xf numFmtId="0" fontId="1" fillId="2" borderId="2" xfId="0" applyFont="1" applyFill="1" applyBorder="1" applyAlignment="1">
      <alignment horizontal="center"/>
    </xf>
    <xf numFmtId="0" fontId="2" fillId="0" borderId="1" xfId="1" applyBorder="1"/>
    <xf numFmtId="0" fontId="1" fillId="2" borderId="1" xfId="0" applyFont="1" applyFill="1" applyBorder="1"/>
    <xf numFmtId="0" fontId="1" fillId="3" borderId="1" xfId="0" applyFont="1" applyFill="1" applyBorder="1"/>
    <xf numFmtId="0" fontId="2" fillId="0" borderId="0" xfId="1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/>
    <xf numFmtId="0" fontId="0" fillId="0" borderId="4" xfId="0" applyBorder="1"/>
    <xf numFmtId="0" fontId="1" fillId="2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1" fillId="5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8" xfId="0" applyFont="1" applyFill="1" applyBorder="1"/>
    <xf numFmtId="0" fontId="1" fillId="2" borderId="9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0</xdr:row>
          <xdr:rowOff>200025</xdr:rowOff>
        </xdr:from>
        <xdr:to>
          <xdr:col>4</xdr:col>
          <xdr:colOff>1457325</xdr:colOff>
          <xdr:row>3</xdr:row>
          <xdr:rowOff>190500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Vérifier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752475</xdr:colOff>
          <xdr:row>3</xdr:row>
          <xdr:rowOff>9525</xdr:rowOff>
        </xdr:from>
        <xdr:to>
          <xdr:col>12</xdr:col>
          <xdr:colOff>714375</xdr:colOff>
          <xdr:row>7</xdr:row>
          <xdr:rowOff>28575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8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des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ean@gmail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F15"/>
  <sheetViews>
    <sheetView zoomScale="120" zoomScaleNormal="120" workbookViewId="0">
      <selection activeCell="B8" sqref="B8"/>
    </sheetView>
  </sheetViews>
  <sheetFormatPr baseColWidth="10" defaultRowHeight="15" x14ac:dyDescent="0.25"/>
  <cols>
    <col min="1" max="1" width="19.85546875" bestFit="1" customWidth="1"/>
    <col min="2" max="2" width="50.85546875" customWidth="1"/>
    <col min="3" max="3" width="19.140625" bestFit="1" customWidth="1"/>
    <col min="4" max="4" width="20.85546875" bestFit="1" customWidth="1"/>
    <col min="5" max="5" width="27.28515625" customWidth="1"/>
  </cols>
  <sheetData>
    <row r="1" spans="1:6" ht="15.75" x14ac:dyDescent="0.25">
      <c r="A1" s="1" t="s">
        <v>8</v>
      </c>
      <c r="B1" s="1" t="s">
        <v>2</v>
      </c>
    </row>
    <row r="2" spans="1:6" x14ac:dyDescent="0.25">
      <c r="A2" s="2">
        <v>207061</v>
      </c>
      <c r="B2" s="2" t="str">
        <f>IFERROR(VLOOKUP(A2,Données!$A$2:$B$200,2,FALSE),"")</f>
        <v>C</v>
      </c>
    </row>
    <row r="4" spans="1:6" ht="15.75" x14ac:dyDescent="0.25">
      <c r="A4" s="1" t="s">
        <v>14</v>
      </c>
    </row>
    <row r="5" spans="1:6" x14ac:dyDescent="0.25">
      <c r="A5" s="5" t="s">
        <v>56</v>
      </c>
    </row>
    <row r="6" spans="1:6" x14ac:dyDescent="0.25">
      <c r="A6" s="8"/>
    </row>
    <row r="7" spans="1:6" ht="15.75" x14ac:dyDescent="0.25">
      <c r="A7" s="1" t="s">
        <v>0</v>
      </c>
      <c r="B7" s="1" t="s">
        <v>81</v>
      </c>
      <c r="C7" s="1" t="s">
        <v>1</v>
      </c>
      <c r="D7" s="1" t="s">
        <v>9</v>
      </c>
      <c r="E7" s="10" t="s">
        <v>10</v>
      </c>
      <c r="F7" s="6" t="s">
        <v>11</v>
      </c>
    </row>
    <row r="8" spans="1:6" x14ac:dyDescent="0.25">
      <c r="A8" s="2" t="s">
        <v>75</v>
      </c>
      <c r="B8" s="2"/>
      <c r="C8" s="2"/>
      <c r="D8" s="2"/>
      <c r="E8" s="2"/>
      <c r="F8" s="2"/>
    </row>
    <row r="9" spans="1:6" x14ac:dyDescent="0.25">
      <c r="A9" s="2"/>
      <c r="B9" s="2"/>
      <c r="C9" s="2"/>
      <c r="D9" s="2"/>
      <c r="E9" s="2"/>
      <c r="F9" s="2"/>
    </row>
    <row r="10" spans="1:6" x14ac:dyDescent="0.25">
      <c r="A10" s="2"/>
      <c r="B10" s="2"/>
      <c r="C10" s="2"/>
      <c r="D10" s="2"/>
      <c r="E10" s="11"/>
      <c r="F10" s="2"/>
    </row>
    <row r="11" spans="1:6" x14ac:dyDescent="0.25">
      <c r="A11" s="2"/>
      <c r="B11" s="2"/>
      <c r="C11" s="2"/>
      <c r="D11" s="2"/>
      <c r="E11" s="11"/>
      <c r="F11" s="2"/>
    </row>
    <row r="12" spans="1:6" x14ac:dyDescent="0.25">
      <c r="A12" s="2"/>
      <c r="B12" s="2"/>
      <c r="C12" s="2"/>
      <c r="D12" s="2"/>
      <c r="E12" s="11"/>
      <c r="F12" s="2"/>
    </row>
    <row r="13" spans="1:6" x14ac:dyDescent="0.25">
      <c r="A13" s="2"/>
      <c r="B13" s="2"/>
      <c r="C13" s="2"/>
      <c r="D13" s="2"/>
      <c r="E13" s="11"/>
      <c r="F13" s="2"/>
    </row>
    <row r="14" spans="1:6" x14ac:dyDescent="0.25">
      <c r="A14" s="2"/>
      <c r="B14" s="2"/>
      <c r="C14" s="2"/>
      <c r="D14" s="2"/>
      <c r="E14" s="11"/>
      <c r="F14" s="2"/>
    </row>
    <row r="15" spans="1:6" x14ac:dyDescent="0.25">
      <c r="A15" s="2"/>
      <c r="B15" s="2"/>
      <c r="C15" s="2"/>
      <c r="D15" s="2"/>
      <c r="E15" s="11"/>
      <c r="F15" s="2"/>
    </row>
  </sheetData>
  <dataValidations count="2">
    <dataValidation type="list" allowBlank="1" showInputMessage="1" showErrorMessage="1" sqref="A8:A15" xr:uid="{6901F572-87F5-44FA-AAAB-6FC3C9A7FB71}">
      <formula1>Matière</formula1>
    </dataValidation>
    <dataValidation type="list" allowBlank="1" showInputMessage="1" showErrorMessage="1" sqref="B8:B15" xr:uid="{B47C3334-A4B6-4D3A-963D-955ADCB1CA11}">
      <formula1>Epaisseurs</formula1>
    </dataValidation>
  </dataValidations>
  <hyperlinks>
    <hyperlink ref="A5" r:id="rId1" xr:uid="{04586860-A272-4E42-87C3-2D4F86264A5F}"/>
  </hyperlinks>
  <pageMargins left="0.7" right="0.7" top="0.75" bottom="0.75" header="0.3" footer="0.3"/>
  <pageSetup paperSize="9" orientation="portrait" horizontalDpi="4294967293" vertic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verifier_generalites">
                <anchor moveWithCells="1" sizeWithCells="1">
                  <from>
                    <xdr:col>4</xdr:col>
                    <xdr:colOff>161925</xdr:colOff>
                    <xdr:row>0</xdr:row>
                    <xdr:rowOff>200025</xdr:rowOff>
                  </from>
                  <to>
                    <xdr:col>4</xdr:col>
                    <xdr:colOff>1457325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Données!$C$1:$C$3</xm:f>
          </x14:formula1>
          <xm:sqref>C8:F15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N46"/>
  <sheetViews>
    <sheetView workbookViewId="0">
      <selection activeCell="A3" sqref="A3"/>
    </sheetView>
  </sheetViews>
  <sheetFormatPr baseColWidth="10" defaultRowHeight="15" x14ac:dyDescent="0.25"/>
  <cols>
    <col min="1" max="1" width="18.28515625" bestFit="1" customWidth="1"/>
    <col min="2" max="2" width="20.42578125" bestFit="1" customWidth="1"/>
    <col min="3" max="3" width="20.7109375" bestFit="1" customWidth="1"/>
    <col min="4" max="4" width="22.5703125" bestFit="1" customWidth="1"/>
    <col min="5" max="5" width="22.85546875" bestFit="1" customWidth="1"/>
    <col min="6" max="6" width="20.140625" bestFit="1" customWidth="1"/>
    <col min="7" max="7" width="20.42578125" bestFit="1" customWidth="1"/>
    <col min="9" max="9" width="20.42578125" bestFit="1" customWidth="1"/>
    <col min="10" max="10" width="20.7109375" bestFit="1" customWidth="1"/>
    <col min="11" max="11" width="22.5703125" bestFit="1" customWidth="1"/>
    <col min="12" max="12" width="22.85546875" bestFit="1" customWidth="1"/>
    <col min="13" max="13" width="22.5703125" bestFit="1" customWidth="1"/>
    <col min="14" max="14" width="22.85546875" bestFit="1" customWidth="1"/>
  </cols>
  <sheetData>
    <row r="1" spans="1:14" ht="15.75" x14ac:dyDescent="0.25">
      <c r="A1" s="6" t="s">
        <v>16</v>
      </c>
      <c r="B1" s="7" t="s">
        <v>1</v>
      </c>
    </row>
    <row r="2" spans="1:14" ht="15.75" x14ac:dyDescent="0.25">
      <c r="A2" s="6" t="s">
        <v>0</v>
      </c>
      <c r="B2" s="6" t="s">
        <v>17</v>
      </c>
      <c r="C2" s="6" t="s">
        <v>18</v>
      </c>
      <c r="D2" s="6" t="s">
        <v>19</v>
      </c>
      <c r="E2" s="6" t="s">
        <v>20</v>
      </c>
    </row>
    <row r="3" spans="1:14" x14ac:dyDescent="0.25">
      <c r="A3" s="2" t="str">
        <f t="array" ref="A3">IFERROR(INDEX(Données!$G$2:$G$50,SMALL(IF("oui"=Généralités!$C$8:$C$50,ROW(Généralités!$C$8:$C$50)-MIN(ROW(Généralités!$C$8))+1,""),ROWS(A$3:A3))),"")</f>
        <v/>
      </c>
      <c r="B3" s="2"/>
      <c r="C3" s="2"/>
      <c r="D3" s="2"/>
      <c r="E3" s="2"/>
    </row>
    <row r="4" spans="1:14" x14ac:dyDescent="0.25">
      <c r="A4" s="2" t="str">
        <f t="array" ref="A4">IFERROR(INDEX(Données!$G$2:$G$50,SMALL(IF("oui"=Généralités!$C$8:$C$50,ROW(Généralités!$C$8:$C$50)-MIN(ROW(Généralités!$C$8))+1,""),ROWS(A$3:A4))),"")</f>
        <v/>
      </c>
      <c r="B4" s="2"/>
      <c r="C4" s="2"/>
      <c r="D4" s="2"/>
      <c r="E4" s="2"/>
    </row>
    <row r="5" spans="1:14" x14ac:dyDescent="0.25">
      <c r="A5" s="2" t="str">
        <f t="array" ref="A5">IFERROR(INDEX(Données!$G$2:$G$50,SMALL(IF("oui"=Généralités!$C$8:$C$50,ROW(Généralités!$C$8:$C$50)-MIN(ROW(Généralités!$C$8))+1,""),ROWS(A$3:A5))),"")</f>
        <v/>
      </c>
      <c r="B5" s="2"/>
      <c r="C5" s="2"/>
      <c r="D5" s="2"/>
      <c r="E5" s="2"/>
    </row>
    <row r="6" spans="1:14" x14ac:dyDescent="0.25">
      <c r="A6" s="2" t="str">
        <f t="array" ref="A6">IFERROR(INDEX(Données!$G$2:$G$50,SMALL(IF("oui"=Généralités!$C$8:$C$50,ROW(Généralités!$C$8:$C$50)-MIN(ROW(Généralités!$C$8))+1,""),ROWS(A$3:A6))),"")</f>
        <v/>
      </c>
      <c r="B6" s="2"/>
      <c r="C6" s="2"/>
      <c r="D6" s="2"/>
      <c r="E6" s="2"/>
    </row>
    <row r="7" spans="1:14" x14ac:dyDescent="0.25">
      <c r="A7" s="2" t="str">
        <f t="array" ref="A7">IFERROR(INDEX(Données!$G$2:$G$50,SMALL(IF("oui"=Généralités!$C$8:$C$50,ROW(Généralités!$C$8:$C$50)-MIN(ROW(Généralités!$C$8))+1,""),ROWS(A$3:A7))),"")</f>
        <v/>
      </c>
      <c r="B7" s="2"/>
      <c r="C7" s="2"/>
      <c r="D7" s="2"/>
      <c r="E7" s="2"/>
    </row>
    <row r="8" spans="1:14" x14ac:dyDescent="0.25">
      <c r="A8" s="2" t="str">
        <f t="array" ref="A8">IFERROR(INDEX(Données!$G$2:$G$50,SMALL(IF("oui"=Généralités!$C$8:$C$50,ROW(Généralités!$C$8:$C$50)-MIN(ROW(Généralités!$C$8))+1,""),ROWS(A$3:A8))),"")</f>
        <v/>
      </c>
      <c r="B8" s="2"/>
      <c r="C8" s="2"/>
      <c r="D8" s="2"/>
      <c r="E8" s="2"/>
    </row>
    <row r="9" spans="1:14" x14ac:dyDescent="0.25">
      <c r="A9" s="2" t="str">
        <f t="array" ref="A9">IFERROR(INDEX(Données!$G$2:$G$50,SMALL(IF("oui"=Généralités!$C$8:$C$50,ROW(Généralités!$C$8:$C$50)-MIN(ROW(Généralités!$C$8))+1,""),ROWS(A$3:A9))),"")</f>
        <v/>
      </c>
      <c r="B9" s="2"/>
      <c r="C9" s="2"/>
      <c r="D9" s="2"/>
      <c r="E9" s="2"/>
    </row>
    <row r="10" spans="1:14" x14ac:dyDescent="0.25">
      <c r="A10" s="2" t="str">
        <f t="array" ref="A10">IFERROR(INDEX(Données!$G$2:$G$50,SMALL(IF("oui"=Généralités!$C$8:$C$50,ROW(Généralités!$C$8:$C$50)-MIN(ROW(Généralités!$C$8))+1,""),ROWS(A$3:A10))),"")</f>
        <v/>
      </c>
      <c r="B10" s="2"/>
      <c r="C10" s="2"/>
      <c r="D10" s="2"/>
      <c r="E10" s="2"/>
    </row>
    <row r="11" spans="1:14" x14ac:dyDescent="0.25">
      <c r="A11" s="3"/>
      <c r="B11" s="3"/>
      <c r="C11" s="3"/>
      <c r="D11" s="3"/>
      <c r="E11" s="3"/>
      <c r="H11" s="3"/>
      <c r="I11" s="3"/>
      <c r="J11" s="3"/>
      <c r="K11" s="3"/>
      <c r="L11" s="3"/>
      <c r="M11" s="3"/>
      <c r="N11" s="3"/>
    </row>
    <row r="13" spans="1:14" ht="15.75" x14ac:dyDescent="0.25">
      <c r="A13" s="6" t="s">
        <v>16</v>
      </c>
      <c r="B13" s="7" t="s">
        <v>21</v>
      </c>
    </row>
    <row r="14" spans="1:14" ht="15.75" x14ac:dyDescent="0.25">
      <c r="A14" s="6" t="s">
        <v>0</v>
      </c>
      <c r="B14" s="6" t="s">
        <v>22</v>
      </c>
      <c r="C14" s="6" t="s">
        <v>23</v>
      </c>
    </row>
    <row r="15" spans="1:14" x14ac:dyDescent="0.25">
      <c r="A15" s="2" t="str">
        <f t="array" ref="A15">IFERROR(INDEX(Données!$G$2:$G$50,SMALL(IF("oui"=Généralités!$D$8:$D$50,ROW(Généralités!$D$8:$D$50)-MIN(ROW(Généralités!$D$8))+1,""),ROWS(A$15:A15))),"")</f>
        <v/>
      </c>
      <c r="B15" s="2"/>
      <c r="C15" s="2"/>
    </row>
    <row r="16" spans="1:14" x14ac:dyDescent="0.25">
      <c r="A16" s="2" t="str">
        <f t="array" ref="A16">IFERROR(INDEX(Données!$G$2:$G$50,SMALL(IF("oui"=Généralités!$D$8:$D$50,ROW(Généralités!$D$8:$D$50)-MIN(ROW(Généralités!$D$8))+1,""),ROWS(A$15:A16))),"")</f>
        <v/>
      </c>
      <c r="B16" s="2"/>
      <c r="C16" s="2"/>
    </row>
    <row r="17" spans="1:5" x14ac:dyDescent="0.25">
      <c r="A17" s="2" t="str">
        <f t="array" ref="A17">IFERROR(INDEX(Données!$G$2:$G$50,SMALL(IF("oui"=Généralités!$D$8:$D$50,ROW(Généralités!$D$8:$D$50)-MIN(ROW(Généralités!$D$8))+1,""),ROWS(A$15:A17))),"")</f>
        <v/>
      </c>
      <c r="B17" s="2"/>
      <c r="C17" s="2"/>
    </row>
    <row r="18" spans="1:5" x14ac:dyDescent="0.25">
      <c r="A18" s="2" t="str">
        <f t="array" ref="A18">IFERROR(INDEX(Données!$G$2:$G$50,SMALL(IF("oui"=Généralités!$D$8:$D$50,ROW(Généralités!$D$8:$D$50)-MIN(ROW(Généralités!$D$8))+1,""),ROWS(A$15:A18))),"")</f>
        <v/>
      </c>
      <c r="B18" s="2"/>
      <c r="C18" s="2"/>
    </row>
    <row r="19" spans="1:5" x14ac:dyDescent="0.25">
      <c r="A19" s="2" t="str">
        <f t="array" ref="A19">IFERROR(INDEX(Données!$G$2:$G$50,SMALL(IF("oui"=Généralités!$D$8:$D$50,ROW(Généralités!$D$8:$D$50)-MIN(ROW(Généralités!$D$8))+1,""),ROWS(A$15:A19))),"")</f>
        <v/>
      </c>
      <c r="B19" s="2"/>
      <c r="C19" s="2"/>
    </row>
    <row r="20" spans="1:5" x14ac:dyDescent="0.25">
      <c r="A20" s="2" t="str">
        <f t="array" ref="A20">IFERROR(INDEX(Données!$G$2:$G$50,SMALL(IF("oui"=Généralités!$D$8:$D$50,ROW(Généralités!$D$8:$D$50)-MIN(ROW(Généralités!$D$8))+1,""),ROWS(A$15:A20))),"")</f>
        <v/>
      </c>
      <c r="B20" s="2"/>
      <c r="C20" s="2"/>
    </row>
    <row r="21" spans="1:5" x14ac:dyDescent="0.25">
      <c r="A21" s="2" t="str">
        <f t="array" ref="A21">IFERROR(INDEX(Données!$G$2:$G$50,SMALL(IF("oui"=Généralités!$D$8:$D$50,ROW(Généralités!$D$8:$D$50)-MIN(ROW(Généralités!$D$8))+1,""),ROWS(A$15:A21))),"")</f>
        <v/>
      </c>
      <c r="B21" s="2"/>
      <c r="C21" s="2"/>
    </row>
    <row r="22" spans="1:5" x14ac:dyDescent="0.25">
      <c r="A22" s="2" t="str">
        <f t="array" ref="A22">IFERROR(INDEX(Données!$G$2:$G$50,SMALL(IF("oui"=Généralités!$D$8:$D$50,ROW(Généralités!$D$8:$D$50)-MIN(ROW(Généralités!$D$8))+1,""),ROWS(A$15:A22))),"")</f>
        <v/>
      </c>
      <c r="B22" s="2"/>
      <c r="C22" s="2"/>
    </row>
    <row r="23" spans="1:5" x14ac:dyDescent="0.25">
      <c r="A23" s="3"/>
      <c r="B23" s="3"/>
      <c r="C23" s="3"/>
    </row>
    <row r="25" spans="1:5" ht="15.75" x14ac:dyDescent="0.25">
      <c r="A25" s="6" t="s">
        <v>16</v>
      </c>
      <c r="B25" s="7" t="s">
        <v>10</v>
      </c>
    </row>
    <row r="26" spans="1:5" ht="15.75" x14ac:dyDescent="0.25">
      <c r="A26" s="6" t="s">
        <v>0</v>
      </c>
      <c r="B26" s="6" t="s">
        <v>24</v>
      </c>
      <c r="C26" s="6" t="s">
        <v>25</v>
      </c>
      <c r="D26" s="6" t="s">
        <v>26</v>
      </c>
      <c r="E26" s="6" t="s">
        <v>27</v>
      </c>
    </row>
    <row r="27" spans="1:5" x14ac:dyDescent="0.25">
      <c r="A27" s="2" t="str">
        <f t="array" ref="A27">IFERROR(INDEX(Données!$G$2:$G$50,SMALL(IF("oui"=Généralités!$E$8:$E$50,ROW(Généralités!$E$8:$E$50)-MIN(ROW(Généralités!$E$8))+1,""),ROWS(A$27:A27))),"")</f>
        <v/>
      </c>
      <c r="B27" s="2"/>
      <c r="C27" s="2"/>
      <c r="D27" s="2"/>
      <c r="E27" s="2"/>
    </row>
    <row r="28" spans="1:5" x14ac:dyDescent="0.25">
      <c r="A28" s="2" t="str">
        <f t="array" ref="A28">IFERROR(INDEX(Données!$G$2:$G$50,SMALL(IF("oui"=Généralités!$E$8:$E$50,ROW(Généralités!$E$8:$E$50)-MIN(ROW(Généralités!$E$8))+1,""),ROWS(A$27:A28))),"")</f>
        <v/>
      </c>
      <c r="B28" s="2"/>
      <c r="C28" s="2"/>
      <c r="D28" s="2"/>
      <c r="E28" s="2"/>
    </row>
    <row r="29" spans="1:5" x14ac:dyDescent="0.25">
      <c r="A29" s="2" t="str">
        <f t="array" ref="A29">IFERROR(INDEX(Données!$G$2:$G$50,SMALL(IF("oui"=Généralités!$E$8:$E$50,ROW(Généralités!$E$8:$E$50)-MIN(ROW(Généralités!$E$8))+1,""),ROWS(A$27:A29))),"")</f>
        <v/>
      </c>
      <c r="B29" s="2"/>
      <c r="C29" s="2"/>
      <c r="D29" s="2"/>
      <c r="E29" s="2"/>
    </row>
    <row r="30" spans="1:5" x14ac:dyDescent="0.25">
      <c r="A30" s="2" t="str">
        <f t="array" ref="A30">IFERROR(INDEX(Données!$G$2:$G$50,SMALL(IF("oui"=Généralités!$E$8:$E$50,ROW(Généralités!$E$8:$E$50)-MIN(ROW(Généralités!$E$8))+1,""),ROWS(A$27:A30))),"")</f>
        <v/>
      </c>
      <c r="B30" s="2"/>
      <c r="C30" s="2"/>
      <c r="D30" s="2"/>
      <c r="E30" s="2"/>
    </row>
    <row r="31" spans="1:5" x14ac:dyDescent="0.25">
      <c r="A31" s="2" t="str">
        <f t="array" ref="A31">IFERROR(INDEX(Données!$G$2:$G$50,SMALL(IF("oui"=Généralités!$E$8:$E$50,ROW(Généralités!$E$8:$E$50)-MIN(ROW(Généralités!$E$8))+1,""),ROWS(A$27:A31))),"")</f>
        <v/>
      </c>
      <c r="B31" s="2"/>
      <c r="C31" s="2"/>
      <c r="D31" s="2"/>
      <c r="E31" s="2"/>
    </row>
    <row r="32" spans="1:5" x14ac:dyDescent="0.25">
      <c r="A32" s="2" t="str">
        <f t="array" ref="A32">IFERROR(INDEX(Données!$G$2:$G$50,SMALL(IF("oui"=Généralités!$E$8:$E$50,ROW(Généralités!$E$8:$E$50)-MIN(ROW(Généralités!$E$8))+1,""),ROWS(A$27:A32))),"")</f>
        <v/>
      </c>
      <c r="B32" s="2"/>
      <c r="C32" s="2"/>
      <c r="D32" s="2"/>
      <c r="E32" s="2"/>
    </row>
    <row r="33" spans="1:7" x14ac:dyDescent="0.25">
      <c r="A33" s="2" t="str">
        <f t="array" ref="A33">IFERROR(INDEX(Données!$G$2:$G$50,SMALL(IF("oui"=Généralités!$E$8:$E$50,ROW(Généralités!$E$8:$E$50)-MIN(ROW(Généralités!$E$8))+1,""),ROWS(A$27:A33))),"")</f>
        <v/>
      </c>
      <c r="B33" s="2"/>
      <c r="C33" s="2"/>
      <c r="D33" s="2"/>
      <c r="E33" s="2"/>
    </row>
    <row r="34" spans="1:7" x14ac:dyDescent="0.25">
      <c r="A34" s="2" t="str">
        <f t="array" ref="A34">IFERROR(INDEX(Données!$G$2:$G$50,SMALL(IF("oui"=Généralités!$E$8:$E$50,ROW(Généralités!$E$8:$E$50)-MIN(ROW(Généralités!$E$8))+1,""),ROWS(A$27:A34))),"")</f>
        <v/>
      </c>
      <c r="B34" s="2"/>
      <c r="C34" s="2"/>
      <c r="D34" s="2"/>
      <c r="E34" s="2"/>
    </row>
    <row r="37" spans="1:7" ht="15.75" x14ac:dyDescent="0.25">
      <c r="A37" s="6" t="s">
        <v>16</v>
      </c>
      <c r="B37" s="7" t="s">
        <v>11</v>
      </c>
    </row>
    <row r="38" spans="1:7" ht="15.75" x14ac:dyDescent="0.25">
      <c r="A38" s="6" t="s">
        <v>0</v>
      </c>
      <c r="B38" s="6" t="s">
        <v>17</v>
      </c>
      <c r="C38" s="6" t="s">
        <v>18</v>
      </c>
      <c r="D38" s="6" t="s">
        <v>19</v>
      </c>
      <c r="E38" s="6" t="s">
        <v>20</v>
      </c>
      <c r="F38" s="6" t="s">
        <v>22</v>
      </c>
      <c r="G38" s="6" t="s">
        <v>23</v>
      </c>
    </row>
    <row r="39" spans="1:7" x14ac:dyDescent="0.25">
      <c r="A39" s="2" t="str">
        <f t="array" ref="A39">IFERROR(INDEX(Données!$G$2:$G$50,SMALL(IF("oui"=Généralités!$F$8:$F$50,ROW(Généralités!$F$8:$F$50)-MIN(ROW(Généralités!$F$8))+1,""),ROWS(A$39:A39))),"")</f>
        <v/>
      </c>
      <c r="B39" s="2"/>
      <c r="C39" s="2"/>
      <c r="D39" s="2"/>
      <c r="E39" s="2"/>
      <c r="F39" s="2"/>
      <c r="G39" s="2"/>
    </row>
    <row r="40" spans="1:7" x14ac:dyDescent="0.25">
      <c r="A40" s="2" t="str">
        <f t="array" ref="A40">IFERROR(INDEX(Données!$G$2:$G$50,SMALL(IF("oui"=Généralités!$F$8:$F$50,ROW(Généralités!$F$8:$F$50)-MIN(ROW(Généralités!$F$8))+1,""),ROWS(A$39:A40))),"")</f>
        <v/>
      </c>
      <c r="B40" s="2"/>
      <c r="C40" s="2"/>
      <c r="D40" s="2"/>
      <c r="E40" s="2"/>
      <c r="F40" s="2"/>
      <c r="G40" s="2"/>
    </row>
    <row r="41" spans="1:7" x14ac:dyDescent="0.25">
      <c r="A41" s="2" t="str">
        <f t="array" ref="A41">IFERROR(INDEX(Données!$G$2:$G$50,SMALL(IF("oui"=Généralités!$F$8:$F$50,ROW(Généralités!$F$8:$F$50)-MIN(ROW(Généralités!$F$8))+1,""),ROWS(A$39:A41))),"")</f>
        <v/>
      </c>
      <c r="B41" s="2"/>
      <c r="C41" s="2"/>
      <c r="D41" s="2"/>
      <c r="E41" s="2"/>
      <c r="F41" s="2"/>
      <c r="G41" s="2"/>
    </row>
    <row r="42" spans="1:7" x14ac:dyDescent="0.25">
      <c r="A42" s="2" t="str">
        <f t="array" ref="A42">IFERROR(INDEX(Données!$G$2:$G$50,SMALL(IF("oui"=Généralités!$F$8:$F$50,ROW(Généralités!$F$8:$F$50)-MIN(ROW(Généralités!$F$8))+1,""),ROWS(A$39:A42))),"")</f>
        <v/>
      </c>
      <c r="B42" s="2"/>
      <c r="C42" s="2"/>
      <c r="D42" s="2"/>
      <c r="E42" s="2"/>
      <c r="F42" s="2"/>
      <c r="G42" s="2"/>
    </row>
    <row r="43" spans="1:7" x14ac:dyDescent="0.25">
      <c r="A43" s="2" t="str">
        <f t="array" ref="A43">IFERROR(INDEX(Données!$G$2:$G$50,SMALL(IF("oui"=Généralités!$F$8:$F$50,ROW(Généralités!$F$8:$F$50)-MIN(ROW(Généralités!$F$8))+1,""),ROWS(A$39:A43))),"")</f>
        <v/>
      </c>
      <c r="B43" s="2"/>
      <c r="C43" s="2"/>
      <c r="D43" s="2"/>
      <c r="E43" s="2"/>
      <c r="F43" s="2"/>
      <c r="G43" s="2"/>
    </row>
    <row r="44" spans="1:7" x14ac:dyDescent="0.25">
      <c r="A44" s="2" t="str">
        <f t="array" ref="A44">IFERROR(INDEX(Données!$G$2:$G$50,SMALL(IF("oui"=Généralités!$F$8:$F$50,ROW(Généralités!$F$8:$F$50)-MIN(ROW(Généralités!$F$8))+1,""),ROWS(A$39:A44))),"")</f>
        <v/>
      </c>
      <c r="B44" s="2"/>
      <c r="C44" s="2"/>
      <c r="D44" s="2"/>
      <c r="E44" s="2"/>
      <c r="F44" s="2"/>
      <c r="G44" s="2"/>
    </row>
    <row r="45" spans="1:7" x14ac:dyDescent="0.25">
      <c r="A45" s="2" t="str">
        <f t="array" ref="A45">IFERROR(INDEX(Données!$G$2:$G$50,SMALL(IF("oui"=Généralités!$F$8:$F$50,ROW(Généralités!$F$8:$F$50)-MIN(ROW(Généralités!$F$8))+1,""),ROWS(A$39:A45))),"")</f>
        <v/>
      </c>
      <c r="B45" s="2"/>
      <c r="C45" s="2"/>
      <c r="D45" s="2"/>
      <c r="E45" s="2"/>
      <c r="F45" s="2"/>
      <c r="G45" s="2"/>
    </row>
    <row r="46" spans="1:7" x14ac:dyDescent="0.25">
      <c r="A46" s="2" t="str">
        <f t="array" ref="A46">IFERROR(INDEX(Données!$G$2:$G$50,SMALL(IF("oui"=Généralités!$F$8:$F$50,ROW(Généralités!$F$8:$F$50)-MIN(ROW(Généralités!$F$8))+1,""),ROWS(A$39:A46))),"")</f>
        <v/>
      </c>
      <c r="B46" s="2"/>
      <c r="C46" s="2"/>
      <c r="D46" s="2"/>
      <c r="E46" s="2"/>
      <c r="F46" s="2"/>
      <c r="G4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400"/>
  <sheetViews>
    <sheetView workbookViewId="0">
      <selection activeCell="E2" sqref="E2"/>
    </sheetView>
  </sheetViews>
  <sheetFormatPr baseColWidth="10" defaultRowHeight="15" x14ac:dyDescent="0.25"/>
  <cols>
    <col min="1" max="1" width="16" customWidth="1"/>
    <col min="2" max="2" width="12.42578125" bestFit="1" customWidth="1"/>
    <col min="3" max="3" width="12.42578125" customWidth="1"/>
    <col min="4" max="4" width="54.140625" customWidth="1"/>
    <col min="5" max="5" width="18" bestFit="1" customWidth="1"/>
    <col min="6" max="6" width="17" bestFit="1" customWidth="1"/>
    <col min="7" max="7" width="26.140625" bestFit="1" customWidth="1"/>
    <col min="8" max="8" width="30.28515625" bestFit="1" customWidth="1"/>
    <col min="9" max="9" width="29.28515625" bestFit="1" customWidth="1"/>
  </cols>
  <sheetData>
    <row r="1" spans="1:9" ht="15.75" x14ac:dyDescent="0.25">
      <c r="A1" s="4" t="s">
        <v>0</v>
      </c>
      <c r="B1" s="1" t="s">
        <v>4</v>
      </c>
      <c r="C1" s="1" t="s">
        <v>36</v>
      </c>
      <c r="D1" s="4" t="s">
        <v>3</v>
      </c>
      <c r="E1" s="1" t="s">
        <v>5</v>
      </c>
      <c r="F1" s="1" t="s">
        <v>6</v>
      </c>
      <c r="G1" s="1" t="s">
        <v>7</v>
      </c>
      <c r="H1" s="25" t="s">
        <v>86</v>
      </c>
      <c r="I1" s="25" t="s">
        <v>87</v>
      </c>
    </row>
    <row r="2" spans="1:9" x14ac:dyDescent="0.25">
      <c r="A2" s="2"/>
      <c r="B2" s="2"/>
      <c r="C2" s="2"/>
      <c r="D2" s="2"/>
      <c r="F2" s="2"/>
      <c r="G2" s="2"/>
      <c r="H2" s="2"/>
      <c r="I2" s="2"/>
    </row>
    <row r="3" spans="1:9" x14ac:dyDescent="0.25">
      <c r="A3" s="2"/>
      <c r="B3" s="2"/>
      <c r="C3" s="2"/>
      <c r="D3" s="2"/>
      <c r="E3" s="2"/>
      <c r="F3" s="2"/>
      <c r="G3" s="2"/>
      <c r="H3" s="2"/>
      <c r="I3" s="2"/>
    </row>
    <row r="4" spans="1:9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x14ac:dyDescent="0.25">
      <c r="A5" s="2"/>
      <c r="B5" s="2"/>
      <c r="C5" s="2"/>
      <c r="D5" s="2"/>
      <c r="E5" s="2"/>
      <c r="F5" s="2"/>
      <c r="G5" s="2"/>
      <c r="H5" s="2"/>
      <c r="I5" s="2"/>
    </row>
    <row r="6" spans="1:9" x14ac:dyDescent="0.25">
      <c r="A6" s="2"/>
      <c r="B6" s="2"/>
      <c r="C6" s="2"/>
      <c r="D6" s="2"/>
      <c r="E6" s="2"/>
      <c r="F6" s="2"/>
      <c r="G6" s="2"/>
      <c r="H6" s="2"/>
      <c r="I6" s="2"/>
    </row>
    <row r="7" spans="1:9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x14ac:dyDescent="0.25">
      <c r="A8" s="2"/>
      <c r="B8" s="2"/>
      <c r="C8" s="2"/>
      <c r="D8" s="2"/>
      <c r="E8" s="2"/>
      <c r="F8" s="2"/>
      <c r="G8" s="2"/>
      <c r="H8" s="2"/>
      <c r="I8" s="2"/>
    </row>
    <row r="9" spans="1:9" x14ac:dyDescent="0.25">
      <c r="A9" s="2"/>
      <c r="B9" s="2"/>
      <c r="C9" s="2"/>
      <c r="D9" s="2"/>
      <c r="E9" s="2"/>
      <c r="F9" s="2"/>
      <c r="G9" s="2"/>
      <c r="H9" s="2"/>
      <c r="I9" s="2"/>
    </row>
    <row r="10" spans="1:9" x14ac:dyDescent="0.25">
      <c r="A10" s="2"/>
      <c r="B10" s="2"/>
      <c r="C10" s="2"/>
      <c r="D10" s="2"/>
      <c r="E10" s="2"/>
      <c r="F10" s="2"/>
      <c r="G10" s="2"/>
      <c r="H10" s="2"/>
      <c r="I10" s="2"/>
    </row>
    <row r="11" spans="1:9" x14ac:dyDescent="0.25">
      <c r="A11" s="2"/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2"/>
      <c r="B12" s="2"/>
      <c r="C12" s="2"/>
      <c r="D12" s="2"/>
      <c r="E12" s="2"/>
      <c r="F12" s="2"/>
      <c r="G12" s="2"/>
      <c r="H12" s="2"/>
      <c r="I12" s="2"/>
    </row>
    <row r="13" spans="1:9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9" x14ac:dyDescent="0.25">
      <c r="A14" s="2"/>
      <c r="B14" s="2"/>
      <c r="C14" s="2"/>
      <c r="D14" s="2"/>
      <c r="E14" s="2"/>
      <c r="F14" s="2"/>
      <c r="G14" s="2"/>
      <c r="H14" s="2"/>
      <c r="I14" s="2"/>
    </row>
    <row r="15" spans="1:9" x14ac:dyDescent="0.25">
      <c r="A15" s="2"/>
      <c r="B15" s="2"/>
      <c r="C15" s="2"/>
      <c r="D15" s="2"/>
      <c r="E15" s="2"/>
      <c r="F15" s="2"/>
      <c r="G15" s="2"/>
      <c r="H15" s="2"/>
      <c r="I15" s="2"/>
    </row>
    <row r="16" spans="1:9" x14ac:dyDescent="0.25">
      <c r="A16" s="2"/>
      <c r="B16" s="2"/>
      <c r="C16" s="2"/>
      <c r="D16" s="2"/>
      <c r="E16" s="2"/>
      <c r="F16" s="2"/>
      <c r="G16" s="2"/>
      <c r="H16" s="2"/>
      <c r="I16" s="2"/>
    </row>
    <row r="17" spans="1:9" x14ac:dyDescent="0.25">
      <c r="A17" s="2"/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9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9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9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9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9" x14ac:dyDescent="0.25">
      <c r="A30" s="2"/>
      <c r="B30" s="2"/>
      <c r="C30" s="2"/>
      <c r="D30" s="2"/>
      <c r="E30" s="2"/>
      <c r="F30" s="2"/>
      <c r="G30" s="2"/>
      <c r="H30" s="2"/>
      <c r="I30" s="2"/>
    </row>
    <row r="31" spans="1:9" x14ac:dyDescent="0.25">
      <c r="A31" s="2"/>
      <c r="B31" s="2"/>
      <c r="C31" s="2"/>
      <c r="D31" s="2"/>
      <c r="E31" s="2"/>
      <c r="F31" s="2"/>
      <c r="G31" s="2"/>
      <c r="H31" s="2"/>
      <c r="I31" s="2"/>
    </row>
    <row r="32" spans="1:9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x14ac:dyDescent="0.25">
      <c r="A33" s="2"/>
      <c r="B33" s="2"/>
      <c r="C33" s="2"/>
      <c r="D33" s="2"/>
      <c r="E33" s="2"/>
      <c r="F33" s="2"/>
      <c r="G33" s="2"/>
      <c r="H33" s="2"/>
      <c r="I33" s="2"/>
    </row>
    <row r="34" spans="1:9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2"/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2"/>
      <c r="B37" s="2"/>
      <c r="C37" s="2"/>
      <c r="D37" s="2"/>
      <c r="E37" s="2"/>
      <c r="F37" s="2"/>
      <c r="G37" s="2"/>
      <c r="H37" s="2"/>
      <c r="I37" s="2"/>
    </row>
    <row r="38" spans="1:9" x14ac:dyDescent="0.25">
      <c r="A38" s="2"/>
      <c r="B38" s="2"/>
      <c r="C38" s="2"/>
      <c r="D38" s="2"/>
      <c r="E38" s="2"/>
      <c r="F38" s="2"/>
      <c r="G38" s="2"/>
      <c r="H38" s="2"/>
      <c r="I38" s="2"/>
    </row>
    <row r="39" spans="1:9" x14ac:dyDescent="0.25">
      <c r="A39" s="2"/>
      <c r="B39" s="2"/>
      <c r="C39" s="2"/>
      <c r="D39" s="2"/>
      <c r="E39" s="2"/>
      <c r="F39" s="2"/>
      <c r="G39" s="2"/>
      <c r="H39" s="2"/>
      <c r="I39" s="2"/>
    </row>
    <row r="40" spans="1:9" x14ac:dyDescent="0.25">
      <c r="A40" s="2"/>
      <c r="B40" s="2"/>
      <c r="C40" s="2"/>
      <c r="D40" s="2"/>
      <c r="E40" s="2"/>
      <c r="F40" s="2"/>
      <c r="G40" s="2"/>
      <c r="H40" s="2"/>
      <c r="I40" s="2"/>
    </row>
    <row r="41" spans="1:9" x14ac:dyDescent="0.25">
      <c r="A41" s="2"/>
      <c r="B41" s="2"/>
      <c r="C41" s="2"/>
      <c r="D41" s="2"/>
      <c r="E41" s="2"/>
      <c r="F41" s="2"/>
      <c r="G41" s="2"/>
      <c r="H41" s="2"/>
      <c r="I41" s="2"/>
    </row>
    <row r="42" spans="1:9" x14ac:dyDescent="0.25">
      <c r="A42" s="2"/>
      <c r="B42" s="2"/>
      <c r="C42" s="2"/>
      <c r="D42" s="2"/>
      <c r="E42" s="2"/>
      <c r="F42" s="2"/>
      <c r="G42" s="2"/>
      <c r="H42" s="2"/>
      <c r="I42" s="2"/>
    </row>
    <row r="43" spans="1:9" x14ac:dyDescent="0.25">
      <c r="A43" s="2"/>
      <c r="B43" s="2"/>
      <c r="C43" s="2"/>
      <c r="D43" s="2"/>
      <c r="E43" s="2"/>
      <c r="F43" s="2"/>
      <c r="G43" s="2"/>
      <c r="H43" s="2"/>
      <c r="I43" s="2"/>
    </row>
    <row r="44" spans="1:9" x14ac:dyDescent="0.25">
      <c r="A44" s="2"/>
      <c r="B44" s="2"/>
      <c r="C44" s="2"/>
      <c r="D44" s="2"/>
      <c r="E44" s="2"/>
      <c r="F44" s="2"/>
      <c r="G44" s="2"/>
      <c r="H44" s="2"/>
      <c r="I44" s="2"/>
    </row>
    <row r="45" spans="1:9" x14ac:dyDescent="0.25">
      <c r="A45" s="2"/>
      <c r="B45" s="2"/>
      <c r="C45" s="2"/>
      <c r="D45" s="2"/>
      <c r="E45" s="2"/>
      <c r="F45" s="2"/>
      <c r="G45" s="2"/>
      <c r="H45" s="2"/>
      <c r="I45" s="2"/>
    </row>
    <row r="46" spans="1:9" x14ac:dyDescent="0.25">
      <c r="A46" s="2"/>
      <c r="B46" s="2"/>
      <c r="C46" s="2"/>
      <c r="D46" s="2"/>
      <c r="E46" s="2"/>
      <c r="F46" s="2"/>
      <c r="G46" s="2"/>
      <c r="H46" s="2"/>
      <c r="I46" s="2"/>
    </row>
    <row r="47" spans="1:9" x14ac:dyDescent="0.25">
      <c r="A47" s="2"/>
      <c r="B47" s="2"/>
      <c r="C47" s="2"/>
      <c r="D47" s="2"/>
      <c r="E47" s="2"/>
      <c r="F47" s="2"/>
      <c r="G47" s="2"/>
      <c r="H47" s="2"/>
      <c r="I47" s="2"/>
    </row>
    <row r="48" spans="1:9" x14ac:dyDescent="0.25">
      <c r="A48" s="2"/>
      <c r="B48" s="2"/>
      <c r="C48" s="2"/>
      <c r="D48" s="2"/>
      <c r="E48" s="2"/>
      <c r="F48" s="2"/>
      <c r="G48" s="2"/>
      <c r="H48" s="2"/>
      <c r="I48" s="2"/>
    </row>
    <row r="49" spans="1:9" x14ac:dyDescent="0.25">
      <c r="A49" s="2"/>
      <c r="B49" s="2"/>
      <c r="C49" s="2"/>
      <c r="D49" s="2"/>
      <c r="E49" s="2"/>
      <c r="F49" s="2"/>
      <c r="G49" s="2"/>
      <c r="H49" s="2"/>
      <c r="I49" s="2"/>
    </row>
    <row r="50" spans="1:9" x14ac:dyDescent="0.25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25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25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25">
      <c r="A125" s="2"/>
      <c r="B125" s="2"/>
      <c r="C125" s="2"/>
      <c r="D125" s="2"/>
      <c r="E125" s="2"/>
      <c r="F125" s="2"/>
      <c r="G125" s="2"/>
      <c r="H125" s="2"/>
      <c r="I125" s="2"/>
    </row>
    <row r="126" spans="1:9" x14ac:dyDescent="0.25">
      <c r="A126" s="2"/>
      <c r="B126" s="2"/>
      <c r="C126" s="2"/>
      <c r="D126" s="2"/>
      <c r="E126" s="2"/>
      <c r="F126" s="2"/>
      <c r="G126" s="2"/>
      <c r="H126" s="2"/>
      <c r="I126" s="2"/>
    </row>
    <row r="127" spans="1:9" x14ac:dyDescent="0.25">
      <c r="A127" s="2"/>
      <c r="B127" s="2"/>
      <c r="C127" s="2"/>
      <c r="D127" s="2"/>
      <c r="E127" s="2"/>
      <c r="F127" s="2"/>
      <c r="G127" s="2"/>
      <c r="H127" s="2"/>
      <c r="I127" s="2"/>
    </row>
    <row r="128" spans="1:9" x14ac:dyDescent="0.25">
      <c r="A128" s="2"/>
      <c r="B128" s="2"/>
      <c r="C128" s="2"/>
      <c r="D128" s="2"/>
      <c r="E128" s="2"/>
      <c r="F128" s="2"/>
      <c r="G128" s="2"/>
      <c r="H128" s="2"/>
      <c r="I128" s="2"/>
    </row>
    <row r="129" spans="1:9" x14ac:dyDescent="0.25">
      <c r="A129" s="2"/>
      <c r="B129" s="2"/>
      <c r="C129" s="2"/>
      <c r="D129" s="2"/>
      <c r="E129" s="2"/>
      <c r="F129" s="2"/>
      <c r="G129" s="2"/>
      <c r="H129" s="2"/>
      <c r="I129" s="2"/>
    </row>
    <row r="130" spans="1:9" x14ac:dyDescent="0.25">
      <c r="A130" s="2"/>
      <c r="B130" s="2"/>
      <c r="C130" s="2"/>
      <c r="D130" s="2"/>
      <c r="E130" s="2"/>
      <c r="F130" s="2"/>
      <c r="G130" s="2"/>
      <c r="H130" s="2"/>
      <c r="I130" s="2"/>
    </row>
    <row r="131" spans="1:9" x14ac:dyDescent="0.25">
      <c r="A131" s="2"/>
      <c r="B131" s="2"/>
      <c r="C131" s="2"/>
      <c r="D131" s="2"/>
      <c r="E131" s="2"/>
      <c r="F131" s="2"/>
      <c r="G131" s="2"/>
      <c r="H131" s="2"/>
      <c r="I131" s="2"/>
    </row>
    <row r="132" spans="1:9" x14ac:dyDescent="0.25">
      <c r="A132" s="2"/>
      <c r="B132" s="2"/>
      <c r="C132" s="2"/>
      <c r="D132" s="2"/>
      <c r="E132" s="2"/>
      <c r="F132" s="2"/>
      <c r="G132" s="2"/>
      <c r="H132" s="2"/>
      <c r="I132" s="2"/>
    </row>
    <row r="133" spans="1:9" x14ac:dyDescent="0.25">
      <c r="A133" s="2"/>
      <c r="B133" s="2"/>
      <c r="C133" s="2"/>
      <c r="D133" s="2"/>
      <c r="E133" s="2"/>
      <c r="F133" s="2"/>
      <c r="G133" s="2"/>
      <c r="H133" s="2"/>
      <c r="I133" s="2"/>
    </row>
    <row r="134" spans="1:9" x14ac:dyDescent="0.25">
      <c r="A134" s="2"/>
      <c r="B134" s="2"/>
      <c r="C134" s="2"/>
      <c r="D134" s="2"/>
      <c r="E134" s="2"/>
      <c r="F134" s="2"/>
      <c r="G134" s="2"/>
      <c r="H134" s="2"/>
      <c r="I134" s="2"/>
    </row>
    <row r="135" spans="1:9" x14ac:dyDescent="0.25">
      <c r="A135" s="2"/>
      <c r="B135" s="2"/>
      <c r="C135" s="2"/>
      <c r="D135" s="2"/>
      <c r="E135" s="2"/>
      <c r="F135" s="2"/>
      <c r="G135" s="2"/>
      <c r="H135" s="2"/>
      <c r="I135" s="2"/>
    </row>
    <row r="136" spans="1:9" x14ac:dyDescent="0.25">
      <c r="A136" s="2"/>
      <c r="B136" s="2"/>
      <c r="C136" s="2"/>
      <c r="D136" s="2"/>
      <c r="E136" s="2"/>
      <c r="F136" s="2"/>
      <c r="G136" s="2"/>
      <c r="H136" s="2"/>
      <c r="I136" s="2"/>
    </row>
    <row r="137" spans="1:9" x14ac:dyDescent="0.25">
      <c r="A137" s="2"/>
      <c r="B137" s="2"/>
      <c r="C137" s="2"/>
      <c r="D137" s="2"/>
      <c r="E137" s="2"/>
      <c r="F137" s="2"/>
      <c r="G137" s="2"/>
      <c r="H137" s="2"/>
      <c r="I137" s="2"/>
    </row>
    <row r="138" spans="1:9" x14ac:dyDescent="0.25">
      <c r="A138" s="2"/>
      <c r="B138" s="2"/>
      <c r="C138" s="2"/>
      <c r="D138" s="2"/>
      <c r="E138" s="2"/>
      <c r="F138" s="2"/>
      <c r="G138" s="2"/>
      <c r="H138" s="2"/>
      <c r="I138" s="2"/>
    </row>
    <row r="139" spans="1:9" x14ac:dyDescent="0.25">
      <c r="A139" s="2"/>
      <c r="B139" s="2"/>
      <c r="C139" s="2"/>
      <c r="D139" s="2"/>
      <c r="E139" s="2"/>
      <c r="F139" s="2"/>
      <c r="G139" s="2"/>
      <c r="H139" s="2"/>
      <c r="I139" s="2"/>
    </row>
    <row r="140" spans="1:9" x14ac:dyDescent="0.25">
      <c r="A140" s="2"/>
      <c r="B140" s="2"/>
      <c r="C140" s="2"/>
      <c r="D140" s="2"/>
      <c r="E140" s="2"/>
      <c r="F140" s="2"/>
      <c r="G140" s="2"/>
      <c r="H140" s="2"/>
      <c r="I140" s="2"/>
    </row>
    <row r="141" spans="1:9" x14ac:dyDescent="0.25">
      <c r="A141" s="2"/>
      <c r="B141" s="2"/>
      <c r="C141" s="2"/>
      <c r="D141" s="2"/>
      <c r="E141" s="2"/>
      <c r="F141" s="2"/>
      <c r="G141" s="2"/>
      <c r="H141" s="2"/>
      <c r="I141" s="2"/>
    </row>
    <row r="142" spans="1:9" x14ac:dyDescent="0.25">
      <c r="A142" s="2"/>
      <c r="B142" s="2"/>
      <c r="C142" s="2"/>
      <c r="D142" s="2"/>
      <c r="E142" s="2"/>
      <c r="F142" s="2"/>
      <c r="G142" s="2"/>
      <c r="H142" s="2"/>
      <c r="I142" s="2"/>
    </row>
    <row r="143" spans="1:9" x14ac:dyDescent="0.25">
      <c r="A143" s="2"/>
      <c r="B143" s="2"/>
      <c r="C143" s="2"/>
      <c r="D143" s="2"/>
      <c r="E143" s="2"/>
      <c r="F143" s="2"/>
      <c r="G143" s="2"/>
      <c r="H143" s="2"/>
      <c r="I143" s="2"/>
    </row>
    <row r="144" spans="1:9" x14ac:dyDescent="0.25">
      <c r="A144" s="2"/>
      <c r="B144" s="2"/>
      <c r="C144" s="2"/>
      <c r="D144" s="2"/>
      <c r="E144" s="2"/>
      <c r="F144" s="2"/>
      <c r="G144" s="2"/>
      <c r="H144" s="2"/>
      <c r="I144" s="2"/>
    </row>
    <row r="145" spans="1:9" x14ac:dyDescent="0.25">
      <c r="A145" s="2"/>
      <c r="B145" s="2"/>
      <c r="C145" s="2"/>
      <c r="D145" s="2"/>
      <c r="E145" s="2"/>
      <c r="F145" s="2"/>
      <c r="G145" s="2"/>
      <c r="H145" s="2"/>
      <c r="I145" s="2"/>
    </row>
    <row r="146" spans="1:9" x14ac:dyDescent="0.25">
      <c r="A146" s="2"/>
      <c r="B146" s="2"/>
      <c r="C146" s="2"/>
      <c r="D146" s="2"/>
      <c r="E146" s="2"/>
      <c r="F146" s="2"/>
      <c r="G146" s="2"/>
      <c r="H146" s="2"/>
      <c r="I146" s="2"/>
    </row>
    <row r="147" spans="1:9" x14ac:dyDescent="0.25">
      <c r="A147" s="2"/>
      <c r="B147" s="2"/>
      <c r="C147" s="2"/>
      <c r="D147" s="2"/>
      <c r="E147" s="2"/>
      <c r="F147" s="2"/>
      <c r="G147" s="2"/>
      <c r="H147" s="2"/>
      <c r="I147" s="2"/>
    </row>
    <row r="148" spans="1:9" x14ac:dyDescent="0.25">
      <c r="A148" s="2"/>
      <c r="B148" s="2"/>
      <c r="C148" s="2"/>
      <c r="D148" s="2"/>
      <c r="E148" s="2"/>
      <c r="F148" s="2"/>
      <c r="G148" s="2"/>
      <c r="H148" s="2"/>
      <c r="I148" s="2"/>
    </row>
    <row r="149" spans="1:9" x14ac:dyDescent="0.25">
      <c r="A149" s="2"/>
      <c r="B149" s="2"/>
      <c r="C149" s="2"/>
      <c r="D149" s="2"/>
      <c r="E149" s="2"/>
      <c r="F149" s="2"/>
      <c r="G149" s="2"/>
      <c r="H149" s="2"/>
      <c r="I149" s="2"/>
    </row>
    <row r="150" spans="1:9" x14ac:dyDescent="0.25">
      <c r="A150" s="2"/>
      <c r="B150" s="2"/>
      <c r="C150" s="2"/>
      <c r="D150" s="2"/>
      <c r="E150" s="2"/>
      <c r="F150" s="2"/>
      <c r="G150" s="2"/>
      <c r="H150" s="2"/>
      <c r="I150" s="2"/>
    </row>
    <row r="151" spans="1:9" x14ac:dyDescent="0.25">
      <c r="A151" s="2"/>
      <c r="B151" s="2"/>
      <c r="C151" s="2"/>
      <c r="D151" s="2"/>
      <c r="E151" s="2"/>
      <c r="F151" s="2"/>
      <c r="G151" s="2"/>
      <c r="H151" s="2"/>
      <c r="I151" s="2"/>
    </row>
    <row r="152" spans="1:9" x14ac:dyDescent="0.25">
      <c r="A152" s="2"/>
      <c r="B152" s="2"/>
      <c r="C152" s="2"/>
      <c r="D152" s="2"/>
      <c r="E152" s="2"/>
      <c r="F152" s="2"/>
      <c r="G152" s="2"/>
      <c r="H152" s="2"/>
      <c r="I152" s="2"/>
    </row>
    <row r="153" spans="1:9" x14ac:dyDescent="0.25">
      <c r="A153" s="2"/>
      <c r="B153" s="2"/>
      <c r="C153" s="2"/>
      <c r="D153" s="2"/>
      <c r="E153" s="2"/>
      <c r="F153" s="2"/>
      <c r="G153" s="2"/>
      <c r="H153" s="2"/>
      <c r="I153" s="2"/>
    </row>
    <row r="154" spans="1:9" x14ac:dyDescent="0.25">
      <c r="A154" s="2"/>
      <c r="B154" s="2"/>
      <c r="C154" s="2"/>
      <c r="D154" s="2"/>
      <c r="E154" s="2"/>
      <c r="F154" s="2"/>
      <c r="G154" s="2"/>
      <c r="H154" s="2"/>
      <c r="I154" s="2"/>
    </row>
    <row r="155" spans="1:9" x14ac:dyDescent="0.25">
      <c r="A155" s="2"/>
      <c r="B155" s="2"/>
      <c r="C155" s="2"/>
      <c r="D155" s="2"/>
      <c r="E155" s="2"/>
      <c r="F155" s="2"/>
      <c r="G155" s="2"/>
      <c r="H155" s="2"/>
      <c r="I155" s="2"/>
    </row>
    <row r="156" spans="1:9" x14ac:dyDescent="0.25">
      <c r="A156" s="2"/>
      <c r="B156" s="2"/>
      <c r="C156" s="2"/>
      <c r="D156" s="2"/>
      <c r="E156" s="2"/>
      <c r="F156" s="2"/>
      <c r="G156" s="2"/>
      <c r="H156" s="2"/>
      <c r="I156" s="2"/>
    </row>
    <row r="157" spans="1:9" x14ac:dyDescent="0.25">
      <c r="A157" s="2"/>
      <c r="B157" s="2"/>
      <c r="C157" s="2"/>
      <c r="D157" s="2"/>
      <c r="E157" s="2"/>
      <c r="F157" s="2"/>
      <c r="G157" s="2"/>
      <c r="H157" s="2"/>
      <c r="I157" s="2"/>
    </row>
    <row r="158" spans="1:9" x14ac:dyDescent="0.25">
      <c r="A158" s="2"/>
      <c r="B158" s="2"/>
      <c r="C158" s="2"/>
      <c r="D158" s="2"/>
      <c r="E158" s="2"/>
      <c r="F158" s="2"/>
      <c r="G158" s="2"/>
      <c r="H158" s="2"/>
      <c r="I158" s="2"/>
    </row>
    <row r="159" spans="1:9" x14ac:dyDescent="0.25">
      <c r="A159" s="2"/>
      <c r="B159" s="2"/>
      <c r="C159" s="2"/>
      <c r="D159" s="2"/>
      <c r="E159" s="2"/>
      <c r="F159" s="2"/>
      <c r="G159" s="2"/>
      <c r="H159" s="2"/>
      <c r="I159" s="2"/>
    </row>
    <row r="160" spans="1:9" x14ac:dyDescent="0.25">
      <c r="A160" s="2"/>
      <c r="B160" s="2"/>
      <c r="C160" s="2"/>
      <c r="D160" s="2"/>
      <c r="E160" s="2"/>
      <c r="F160" s="2"/>
      <c r="G160" s="2"/>
      <c r="H160" s="2"/>
      <c r="I160" s="2"/>
    </row>
    <row r="161" spans="1:9" x14ac:dyDescent="0.25">
      <c r="A161" s="2"/>
      <c r="B161" s="2"/>
      <c r="C161" s="2"/>
      <c r="D161" s="2"/>
      <c r="E161" s="2"/>
      <c r="F161" s="2"/>
      <c r="G161" s="2"/>
      <c r="H161" s="2"/>
      <c r="I161" s="2"/>
    </row>
    <row r="162" spans="1:9" x14ac:dyDescent="0.25">
      <c r="A162" s="2"/>
      <c r="B162" s="2"/>
      <c r="C162" s="2"/>
      <c r="D162" s="2"/>
      <c r="E162" s="2"/>
      <c r="F162" s="2"/>
      <c r="G162" s="2"/>
      <c r="H162" s="2"/>
      <c r="I162" s="2"/>
    </row>
    <row r="163" spans="1:9" x14ac:dyDescent="0.25">
      <c r="A163" s="2"/>
      <c r="B163" s="2"/>
      <c r="C163" s="2"/>
      <c r="D163" s="2"/>
      <c r="E163" s="2"/>
      <c r="F163" s="2"/>
      <c r="G163" s="2"/>
      <c r="H163" s="2"/>
      <c r="I163" s="2"/>
    </row>
    <row r="164" spans="1:9" x14ac:dyDescent="0.25">
      <c r="A164" s="2"/>
      <c r="B164" s="2"/>
      <c r="C164" s="2"/>
      <c r="D164" s="2"/>
      <c r="E164" s="2"/>
      <c r="F164" s="2"/>
      <c r="G164" s="2"/>
      <c r="H164" s="2"/>
      <c r="I164" s="2"/>
    </row>
    <row r="165" spans="1:9" x14ac:dyDescent="0.25">
      <c r="A165" s="2"/>
      <c r="B165" s="2"/>
      <c r="C165" s="2"/>
      <c r="D165" s="2"/>
      <c r="E165" s="2"/>
      <c r="F165" s="2"/>
      <c r="G165" s="2"/>
      <c r="H165" s="2"/>
      <c r="I165" s="2"/>
    </row>
    <row r="166" spans="1:9" x14ac:dyDescent="0.25">
      <c r="A166" s="2"/>
      <c r="B166" s="2"/>
      <c r="C166" s="2"/>
      <c r="D166" s="2"/>
      <c r="E166" s="2"/>
      <c r="F166" s="2"/>
      <c r="G166" s="2"/>
      <c r="H166" s="2"/>
      <c r="I166" s="2"/>
    </row>
    <row r="167" spans="1:9" x14ac:dyDescent="0.25">
      <c r="A167" s="2"/>
      <c r="B167" s="2"/>
      <c r="C167" s="2"/>
      <c r="D167" s="2"/>
      <c r="E167" s="2"/>
      <c r="F167" s="2"/>
      <c r="G167" s="2"/>
      <c r="H167" s="2"/>
      <c r="I167" s="2"/>
    </row>
    <row r="168" spans="1:9" x14ac:dyDescent="0.25">
      <c r="A168" s="2"/>
      <c r="B168" s="2"/>
      <c r="C168" s="2"/>
      <c r="D168" s="2"/>
      <c r="E168" s="2"/>
      <c r="F168" s="2"/>
      <c r="G168" s="2"/>
      <c r="H168" s="2"/>
      <c r="I168" s="2"/>
    </row>
    <row r="169" spans="1:9" x14ac:dyDescent="0.25">
      <c r="A169" s="2"/>
      <c r="B169" s="2"/>
      <c r="C169" s="2"/>
      <c r="D169" s="2"/>
      <c r="E169" s="2"/>
      <c r="F169" s="2"/>
      <c r="G169" s="2"/>
      <c r="H169" s="2"/>
      <c r="I169" s="2"/>
    </row>
    <row r="170" spans="1:9" x14ac:dyDescent="0.25">
      <c r="A170" s="2"/>
      <c r="B170" s="2"/>
      <c r="C170" s="2"/>
      <c r="D170" s="2"/>
      <c r="E170" s="2"/>
      <c r="F170" s="2"/>
      <c r="G170" s="2"/>
      <c r="H170" s="2"/>
      <c r="I170" s="2"/>
    </row>
    <row r="171" spans="1:9" x14ac:dyDescent="0.25">
      <c r="A171" s="2"/>
      <c r="B171" s="2"/>
      <c r="C171" s="2"/>
      <c r="D171" s="2"/>
      <c r="E171" s="2"/>
      <c r="F171" s="2"/>
      <c r="G171" s="2"/>
      <c r="H171" s="2"/>
      <c r="I171" s="2"/>
    </row>
    <row r="172" spans="1:9" x14ac:dyDescent="0.25">
      <c r="A172" s="2"/>
      <c r="B172" s="2"/>
      <c r="C172" s="2"/>
      <c r="D172" s="2"/>
      <c r="E172" s="2"/>
      <c r="F172" s="2"/>
      <c r="G172" s="2"/>
      <c r="H172" s="2"/>
      <c r="I172" s="2"/>
    </row>
    <row r="173" spans="1:9" x14ac:dyDescent="0.25">
      <c r="A173" s="2"/>
      <c r="B173" s="2"/>
      <c r="C173" s="2"/>
      <c r="D173" s="2"/>
      <c r="E173" s="2"/>
      <c r="F173" s="2"/>
      <c r="G173" s="2"/>
      <c r="H173" s="2"/>
      <c r="I173" s="2"/>
    </row>
    <row r="174" spans="1:9" x14ac:dyDescent="0.25">
      <c r="A174" s="2"/>
      <c r="B174" s="2"/>
      <c r="C174" s="2"/>
      <c r="D174" s="2"/>
      <c r="E174" s="2"/>
      <c r="F174" s="2"/>
      <c r="G174" s="2"/>
      <c r="H174" s="2"/>
      <c r="I174" s="2"/>
    </row>
    <row r="175" spans="1:9" x14ac:dyDescent="0.25">
      <c r="A175" s="2"/>
      <c r="B175" s="2"/>
      <c r="C175" s="2"/>
      <c r="D175" s="2"/>
      <c r="E175" s="2"/>
      <c r="F175" s="2"/>
      <c r="G175" s="2"/>
      <c r="H175" s="2"/>
      <c r="I175" s="2"/>
    </row>
    <row r="176" spans="1:9" x14ac:dyDescent="0.25">
      <c r="A176" s="2"/>
      <c r="B176" s="2"/>
      <c r="C176" s="2"/>
      <c r="D176" s="2"/>
      <c r="E176" s="2"/>
      <c r="F176" s="2"/>
      <c r="G176" s="2"/>
      <c r="H176" s="2"/>
      <c r="I176" s="2"/>
    </row>
    <row r="177" spans="1:9" x14ac:dyDescent="0.25">
      <c r="A177" s="2"/>
      <c r="B177" s="2"/>
      <c r="C177" s="2"/>
      <c r="D177" s="2"/>
      <c r="E177" s="2"/>
      <c r="F177" s="2"/>
      <c r="G177" s="2"/>
      <c r="H177" s="2"/>
      <c r="I177" s="2"/>
    </row>
    <row r="178" spans="1:9" x14ac:dyDescent="0.25">
      <c r="A178" s="2"/>
      <c r="B178" s="2"/>
      <c r="C178" s="2"/>
      <c r="D178" s="2"/>
      <c r="E178" s="2"/>
      <c r="F178" s="2"/>
      <c r="G178" s="2"/>
      <c r="H178" s="2"/>
      <c r="I178" s="2"/>
    </row>
    <row r="179" spans="1:9" x14ac:dyDescent="0.25">
      <c r="A179" s="2"/>
      <c r="B179" s="2"/>
      <c r="C179" s="2"/>
      <c r="D179" s="2"/>
      <c r="E179" s="2"/>
      <c r="F179" s="2"/>
      <c r="G179" s="2"/>
      <c r="H179" s="2"/>
      <c r="I179" s="2"/>
    </row>
    <row r="180" spans="1:9" x14ac:dyDescent="0.25">
      <c r="A180" s="2"/>
      <c r="B180" s="2"/>
      <c r="C180" s="2"/>
      <c r="D180" s="2"/>
      <c r="E180" s="2"/>
      <c r="F180" s="2"/>
      <c r="G180" s="2"/>
      <c r="H180" s="2"/>
      <c r="I180" s="2"/>
    </row>
    <row r="181" spans="1:9" x14ac:dyDescent="0.25">
      <c r="A181" s="2"/>
      <c r="B181" s="2"/>
      <c r="C181" s="2"/>
      <c r="D181" s="2"/>
      <c r="E181" s="2"/>
      <c r="F181" s="2"/>
      <c r="G181" s="2"/>
      <c r="H181" s="2"/>
      <c r="I181" s="2"/>
    </row>
    <row r="182" spans="1:9" x14ac:dyDescent="0.25">
      <c r="A182" s="2"/>
      <c r="B182" s="2"/>
      <c r="C182" s="2"/>
      <c r="D182" s="2"/>
      <c r="E182" s="2"/>
      <c r="F182" s="2"/>
      <c r="G182" s="2"/>
      <c r="H182" s="2"/>
      <c r="I182" s="2"/>
    </row>
    <row r="183" spans="1:9" x14ac:dyDescent="0.25">
      <c r="A183" s="2"/>
      <c r="B183" s="2"/>
      <c r="C183" s="2"/>
      <c r="D183" s="2"/>
      <c r="E183" s="2"/>
      <c r="F183" s="2"/>
      <c r="G183" s="2"/>
      <c r="H183" s="2"/>
      <c r="I183" s="2"/>
    </row>
    <row r="184" spans="1:9" x14ac:dyDescent="0.25">
      <c r="A184" s="2"/>
      <c r="B184" s="2"/>
      <c r="C184" s="2"/>
      <c r="D184" s="2"/>
      <c r="E184" s="2"/>
      <c r="F184" s="2"/>
      <c r="G184" s="2"/>
      <c r="H184" s="2"/>
      <c r="I184" s="2"/>
    </row>
    <row r="185" spans="1:9" x14ac:dyDescent="0.25">
      <c r="A185" s="2"/>
      <c r="B185" s="2"/>
      <c r="C185" s="2"/>
      <c r="D185" s="2"/>
      <c r="E185" s="2"/>
      <c r="F185" s="2"/>
      <c r="G185" s="2"/>
      <c r="H185" s="2"/>
      <c r="I185" s="2"/>
    </row>
    <row r="186" spans="1:9" x14ac:dyDescent="0.25">
      <c r="A186" s="2"/>
      <c r="B186" s="2"/>
      <c r="C186" s="2"/>
      <c r="D186" s="2"/>
      <c r="E186" s="2"/>
      <c r="F186" s="2"/>
      <c r="G186" s="2"/>
      <c r="H186" s="2"/>
      <c r="I186" s="2"/>
    </row>
    <row r="187" spans="1:9" x14ac:dyDescent="0.25">
      <c r="A187" s="2"/>
      <c r="B187" s="2"/>
      <c r="C187" s="2"/>
      <c r="D187" s="2"/>
      <c r="E187" s="2"/>
      <c r="F187" s="2"/>
      <c r="G187" s="2"/>
      <c r="H187" s="2"/>
      <c r="I187" s="2"/>
    </row>
    <row r="188" spans="1:9" x14ac:dyDescent="0.25">
      <c r="A188" s="2"/>
      <c r="B188" s="2"/>
      <c r="C188" s="2"/>
      <c r="D188" s="2"/>
      <c r="E188" s="2"/>
      <c r="F188" s="2"/>
      <c r="G188" s="2"/>
      <c r="H188" s="2"/>
      <c r="I188" s="2"/>
    </row>
    <row r="189" spans="1:9" x14ac:dyDescent="0.25">
      <c r="A189" s="2"/>
      <c r="B189" s="2"/>
      <c r="C189" s="2"/>
      <c r="D189" s="2"/>
      <c r="E189" s="2"/>
      <c r="F189" s="2"/>
      <c r="G189" s="2"/>
      <c r="H189" s="2"/>
      <c r="I189" s="2"/>
    </row>
    <row r="190" spans="1:9" x14ac:dyDescent="0.25">
      <c r="A190" s="2"/>
      <c r="B190" s="2"/>
      <c r="C190" s="2"/>
      <c r="D190" s="2"/>
      <c r="E190" s="2"/>
      <c r="F190" s="2"/>
      <c r="G190" s="2"/>
      <c r="H190" s="2"/>
      <c r="I190" s="2"/>
    </row>
    <row r="191" spans="1:9" x14ac:dyDescent="0.25">
      <c r="A191" s="2"/>
      <c r="B191" s="2"/>
      <c r="C191" s="2"/>
      <c r="D191" s="2"/>
      <c r="E191" s="2"/>
      <c r="F191" s="2"/>
      <c r="G191" s="2"/>
      <c r="H191" s="2"/>
      <c r="I191" s="2"/>
    </row>
    <row r="192" spans="1:9" x14ac:dyDescent="0.25">
      <c r="A192" s="2"/>
      <c r="B192" s="2"/>
      <c r="C192" s="2"/>
      <c r="D192" s="2"/>
      <c r="E192" s="2"/>
      <c r="F192" s="2"/>
      <c r="G192" s="2"/>
      <c r="H192" s="2"/>
      <c r="I192" s="2"/>
    </row>
    <row r="193" spans="1:9" x14ac:dyDescent="0.25">
      <c r="A193" s="2"/>
      <c r="B193" s="2"/>
      <c r="C193" s="2"/>
      <c r="D193" s="2"/>
      <c r="E193" s="2"/>
      <c r="F193" s="2"/>
      <c r="G193" s="2"/>
      <c r="H193" s="2"/>
      <c r="I193" s="2"/>
    </row>
    <row r="194" spans="1:9" x14ac:dyDescent="0.25">
      <c r="A194" s="2"/>
      <c r="B194" s="2"/>
      <c r="C194" s="2"/>
      <c r="D194" s="2"/>
      <c r="E194" s="2"/>
      <c r="F194" s="2"/>
      <c r="G194" s="2"/>
      <c r="H194" s="2"/>
      <c r="I194" s="2"/>
    </row>
    <row r="195" spans="1:9" x14ac:dyDescent="0.25">
      <c r="A195" s="2"/>
      <c r="B195" s="2"/>
      <c r="C195" s="2"/>
      <c r="D195" s="2"/>
      <c r="E195" s="2"/>
      <c r="F195" s="2"/>
      <c r="G195" s="2"/>
      <c r="H195" s="2"/>
      <c r="I195" s="2"/>
    </row>
    <row r="196" spans="1:9" x14ac:dyDescent="0.25">
      <c r="A196" s="2"/>
      <c r="B196" s="2"/>
      <c r="C196" s="2"/>
      <c r="D196" s="2"/>
      <c r="E196" s="2"/>
      <c r="F196" s="2"/>
      <c r="G196" s="2"/>
      <c r="H196" s="2"/>
      <c r="I196" s="2"/>
    </row>
    <row r="197" spans="1:9" x14ac:dyDescent="0.25">
      <c r="A197" s="2"/>
      <c r="B197" s="2"/>
      <c r="C197" s="2"/>
      <c r="D197" s="2"/>
      <c r="E197" s="2"/>
      <c r="F197" s="2"/>
      <c r="G197" s="2"/>
      <c r="H197" s="2"/>
      <c r="I197" s="2"/>
    </row>
    <row r="198" spans="1:9" x14ac:dyDescent="0.25">
      <c r="A198" s="2"/>
      <c r="B198" s="2"/>
      <c r="C198" s="2"/>
      <c r="D198" s="2"/>
      <c r="E198" s="2"/>
      <c r="F198" s="2"/>
      <c r="G198" s="2"/>
      <c r="H198" s="2"/>
      <c r="I198" s="2"/>
    </row>
    <row r="199" spans="1:9" x14ac:dyDescent="0.25">
      <c r="A199" s="2"/>
      <c r="B199" s="2"/>
      <c r="C199" s="2"/>
      <c r="D199" s="2"/>
      <c r="E199" s="2"/>
      <c r="F199" s="2"/>
      <c r="G199" s="2"/>
      <c r="H199" s="2"/>
      <c r="I199" s="2"/>
    </row>
    <row r="200" spans="1:9" x14ac:dyDescent="0.25">
      <c r="A200" s="2"/>
      <c r="B200" s="2"/>
      <c r="C200" s="2"/>
      <c r="D200" s="2"/>
      <c r="E200" s="2"/>
      <c r="F200" s="2"/>
      <c r="G200" s="2"/>
      <c r="H200" s="2"/>
      <c r="I200" s="2"/>
    </row>
    <row r="201" spans="1:9" x14ac:dyDescent="0.25">
      <c r="A201" s="2"/>
      <c r="B201" s="2"/>
      <c r="C201" s="2"/>
      <c r="D201" s="2"/>
      <c r="E201" s="2"/>
      <c r="F201" s="2"/>
      <c r="G201" s="2"/>
      <c r="H201" s="2"/>
      <c r="I201" s="2"/>
    </row>
    <row r="202" spans="1:9" x14ac:dyDescent="0.25">
      <c r="A202" s="2"/>
      <c r="B202" s="2"/>
      <c r="C202" s="2"/>
      <c r="D202" s="2"/>
      <c r="E202" s="2"/>
      <c r="F202" s="2"/>
      <c r="G202" s="2"/>
      <c r="H202" s="2"/>
      <c r="I202" s="2"/>
    </row>
    <row r="203" spans="1:9" x14ac:dyDescent="0.25">
      <c r="A203" s="2"/>
      <c r="B203" s="2"/>
      <c r="C203" s="2"/>
      <c r="D203" s="2"/>
      <c r="E203" s="2"/>
      <c r="F203" s="2"/>
      <c r="G203" s="2"/>
      <c r="H203" s="2"/>
      <c r="I203" s="2"/>
    </row>
    <row r="204" spans="1:9" x14ac:dyDescent="0.25">
      <c r="A204" s="2"/>
      <c r="B204" s="2"/>
      <c r="C204" s="2"/>
      <c r="D204" s="2"/>
      <c r="E204" s="2"/>
      <c r="F204" s="2"/>
      <c r="G204" s="2"/>
      <c r="H204" s="2"/>
      <c r="I204" s="2"/>
    </row>
    <row r="205" spans="1:9" x14ac:dyDescent="0.25">
      <c r="A205" s="2"/>
      <c r="B205" s="2"/>
      <c r="C205" s="2"/>
      <c r="D205" s="2"/>
      <c r="E205" s="2"/>
      <c r="F205" s="2"/>
      <c r="G205" s="2"/>
      <c r="H205" s="2"/>
      <c r="I205" s="2"/>
    </row>
    <row r="206" spans="1:9" x14ac:dyDescent="0.25">
      <c r="A206" s="2"/>
      <c r="B206" s="2"/>
      <c r="C206" s="2"/>
      <c r="D206" s="2"/>
      <c r="E206" s="2"/>
      <c r="F206" s="2"/>
      <c r="G206" s="2"/>
      <c r="H206" s="2"/>
      <c r="I206" s="2"/>
    </row>
    <row r="207" spans="1:9" x14ac:dyDescent="0.25">
      <c r="A207" s="2"/>
      <c r="B207" s="2"/>
      <c r="C207" s="2"/>
      <c r="D207" s="2"/>
      <c r="E207" s="2"/>
      <c r="F207" s="2"/>
      <c r="G207" s="2"/>
      <c r="H207" s="2"/>
      <c r="I207" s="2"/>
    </row>
    <row r="208" spans="1:9" x14ac:dyDescent="0.25">
      <c r="A208" s="2"/>
      <c r="B208" s="2"/>
      <c r="C208" s="2"/>
      <c r="D208" s="2"/>
      <c r="E208" s="2"/>
      <c r="F208" s="2"/>
      <c r="G208" s="2"/>
      <c r="H208" s="2"/>
      <c r="I208" s="2"/>
    </row>
    <row r="209" spans="1:9" x14ac:dyDescent="0.25">
      <c r="A209" s="2"/>
      <c r="B209" s="2"/>
      <c r="C209" s="2"/>
      <c r="D209" s="2"/>
      <c r="E209" s="2"/>
      <c r="F209" s="2"/>
      <c r="G209" s="2"/>
      <c r="H209" s="2"/>
      <c r="I209" s="2"/>
    </row>
    <row r="210" spans="1:9" x14ac:dyDescent="0.25">
      <c r="A210" s="2"/>
      <c r="B210" s="2"/>
      <c r="C210" s="2"/>
      <c r="D210" s="2"/>
      <c r="E210" s="2"/>
      <c r="F210" s="2"/>
      <c r="G210" s="2"/>
      <c r="H210" s="2"/>
      <c r="I210" s="2"/>
    </row>
    <row r="211" spans="1:9" x14ac:dyDescent="0.25">
      <c r="A211" s="2"/>
      <c r="B211" s="2"/>
      <c r="C211" s="2"/>
      <c r="D211" s="2"/>
      <c r="E211" s="2"/>
      <c r="F211" s="2"/>
      <c r="G211" s="2"/>
      <c r="H211" s="2"/>
      <c r="I211" s="2"/>
    </row>
    <row r="212" spans="1:9" x14ac:dyDescent="0.25">
      <c r="A212" s="2"/>
      <c r="B212" s="2"/>
      <c r="C212" s="2"/>
      <c r="D212" s="2"/>
      <c r="E212" s="2"/>
      <c r="F212" s="2"/>
      <c r="G212" s="2"/>
      <c r="H212" s="2"/>
      <c r="I212" s="2"/>
    </row>
    <row r="213" spans="1:9" x14ac:dyDescent="0.25">
      <c r="A213" s="2"/>
      <c r="B213" s="2"/>
      <c r="C213" s="2"/>
      <c r="D213" s="2"/>
      <c r="E213" s="2"/>
      <c r="F213" s="2"/>
      <c r="G213" s="2"/>
      <c r="H213" s="2"/>
      <c r="I213" s="2"/>
    </row>
    <row r="214" spans="1:9" x14ac:dyDescent="0.25">
      <c r="A214" s="2"/>
      <c r="B214" s="2"/>
      <c r="C214" s="2"/>
      <c r="D214" s="2"/>
      <c r="E214" s="2"/>
      <c r="F214" s="2"/>
      <c r="G214" s="2"/>
      <c r="H214" s="2"/>
      <c r="I214" s="2"/>
    </row>
    <row r="215" spans="1:9" x14ac:dyDescent="0.25">
      <c r="A215" s="2"/>
      <c r="B215" s="2"/>
      <c r="C215" s="2"/>
      <c r="D215" s="2"/>
      <c r="E215" s="2"/>
      <c r="F215" s="2"/>
      <c r="G215" s="2"/>
      <c r="H215" s="2"/>
      <c r="I215" s="2"/>
    </row>
    <row r="216" spans="1:9" x14ac:dyDescent="0.25">
      <c r="A216" s="2"/>
      <c r="B216" s="2"/>
      <c r="C216" s="2"/>
      <c r="D216" s="2"/>
      <c r="E216" s="2"/>
      <c r="F216" s="2"/>
      <c r="G216" s="2"/>
      <c r="H216" s="2"/>
      <c r="I216" s="2"/>
    </row>
    <row r="217" spans="1:9" x14ac:dyDescent="0.25">
      <c r="A217" s="2"/>
      <c r="B217" s="2"/>
      <c r="C217" s="2"/>
      <c r="D217" s="2"/>
      <c r="E217" s="2"/>
      <c r="F217" s="2"/>
      <c r="G217" s="2"/>
      <c r="H217" s="2"/>
      <c r="I217" s="2"/>
    </row>
    <row r="218" spans="1:9" x14ac:dyDescent="0.25">
      <c r="A218" s="2"/>
      <c r="B218" s="2"/>
      <c r="C218" s="2"/>
      <c r="D218" s="2"/>
      <c r="E218" s="2"/>
      <c r="F218" s="2"/>
      <c r="G218" s="2"/>
      <c r="H218" s="2"/>
      <c r="I218" s="2"/>
    </row>
    <row r="219" spans="1:9" x14ac:dyDescent="0.25">
      <c r="A219" s="2"/>
      <c r="B219" s="2"/>
      <c r="C219" s="2"/>
      <c r="D219" s="2"/>
      <c r="E219" s="2"/>
      <c r="F219" s="2"/>
      <c r="G219" s="2"/>
      <c r="H219" s="2"/>
      <c r="I219" s="2"/>
    </row>
    <row r="220" spans="1:9" x14ac:dyDescent="0.25">
      <c r="A220" s="2"/>
      <c r="B220" s="2"/>
      <c r="C220" s="2"/>
      <c r="D220" s="2"/>
      <c r="E220" s="2"/>
      <c r="F220" s="2"/>
      <c r="G220" s="2"/>
      <c r="H220" s="2"/>
      <c r="I220" s="2"/>
    </row>
    <row r="221" spans="1:9" x14ac:dyDescent="0.25">
      <c r="A221" s="2"/>
      <c r="B221" s="2"/>
      <c r="C221" s="2"/>
      <c r="D221" s="2"/>
      <c r="E221" s="2"/>
      <c r="F221" s="2"/>
      <c r="G221" s="2"/>
      <c r="H221" s="2"/>
      <c r="I221" s="2"/>
    </row>
    <row r="222" spans="1:9" x14ac:dyDescent="0.25">
      <c r="A222" s="2"/>
      <c r="B222" s="2"/>
      <c r="C222" s="2"/>
      <c r="D222" s="2"/>
      <c r="E222" s="2"/>
      <c r="F222" s="2"/>
      <c r="G222" s="2"/>
      <c r="H222" s="2"/>
      <c r="I222" s="2"/>
    </row>
    <row r="223" spans="1:9" x14ac:dyDescent="0.25">
      <c r="A223" s="2"/>
      <c r="B223" s="2"/>
      <c r="C223" s="2"/>
      <c r="D223" s="2"/>
      <c r="E223" s="2"/>
      <c r="F223" s="2"/>
      <c r="G223" s="2"/>
      <c r="H223" s="2"/>
      <c r="I223" s="2"/>
    </row>
    <row r="224" spans="1:9" x14ac:dyDescent="0.25">
      <c r="A224" s="2"/>
      <c r="B224" s="2"/>
      <c r="C224" s="2"/>
      <c r="D224" s="2"/>
      <c r="E224" s="2"/>
      <c r="F224" s="2"/>
      <c r="G224" s="2"/>
      <c r="H224" s="2"/>
      <c r="I224" s="2"/>
    </row>
    <row r="225" spans="1:9" x14ac:dyDescent="0.25">
      <c r="A225" s="2"/>
      <c r="B225" s="2"/>
      <c r="C225" s="2"/>
      <c r="D225" s="2"/>
      <c r="E225" s="2"/>
      <c r="F225" s="2"/>
      <c r="G225" s="2"/>
      <c r="H225" s="2"/>
      <c r="I225" s="2"/>
    </row>
    <row r="226" spans="1:9" x14ac:dyDescent="0.25">
      <c r="A226" s="2"/>
      <c r="B226" s="2"/>
      <c r="C226" s="2"/>
      <c r="D226" s="2"/>
      <c r="E226" s="2"/>
      <c r="F226" s="2"/>
      <c r="G226" s="2"/>
      <c r="H226" s="2"/>
      <c r="I226" s="2"/>
    </row>
    <row r="227" spans="1:9" x14ac:dyDescent="0.25">
      <c r="A227" s="2"/>
      <c r="B227" s="2"/>
      <c r="C227" s="2"/>
      <c r="D227" s="2"/>
      <c r="E227" s="2"/>
      <c r="F227" s="2"/>
      <c r="G227" s="2"/>
      <c r="H227" s="2"/>
      <c r="I227" s="2"/>
    </row>
    <row r="228" spans="1:9" x14ac:dyDescent="0.25">
      <c r="A228" s="2"/>
      <c r="B228" s="2"/>
      <c r="C228" s="2"/>
      <c r="D228" s="2"/>
      <c r="E228" s="2"/>
      <c r="F228" s="2"/>
      <c r="G228" s="2"/>
      <c r="H228" s="2"/>
      <c r="I228" s="2"/>
    </row>
    <row r="229" spans="1:9" x14ac:dyDescent="0.25">
      <c r="A229" s="2"/>
      <c r="B229" s="2"/>
      <c r="C229" s="2"/>
      <c r="D229" s="2"/>
      <c r="E229" s="2"/>
      <c r="F229" s="2"/>
      <c r="G229" s="2"/>
      <c r="H229" s="2"/>
      <c r="I229" s="2"/>
    </row>
    <row r="230" spans="1:9" x14ac:dyDescent="0.25">
      <c r="A230" s="2"/>
      <c r="B230" s="2"/>
      <c r="C230" s="2"/>
      <c r="D230" s="2"/>
      <c r="E230" s="2"/>
      <c r="F230" s="2"/>
      <c r="G230" s="2"/>
      <c r="H230" s="2"/>
      <c r="I230" s="2"/>
    </row>
    <row r="231" spans="1:9" x14ac:dyDescent="0.25">
      <c r="A231" s="2"/>
      <c r="B231" s="2"/>
      <c r="C231" s="2"/>
      <c r="D231" s="2"/>
      <c r="E231" s="2"/>
      <c r="F231" s="2"/>
      <c r="G231" s="2"/>
      <c r="H231" s="2"/>
      <c r="I231" s="2"/>
    </row>
    <row r="232" spans="1:9" x14ac:dyDescent="0.25">
      <c r="A232" s="2"/>
      <c r="B232" s="2"/>
      <c r="C232" s="2"/>
      <c r="D232" s="2"/>
      <c r="E232" s="2"/>
      <c r="F232" s="2"/>
      <c r="G232" s="2"/>
      <c r="H232" s="2"/>
      <c r="I232" s="2"/>
    </row>
    <row r="233" spans="1:9" x14ac:dyDescent="0.25">
      <c r="A233" s="2"/>
      <c r="B233" s="2"/>
      <c r="C233" s="2"/>
      <c r="D233" s="2"/>
      <c r="E233" s="2"/>
      <c r="F233" s="2"/>
      <c r="G233" s="2"/>
      <c r="H233" s="2"/>
      <c r="I233" s="2"/>
    </row>
    <row r="234" spans="1:9" x14ac:dyDescent="0.25">
      <c r="A234" s="2"/>
      <c r="B234" s="2"/>
      <c r="C234" s="2"/>
      <c r="D234" s="2"/>
      <c r="E234" s="2"/>
      <c r="F234" s="2"/>
      <c r="G234" s="2"/>
      <c r="H234" s="2"/>
      <c r="I234" s="2"/>
    </row>
    <row r="235" spans="1:9" x14ac:dyDescent="0.25">
      <c r="A235" s="2"/>
      <c r="B235" s="2"/>
      <c r="C235" s="2"/>
      <c r="D235" s="2"/>
      <c r="E235" s="2"/>
      <c r="F235" s="2"/>
      <c r="G235" s="2"/>
      <c r="H235" s="2"/>
      <c r="I235" s="2"/>
    </row>
    <row r="236" spans="1:9" x14ac:dyDescent="0.25">
      <c r="A236" s="2"/>
      <c r="B236" s="2"/>
      <c r="C236" s="2"/>
      <c r="D236" s="2"/>
      <c r="E236" s="2"/>
      <c r="F236" s="2"/>
      <c r="G236" s="2"/>
      <c r="H236" s="2"/>
      <c r="I236" s="2"/>
    </row>
    <row r="237" spans="1:9" x14ac:dyDescent="0.25">
      <c r="A237" s="2"/>
      <c r="B237" s="2"/>
      <c r="C237" s="2"/>
      <c r="D237" s="2"/>
      <c r="E237" s="2"/>
      <c r="F237" s="2"/>
      <c r="G237" s="2"/>
      <c r="H237" s="2"/>
      <c r="I237" s="2"/>
    </row>
    <row r="238" spans="1:9" x14ac:dyDescent="0.25">
      <c r="A238" s="2"/>
      <c r="B238" s="2"/>
      <c r="C238" s="2"/>
      <c r="D238" s="2"/>
      <c r="E238" s="2"/>
      <c r="F238" s="2"/>
      <c r="G238" s="2"/>
      <c r="H238" s="2"/>
      <c r="I238" s="2"/>
    </row>
    <row r="239" spans="1:9" x14ac:dyDescent="0.25">
      <c r="A239" s="2"/>
      <c r="B239" s="2"/>
      <c r="C239" s="2"/>
      <c r="D239" s="2"/>
      <c r="E239" s="2"/>
      <c r="F239" s="2"/>
      <c r="G239" s="2"/>
      <c r="H239" s="2"/>
      <c r="I239" s="2"/>
    </row>
    <row r="240" spans="1:9" x14ac:dyDescent="0.25">
      <c r="A240" s="2"/>
      <c r="B240" s="2"/>
      <c r="C240" s="2"/>
      <c r="D240" s="2"/>
      <c r="E240" s="2"/>
      <c r="F240" s="2"/>
      <c r="G240" s="2"/>
      <c r="H240" s="2"/>
      <c r="I240" s="2"/>
    </row>
    <row r="241" spans="1:9" x14ac:dyDescent="0.25">
      <c r="A241" s="2"/>
      <c r="B241" s="2"/>
      <c r="C241" s="2"/>
      <c r="D241" s="2"/>
      <c r="E241" s="2"/>
      <c r="F241" s="2"/>
      <c r="G241" s="2"/>
      <c r="H241" s="2"/>
      <c r="I241" s="2"/>
    </row>
    <row r="242" spans="1:9" x14ac:dyDescent="0.25">
      <c r="A242" s="2"/>
      <c r="B242" s="2"/>
      <c r="C242" s="2"/>
      <c r="D242" s="2"/>
      <c r="E242" s="2"/>
      <c r="F242" s="2"/>
      <c r="G242" s="2"/>
      <c r="H242" s="2"/>
      <c r="I242" s="2"/>
    </row>
    <row r="243" spans="1:9" x14ac:dyDescent="0.25">
      <c r="A243" s="2"/>
      <c r="B243" s="2"/>
      <c r="C243" s="2"/>
      <c r="D243" s="2"/>
      <c r="E243" s="2"/>
      <c r="F243" s="2"/>
      <c r="G243" s="2"/>
      <c r="H243" s="2"/>
      <c r="I243" s="2"/>
    </row>
    <row r="244" spans="1:9" x14ac:dyDescent="0.25">
      <c r="A244" s="2"/>
      <c r="B244" s="2"/>
      <c r="C244" s="2"/>
      <c r="D244" s="2"/>
      <c r="E244" s="2"/>
      <c r="F244" s="2"/>
      <c r="G244" s="2"/>
      <c r="H244" s="2"/>
      <c r="I244" s="2"/>
    </row>
    <row r="245" spans="1:9" x14ac:dyDescent="0.25">
      <c r="A245" s="2"/>
      <c r="B245" s="2"/>
      <c r="C245" s="2"/>
      <c r="D245" s="2"/>
      <c r="E245" s="2"/>
      <c r="F245" s="2"/>
      <c r="G245" s="2"/>
      <c r="H245" s="2"/>
      <c r="I245" s="2"/>
    </row>
    <row r="246" spans="1:9" x14ac:dyDescent="0.25">
      <c r="A246" s="2"/>
      <c r="B246" s="2"/>
      <c r="C246" s="2"/>
      <c r="D246" s="2"/>
      <c r="E246" s="2"/>
      <c r="F246" s="2"/>
      <c r="G246" s="2"/>
      <c r="H246" s="2"/>
      <c r="I246" s="2"/>
    </row>
    <row r="247" spans="1:9" x14ac:dyDescent="0.25">
      <c r="A247" s="2"/>
      <c r="B247" s="2"/>
      <c r="C247" s="2"/>
      <c r="D247" s="2"/>
      <c r="E247" s="2"/>
      <c r="F247" s="2"/>
      <c r="G247" s="2"/>
      <c r="H247" s="2"/>
      <c r="I247" s="2"/>
    </row>
    <row r="248" spans="1:9" x14ac:dyDescent="0.25">
      <c r="A248" s="2"/>
      <c r="B248" s="2"/>
      <c r="C248" s="2"/>
      <c r="D248" s="2"/>
      <c r="E248" s="2"/>
      <c r="F248" s="2"/>
      <c r="G248" s="2"/>
      <c r="H248" s="2"/>
      <c r="I248" s="2"/>
    </row>
    <row r="249" spans="1:9" x14ac:dyDescent="0.25">
      <c r="A249" s="2"/>
      <c r="B249" s="2"/>
      <c r="C249" s="2"/>
      <c r="D249" s="2"/>
      <c r="E249" s="2"/>
      <c r="F249" s="2"/>
      <c r="G249" s="2"/>
      <c r="H249" s="2"/>
      <c r="I249" s="2"/>
    </row>
    <row r="250" spans="1:9" x14ac:dyDescent="0.25">
      <c r="A250" s="2"/>
      <c r="B250" s="2"/>
      <c r="C250" s="2"/>
      <c r="D250" s="2"/>
      <c r="E250" s="2"/>
      <c r="F250" s="2"/>
      <c r="G250" s="2"/>
      <c r="H250" s="2"/>
      <c r="I250" s="2"/>
    </row>
    <row r="251" spans="1:9" x14ac:dyDescent="0.25">
      <c r="A251" s="2"/>
      <c r="B251" s="2"/>
      <c r="C251" s="2"/>
      <c r="D251" s="2"/>
      <c r="E251" s="2"/>
      <c r="F251" s="2"/>
      <c r="G251" s="2"/>
      <c r="H251" s="2"/>
      <c r="I251" s="2"/>
    </row>
    <row r="252" spans="1:9" x14ac:dyDescent="0.25">
      <c r="A252" s="2"/>
      <c r="B252" s="2"/>
      <c r="C252" s="2"/>
      <c r="D252" s="2"/>
      <c r="E252" s="2"/>
      <c r="F252" s="2"/>
      <c r="G252" s="2"/>
      <c r="H252" s="2"/>
      <c r="I252" s="2"/>
    </row>
    <row r="253" spans="1:9" x14ac:dyDescent="0.25">
      <c r="A253" s="2"/>
      <c r="B253" s="2"/>
      <c r="C253" s="2"/>
      <c r="D253" s="2"/>
      <c r="E253" s="2"/>
      <c r="F253" s="2"/>
      <c r="G253" s="2"/>
      <c r="H253" s="2"/>
      <c r="I253" s="2"/>
    </row>
    <row r="254" spans="1:9" x14ac:dyDescent="0.25">
      <c r="A254" s="2"/>
      <c r="B254" s="2"/>
      <c r="C254" s="2"/>
      <c r="D254" s="2"/>
      <c r="E254" s="2"/>
      <c r="F254" s="2"/>
      <c r="G254" s="2"/>
      <c r="H254" s="2"/>
      <c r="I254" s="2"/>
    </row>
    <row r="255" spans="1:9" x14ac:dyDescent="0.25">
      <c r="A255" s="2"/>
      <c r="B255" s="2"/>
      <c r="C255" s="2"/>
      <c r="D255" s="2"/>
      <c r="E255" s="2"/>
      <c r="F255" s="2"/>
      <c r="G255" s="2"/>
      <c r="H255" s="2"/>
      <c r="I255" s="2"/>
    </row>
    <row r="256" spans="1:9" x14ac:dyDescent="0.25">
      <c r="A256" s="2"/>
      <c r="B256" s="2"/>
      <c r="C256" s="2"/>
      <c r="D256" s="2"/>
      <c r="E256" s="2"/>
      <c r="F256" s="2"/>
      <c r="G256" s="2"/>
      <c r="H256" s="2"/>
      <c r="I256" s="2"/>
    </row>
    <row r="257" spans="1:9" x14ac:dyDescent="0.25">
      <c r="A257" s="2"/>
      <c r="B257" s="2"/>
      <c r="C257" s="2"/>
      <c r="D257" s="2"/>
      <c r="E257" s="2"/>
      <c r="F257" s="2"/>
      <c r="G257" s="2"/>
      <c r="H257" s="2"/>
      <c r="I257" s="2"/>
    </row>
    <row r="258" spans="1:9" x14ac:dyDescent="0.25">
      <c r="A258" s="2"/>
      <c r="B258" s="2"/>
      <c r="C258" s="2"/>
      <c r="D258" s="2"/>
      <c r="E258" s="2"/>
      <c r="F258" s="2"/>
      <c r="G258" s="2"/>
      <c r="H258" s="2"/>
      <c r="I258" s="2"/>
    </row>
    <row r="259" spans="1:9" x14ac:dyDescent="0.25">
      <c r="A259" s="2"/>
      <c r="B259" s="2"/>
      <c r="C259" s="2"/>
      <c r="D259" s="2"/>
      <c r="E259" s="2"/>
      <c r="F259" s="2"/>
      <c r="G259" s="2"/>
      <c r="H259" s="2"/>
      <c r="I259" s="2"/>
    </row>
    <row r="260" spans="1:9" x14ac:dyDescent="0.25">
      <c r="A260" s="2"/>
      <c r="B260" s="2"/>
      <c r="C260" s="2"/>
      <c r="D260" s="2"/>
      <c r="E260" s="2"/>
      <c r="F260" s="2"/>
      <c r="G260" s="2"/>
      <c r="H260" s="2"/>
      <c r="I260" s="2"/>
    </row>
    <row r="261" spans="1:9" x14ac:dyDescent="0.25">
      <c r="A261" s="2"/>
      <c r="B261" s="2"/>
      <c r="C261" s="2"/>
      <c r="D261" s="2"/>
      <c r="E261" s="2"/>
      <c r="F261" s="2"/>
      <c r="G261" s="2"/>
      <c r="H261" s="2"/>
      <c r="I261" s="2"/>
    </row>
    <row r="262" spans="1:9" x14ac:dyDescent="0.25">
      <c r="A262" s="2"/>
      <c r="B262" s="2"/>
      <c r="C262" s="2"/>
      <c r="D262" s="2"/>
      <c r="E262" s="2"/>
      <c r="F262" s="2"/>
      <c r="G262" s="2"/>
      <c r="H262" s="2"/>
      <c r="I262" s="2"/>
    </row>
    <row r="263" spans="1:9" x14ac:dyDescent="0.25">
      <c r="A263" s="2"/>
      <c r="B263" s="2"/>
      <c r="C263" s="2"/>
      <c r="D263" s="2"/>
      <c r="E263" s="2"/>
      <c r="F263" s="2"/>
      <c r="G263" s="2"/>
      <c r="H263" s="2"/>
      <c r="I263" s="2"/>
    </row>
    <row r="264" spans="1:9" x14ac:dyDescent="0.25">
      <c r="A264" s="2"/>
      <c r="B264" s="2"/>
      <c r="C264" s="2"/>
      <c r="D264" s="2"/>
      <c r="E264" s="2"/>
      <c r="F264" s="2"/>
      <c r="G264" s="2"/>
      <c r="H264" s="2"/>
      <c r="I264" s="2"/>
    </row>
    <row r="265" spans="1:9" x14ac:dyDescent="0.25">
      <c r="A265" s="2"/>
      <c r="B265" s="2"/>
      <c r="C265" s="2"/>
      <c r="D265" s="2"/>
      <c r="E265" s="2"/>
      <c r="F265" s="2"/>
      <c r="G265" s="2"/>
      <c r="H265" s="2"/>
      <c r="I265" s="2"/>
    </row>
    <row r="266" spans="1:9" x14ac:dyDescent="0.25">
      <c r="A266" s="2"/>
      <c r="B266" s="2"/>
      <c r="C266" s="2"/>
      <c r="D266" s="2"/>
      <c r="E266" s="2"/>
      <c r="F266" s="2"/>
      <c r="G266" s="2"/>
      <c r="H266" s="2"/>
      <c r="I266" s="2"/>
    </row>
    <row r="267" spans="1:9" x14ac:dyDescent="0.25">
      <c r="A267" s="2"/>
      <c r="B267" s="2"/>
      <c r="C267" s="2"/>
      <c r="D267" s="2"/>
      <c r="E267" s="2"/>
      <c r="F267" s="2"/>
      <c r="G267" s="2"/>
      <c r="H267" s="2"/>
      <c r="I267" s="2"/>
    </row>
    <row r="268" spans="1:9" x14ac:dyDescent="0.25">
      <c r="A268" s="2"/>
      <c r="B268" s="2"/>
      <c r="C268" s="2"/>
      <c r="D268" s="2"/>
      <c r="E268" s="2"/>
      <c r="F268" s="2"/>
      <c r="G268" s="2"/>
      <c r="H268" s="2"/>
      <c r="I268" s="2"/>
    </row>
    <row r="269" spans="1:9" x14ac:dyDescent="0.25">
      <c r="A269" s="2"/>
      <c r="B269" s="2"/>
      <c r="C269" s="2"/>
      <c r="D269" s="2"/>
      <c r="E269" s="2"/>
      <c r="F269" s="2"/>
      <c r="G269" s="2"/>
      <c r="H269" s="2"/>
      <c r="I269" s="2"/>
    </row>
    <row r="270" spans="1:9" x14ac:dyDescent="0.25">
      <c r="A270" s="2"/>
      <c r="B270" s="2"/>
      <c r="C270" s="2"/>
      <c r="D270" s="2"/>
      <c r="E270" s="2"/>
      <c r="F270" s="2"/>
      <c r="G270" s="2"/>
      <c r="H270" s="2"/>
      <c r="I270" s="2"/>
    </row>
    <row r="271" spans="1:9" x14ac:dyDescent="0.25">
      <c r="A271" s="2"/>
      <c r="B271" s="2"/>
      <c r="C271" s="2"/>
      <c r="D271" s="2"/>
      <c r="E271" s="2"/>
      <c r="F271" s="2"/>
      <c r="G271" s="2"/>
      <c r="H271" s="2"/>
      <c r="I271" s="2"/>
    </row>
    <row r="272" spans="1:9" x14ac:dyDescent="0.25">
      <c r="A272" s="2"/>
      <c r="B272" s="2"/>
      <c r="C272" s="2"/>
      <c r="D272" s="2"/>
      <c r="E272" s="2"/>
      <c r="F272" s="2"/>
      <c r="G272" s="2"/>
      <c r="H272" s="2"/>
      <c r="I272" s="2"/>
    </row>
    <row r="273" spans="1:9" x14ac:dyDescent="0.25">
      <c r="A273" s="2"/>
      <c r="B273" s="2"/>
      <c r="C273" s="2"/>
      <c r="D273" s="2"/>
      <c r="E273" s="2"/>
      <c r="F273" s="2"/>
      <c r="G273" s="2"/>
      <c r="H273" s="2"/>
      <c r="I273" s="2"/>
    </row>
    <row r="274" spans="1:9" x14ac:dyDescent="0.25">
      <c r="A274" s="2"/>
      <c r="B274" s="2"/>
      <c r="C274" s="2"/>
      <c r="D274" s="2"/>
      <c r="E274" s="2"/>
      <c r="F274" s="2"/>
      <c r="G274" s="2"/>
      <c r="H274" s="2"/>
      <c r="I274" s="2"/>
    </row>
    <row r="275" spans="1:9" x14ac:dyDescent="0.25">
      <c r="A275" s="2"/>
      <c r="B275" s="2"/>
      <c r="C275" s="2"/>
      <c r="D275" s="2"/>
      <c r="E275" s="2"/>
      <c r="F275" s="2"/>
      <c r="G275" s="2"/>
      <c r="H275" s="2"/>
      <c r="I275" s="2"/>
    </row>
    <row r="276" spans="1:9" x14ac:dyDescent="0.25">
      <c r="A276" s="2"/>
      <c r="B276" s="2"/>
      <c r="C276" s="2"/>
      <c r="D276" s="2"/>
      <c r="E276" s="2"/>
      <c r="F276" s="2"/>
      <c r="G276" s="2"/>
      <c r="H276" s="2"/>
      <c r="I276" s="2"/>
    </row>
    <row r="277" spans="1:9" x14ac:dyDescent="0.25">
      <c r="A277" s="2"/>
      <c r="B277" s="2"/>
      <c r="C277" s="2"/>
      <c r="D277" s="2"/>
      <c r="E277" s="2"/>
      <c r="F277" s="2"/>
      <c r="G277" s="2"/>
      <c r="H277" s="2"/>
      <c r="I277" s="2"/>
    </row>
    <row r="278" spans="1:9" x14ac:dyDescent="0.25">
      <c r="A278" s="2"/>
      <c r="B278" s="2"/>
      <c r="C278" s="2"/>
      <c r="D278" s="2"/>
      <c r="E278" s="2"/>
      <c r="F278" s="2"/>
      <c r="G278" s="2"/>
      <c r="H278" s="2"/>
      <c r="I278" s="2"/>
    </row>
    <row r="279" spans="1:9" x14ac:dyDescent="0.25">
      <c r="A279" s="2"/>
      <c r="B279" s="2"/>
      <c r="C279" s="2"/>
      <c r="D279" s="2"/>
      <c r="E279" s="2"/>
      <c r="F279" s="2"/>
      <c r="G279" s="2"/>
      <c r="H279" s="2"/>
      <c r="I279" s="2"/>
    </row>
    <row r="280" spans="1:9" x14ac:dyDescent="0.25">
      <c r="A280" s="2"/>
      <c r="B280" s="2"/>
      <c r="C280" s="2"/>
      <c r="D280" s="2"/>
      <c r="E280" s="2"/>
      <c r="F280" s="2"/>
      <c r="G280" s="2"/>
      <c r="H280" s="2"/>
      <c r="I280" s="2"/>
    </row>
    <row r="281" spans="1:9" x14ac:dyDescent="0.25">
      <c r="A281" s="2"/>
      <c r="B281" s="2"/>
      <c r="C281" s="2"/>
      <c r="D281" s="2"/>
      <c r="E281" s="2"/>
      <c r="F281" s="2"/>
      <c r="G281" s="2"/>
      <c r="H281" s="2"/>
      <c r="I281" s="2"/>
    </row>
    <row r="282" spans="1:9" x14ac:dyDescent="0.25">
      <c r="A282" s="2"/>
      <c r="B282" s="2"/>
      <c r="C282" s="2"/>
      <c r="D282" s="2"/>
      <c r="E282" s="2"/>
      <c r="F282" s="2"/>
      <c r="G282" s="2"/>
      <c r="H282" s="2"/>
      <c r="I282" s="2"/>
    </row>
    <row r="283" spans="1:9" x14ac:dyDescent="0.25">
      <c r="A283" s="2"/>
      <c r="B283" s="2"/>
      <c r="C283" s="2"/>
      <c r="D283" s="2"/>
      <c r="E283" s="2"/>
      <c r="F283" s="2"/>
      <c r="G283" s="2"/>
      <c r="H283" s="2"/>
      <c r="I283" s="2"/>
    </row>
    <row r="284" spans="1:9" x14ac:dyDescent="0.25">
      <c r="A284" s="2"/>
      <c r="B284" s="2"/>
      <c r="C284" s="2"/>
      <c r="D284" s="2"/>
      <c r="E284" s="2"/>
      <c r="F284" s="2"/>
      <c r="G284" s="2"/>
      <c r="H284" s="2"/>
      <c r="I284" s="2"/>
    </row>
    <row r="285" spans="1:9" x14ac:dyDescent="0.25">
      <c r="A285" s="2"/>
      <c r="B285" s="2"/>
      <c r="C285" s="2"/>
      <c r="D285" s="2"/>
      <c r="E285" s="2"/>
      <c r="F285" s="2"/>
      <c r="G285" s="2"/>
      <c r="H285" s="2"/>
      <c r="I285" s="2"/>
    </row>
    <row r="286" spans="1:9" x14ac:dyDescent="0.25">
      <c r="A286" s="2"/>
      <c r="B286" s="2"/>
      <c r="C286" s="2"/>
      <c r="D286" s="2"/>
      <c r="E286" s="2"/>
      <c r="F286" s="2"/>
      <c r="G286" s="2"/>
      <c r="H286" s="2"/>
      <c r="I286" s="2"/>
    </row>
    <row r="287" spans="1:9" x14ac:dyDescent="0.25">
      <c r="A287" s="2"/>
      <c r="B287" s="2"/>
      <c r="C287" s="2"/>
      <c r="D287" s="2"/>
      <c r="E287" s="2"/>
      <c r="F287" s="2"/>
      <c r="G287" s="2"/>
      <c r="H287" s="2"/>
      <c r="I287" s="2"/>
    </row>
    <row r="288" spans="1:9" x14ac:dyDescent="0.25">
      <c r="A288" s="2"/>
      <c r="B288" s="2"/>
      <c r="C288" s="2"/>
      <c r="D288" s="2"/>
      <c r="E288" s="2"/>
      <c r="F288" s="2"/>
      <c r="G288" s="2"/>
      <c r="H288" s="2"/>
      <c r="I288" s="2"/>
    </row>
    <row r="289" spans="1:9" x14ac:dyDescent="0.25">
      <c r="A289" s="2"/>
      <c r="B289" s="2"/>
      <c r="C289" s="2"/>
      <c r="D289" s="2"/>
      <c r="E289" s="2"/>
      <c r="F289" s="2"/>
      <c r="G289" s="2"/>
      <c r="H289" s="2"/>
      <c r="I289" s="2"/>
    </row>
    <row r="290" spans="1:9" x14ac:dyDescent="0.25">
      <c r="A290" s="2"/>
      <c r="B290" s="2"/>
      <c r="C290" s="2"/>
      <c r="D290" s="2"/>
      <c r="E290" s="2"/>
      <c r="F290" s="2"/>
      <c r="G290" s="2"/>
      <c r="H290" s="2"/>
      <c r="I290" s="2"/>
    </row>
    <row r="291" spans="1:9" x14ac:dyDescent="0.25">
      <c r="A291" s="2"/>
      <c r="B291" s="2"/>
      <c r="C291" s="2"/>
      <c r="D291" s="2"/>
      <c r="E291" s="2"/>
      <c r="F291" s="2"/>
      <c r="G291" s="2"/>
      <c r="H291" s="2"/>
      <c r="I291" s="2"/>
    </row>
    <row r="292" spans="1:9" x14ac:dyDescent="0.25">
      <c r="A292" s="2"/>
      <c r="B292" s="2"/>
      <c r="C292" s="2"/>
      <c r="D292" s="2"/>
      <c r="E292" s="2"/>
      <c r="F292" s="2"/>
      <c r="G292" s="2"/>
      <c r="H292" s="2"/>
      <c r="I292" s="2"/>
    </row>
    <row r="293" spans="1:9" x14ac:dyDescent="0.25">
      <c r="A293" s="2"/>
      <c r="B293" s="2"/>
      <c r="C293" s="2"/>
      <c r="D293" s="2"/>
      <c r="E293" s="2"/>
      <c r="F293" s="2"/>
      <c r="G293" s="2"/>
      <c r="H293" s="2"/>
      <c r="I293" s="2"/>
    </row>
    <row r="294" spans="1:9" x14ac:dyDescent="0.25">
      <c r="A294" s="2"/>
      <c r="B294" s="2"/>
      <c r="C294" s="2"/>
      <c r="D294" s="2"/>
      <c r="E294" s="2"/>
      <c r="F294" s="2"/>
      <c r="G294" s="2"/>
      <c r="H294" s="2"/>
      <c r="I294" s="2"/>
    </row>
    <row r="295" spans="1:9" x14ac:dyDescent="0.25">
      <c r="A295" s="2"/>
      <c r="B295" s="2"/>
      <c r="C295" s="2"/>
      <c r="D295" s="2"/>
      <c r="E295" s="2"/>
      <c r="F295" s="2"/>
      <c r="G295" s="2"/>
      <c r="H295" s="2"/>
      <c r="I295" s="2"/>
    </row>
    <row r="296" spans="1:9" x14ac:dyDescent="0.25">
      <c r="A296" s="2"/>
      <c r="B296" s="2"/>
      <c r="C296" s="2"/>
      <c r="D296" s="2"/>
      <c r="E296" s="2"/>
      <c r="F296" s="2"/>
      <c r="G296" s="2"/>
      <c r="H296" s="2"/>
      <c r="I296" s="2"/>
    </row>
    <row r="297" spans="1:9" x14ac:dyDescent="0.25">
      <c r="A297" s="2"/>
      <c r="B297" s="2"/>
      <c r="C297" s="2"/>
      <c r="D297" s="2"/>
      <c r="E297" s="2"/>
      <c r="F297" s="2"/>
      <c r="G297" s="2"/>
      <c r="H297" s="2"/>
      <c r="I297" s="2"/>
    </row>
    <row r="298" spans="1:9" x14ac:dyDescent="0.25">
      <c r="A298" s="2"/>
      <c r="B298" s="2"/>
      <c r="C298" s="2"/>
      <c r="D298" s="2"/>
      <c r="E298" s="2"/>
      <c r="F298" s="2"/>
      <c r="G298" s="2"/>
      <c r="H298" s="2"/>
      <c r="I298" s="2"/>
    </row>
    <row r="299" spans="1:9" x14ac:dyDescent="0.25">
      <c r="A299" s="2"/>
      <c r="B299" s="2"/>
      <c r="C299" s="2"/>
      <c r="D299" s="2"/>
      <c r="E299" s="2"/>
      <c r="F299" s="2"/>
      <c r="G299" s="2"/>
      <c r="H299" s="2"/>
      <c r="I299" s="2"/>
    </row>
    <row r="300" spans="1:9" x14ac:dyDescent="0.25">
      <c r="A300" s="2"/>
      <c r="B300" s="2"/>
      <c r="C300" s="2"/>
      <c r="D300" s="2"/>
      <c r="E300" s="2"/>
      <c r="F300" s="2"/>
      <c r="G300" s="2"/>
      <c r="H300" s="2"/>
      <c r="I300" s="2"/>
    </row>
    <row r="301" spans="1:9" x14ac:dyDescent="0.25">
      <c r="A301" s="2"/>
      <c r="B301" s="2"/>
      <c r="C301" s="2"/>
      <c r="D301" s="2"/>
      <c r="E301" s="2"/>
      <c r="F301" s="2"/>
      <c r="G301" s="2"/>
      <c r="H301" s="2"/>
      <c r="I301" s="2"/>
    </row>
    <row r="302" spans="1:9" x14ac:dyDescent="0.25">
      <c r="A302" s="2"/>
      <c r="B302" s="2"/>
      <c r="C302" s="2"/>
      <c r="D302" s="2"/>
      <c r="E302" s="2"/>
      <c r="F302" s="2"/>
      <c r="G302" s="2"/>
      <c r="H302" s="2"/>
      <c r="I302" s="2"/>
    </row>
    <row r="303" spans="1:9" x14ac:dyDescent="0.25">
      <c r="A303" s="2"/>
      <c r="B303" s="2"/>
      <c r="C303" s="2"/>
      <c r="D303" s="2"/>
      <c r="E303" s="2"/>
      <c r="F303" s="2"/>
      <c r="G303" s="2"/>
      <c r="H303" s="2"/>
      <c r="I303" s="2"/>
    </row>
    <row r="304" spans="1:9" x14ac:dyDescent="0.25">
      <c r="A304" s="2"/>
      <c r="B304" s="2"/>
      <c r="C304" s="2"/>
      <c r="D304" s="2"/>
      <c r="E304" s="2"/>
      <c r="F304" s="2"/>
      <c r="G304" s="2"/>
      <c r="H304" s="2"/>
      <c r="I304" s="2"/>
    </row>
    <row r="305" spans="1:9" x14ac:dyDescent="0.25">
      <c r="A305" s="2"/>
      <c r="B305" s="2"/>
      <c r="C305" s="2"/>
      <c r="D305" s="2"/>
      <c r="E305" s="2"/>
      <c r="F305" s="2"/>
      <c r="G305" s="2"/>
      <c r="H305" s="2"/>
      <c r="I305" s="2"/>
    </row>
    <row r="306" spans="1:9" x14ac:dyDescent="0.25">
      <c r="A306" s="2"/>
      <c r="B306" s="2"/>
      <c r="C306" s="2"/>
      <c r="D306" s="2"/>
      <c r="E306" s="2"/>
      <c r="F306" s="2"/>
      <c r="G306" s="2"/>
      <c r="H306" s="2"/>
      <c r="I306" s="2"/>
    </row>
    <row r="307" spans="1:9" x14ac:dyDescent="0.25">
      <c r="A307" s="2"/>
      <c r="B307" s="2"/>
      <c r="C307" s="2"/>
      <c r="D307" s="2"/>
      <c r="E307" s="2"/>
      <c r="F307" s="2"/>
      <c r="G307" s="2"/>
      <c r="H307" s="2"/>
      <c r="I307" s="2"/>
    </row>
    <row r="308" spans="1:9" x14ac:dyDescent="0.25">
      <c r="A308" s="2"/>
      <c r="B308" s="2"/>
      <c r="C308" s="2"/>
      <c r="D308" s="2"/>
      <c r="E308" s="2"/>
      <c r="F308" s="2"/>
      <c r="G308" s="2"/>
      <c r="H308" s="2"/>
      <c r="I308" s="2"/>
    </row>
    <row r="309" spans="1:9" x14ac:dyDescent="0.25">
      <c r="A309" s="2"/>
      <c r="B309" s="2"/>
      <c r="C309" s="2"/>
      <c r="D309" s="2"/>
      <c r="E309" s="2"/>
      <c r="F309" s="2"/>
      <c r="G309" s="2"/>
      <c r="H309" s="2"/>
      <c r="I309" s="2"/>
    </row>
    <row r="310" spans="1:9" x14ac:dyDescent="0.25">
      <c r="A310" s="2"/>
      <c r="B310" s="2"/>
      <c r="C310" s="2"/>
      <c r="D310" s="2"/>
      <c r="E310" s="2"/>
      <c r="F310" s="2"/>
      <c r="G310" s="2"/>
      <c r="H310" s="2"/>
      <c r="I310" s="2"/>
    </row>
    <row r="311" spans="1:9" x14ac:dyDescent="0.25">
      <c r="A311" s="2"/>
      <c r="B311" s="2"/>
      <c r="C311" s="2"/>
      <c r="D311" s="2"/>
      <c r="E311" s="2"/>
      <c r="F311" s="2"/>
      <c r="G311" s="2"/>
      <c r="H311" s="2"/>
      <c r="I311" s="2"/>
    </row>
    <row r="312" spans="1:9" x14ac:dyDescent="0.25">
      <c r="A312" s="2"/>
      <c r="B312" s="2"/>
      <c r="C312" s="2"/>
      <c r="D312" s="2"/>
      <c r="E312" s="2"/>
      <c r="F312" s="2"/>
      <c r="G312" s="2"/>
      <c r="H312" s="2"/>
      <c r="I312" s="2"/>
    </row>
    <row r="313" spans="1:9" x14ac:dyDescent="0.25">
      <c r="A313" s="2"/>
      <c r="B313" s="2"/>
      <c r="C313" s="2"/>
      <c r="D313" s="2"/>
      <c r="E313" s="2"/>
      <c r="F313" s="2"/>
      <c r="G313" s="2"/>
      <c r="H313" s="2"/>
      <c r="I313" s="2"/>
    </row>
    <row r="314" spans="1:9" x14ac:dyDescent="0.25">
      <c r="A314" s="2"/>
      <c r="B314" s="2"/>
      <c r="C314" s="2"/>
      <c r="D314" s="2"/>
      <c r="E314" s="2"/>
      <c r="F314" s="2"/>
      <c r="G314" s="2"/>
      <c r="H314" s="2"/>
      <c r="I314" s="2"/>
    </row>
    <row r="315" spans="1:9" x14ac:dyDescent="0.25">
      <c r="A315" s="2"/>
      <c r="B315" s="2"/>
      <c r="C315" s="2"/>
      <c r="D315" s="2"/>
      <c r="E315" s="2"/>
      <c r="F315" s="2"/>
      <c r="G315" s="2"/>
      <c r="H315" s="2"/>
      <c r="I315" s="2"/>
    </row>
    <row r="316" spans="1:9" x14ac:dyDescent="0.25">
      <c r="A316" s="2"/>
      <c r="B316" s="2"/>
      <c r="C316" s="2"/>
      <c r="D316" s="2"/>
      <c r="E316" s="2"/>
      <c r="F316" s="2"/>
      <c r="G316" s="2"/>
      <c r="H316" s="2"/>
      <c r="I316" s="2"/>
    </row>
    <row r="317" spans="1:9" x14ac:dyDescent="0.25">
      <c r="A317" s="2"/>
      <c r="B317" s="2"/>
      <c r="C317" s="2"/>
      <c r="D317" s="2"/>
      <c r="E317" s="2"/>
      <c r="F317" s="2"/>
      <c r="G317" s="2"/>
      <c r="H317" s="2"/>
      <c r="I317" s="2"/>
    </row>
    <row r="318" spans="1:9" x14ac:dyDescent="0.25">
      <c r="A318" s="2"/>
      <c r="B318" s="2"/>
      <c r="C318" s="2"/>
      <c r="D318" s="2"/>
      <c r="E318" s="2"/>
      <c r="F318" s="2"/>
      <c r="G318" s="2"/>
      <c r="H318" s="2"/>
      <c r="I318" s="2"/>
    </row>
    <row r="319" spans="1:9" x14ac:dyDescent="0.25">
      <c r="A319" s="2"/>
      <c r="B319" s="2"/>
      <c r="C319" s="2"/>
      <c r="D319" s="2"/>
      <c r="E319" s="2"/>
      <c r="F319" s="2"/>
      <c r="G319" s="2"/>
      <c r="H319" s="2"/>
      <c r="I319" s="2"/>
    </row>
    <row r="320" spans="1:9" x14ac:dyDescent="0.25">
      <c r="A320" s="2"/>
      <c r="B320" s="2"/>
      <c r="C320" s="2"/>
      <c r="D320" s="2"/>
      <c r="E320" s="2"/>
      <c r="F320" s="2"/>
      <c r="G320" s="2"/>
      <c r="H320" s="2"/>
      <c r="I320" s="2"/>
    </row>
    <row r="321" spans="1:9" x14ac:dyDescent="0.25">
      <c r="A321" s="2"/>
      <c r="B321" s="2"/>
      <c r="C321" s="2"/>
      <c r="D321" s="2"/>
      <c r="E321" s="2"/>
      <c r="F321" s="2"/>
      <c r="G321" s="2"/>
      <c r="H321" s="2"/>
      <c r="I321" s="2"/>
    </row>
    <row r="322" spans="1:9" x14ac:dyDescent="0.25">
      <c r="A322" s="2"/>
      <c r="B322" s="2"/>
      <c r="C322" s="2"/>
      <c r="D322" s="2"/>
      <c r="E322" s="2"/>
      <c r="F322" s="2"/>
      <c r="G322" s="2"/>
      <c r="H322" s="2"/>
      <c r="I322" s="2"/>
    </row>
    <row r="323" spans="1:9" x14ac:dyDescent="0.25">
      <c r="A323" s="2"/>
      <c r="B323" s="2"/>
      <c r="C323" s="2"/>
      <c r="D323" s="2"/>
      <c r="E323" s="2"/>
      <c r="F323" s="2"/>
      <c r="G323" s="2"/>
      <c r="H323" s="2"/>
      <c r="I323" s="2"/>
    </row>
    <row r="324" spans="1:9" x14ac:dyDescent="0.25">
      <c r="A324" s="2"/>
      <c r="B324" s="2"/>
      <c r="C324" s="2"/>
      <c r="D324" s="2"/>
      <c r="E324" s="2"/>
      <c r="F324" s="2"/>
      <c r="G324" s="2"/>
      <c r="H324" s="2"/>
      <c r="I324" s="2"/>
    </row>
    <row r="325" spans="1:9" x14ac:dyDescent="0.25">
      <c r="A325" s="2"/>
      <c r="B325" s="2"/>
      <c r="C325" s="2"/>
      <c r="D325" s="2"/>
      <c r="E325" s="2"/>
      <c r="F325" s="2"/>
      <c r="G325" s="2"/>
      <c r="H325" s="2"/>
      <c r="I325" s="2"/>
    </row>
    <row r="326" spans="1:9" x14ac:dyDescent="0.25">
      <c r="A326" s="2"/>
      <c r="B326" s="2"/>
      <c r="C326" s="2"/>
      <c r="D326" s="2"/>
      <c r="E326" s="2"/>
      <c r="F326" s="2"/>
      <c r="G326" s="2"/>
      <c r="H326" s="2"/>
      <c r="I326" s="2"/>
    </row>
    <row r="327" spans="1:9" x14ac:dyDescent="0.25">
      <c r="A327" s="2"/>
      <c r="B327" s="2"/>
      <c r="C327" s="2"/>
      <c r="D327" s="2"/>
      <c r="E327" s="2"/>
      <c r="F327" s="2"/>
      <c r="G327" s="2"/>
      <c r="H327" s="2"/>
      <c r="I327" s="2"/>
    </row>
    <row r="328" spans="1:9" x14ac:dyDescent="0.25">
      <c r="A328" s="2"/>
      <c r="B328" s="2"/>
      <c r="C328" s="2"/>
      <c r="D328" s="2"/>
      <c r="E328" s="2"/>
      <c r="F328" s="2"/>
      <c r="G328" s="2"/>
      <c r="H328" s="2"/>
      <c r="I328" s="2"/>
    </row>
    <row r="329" spans="1:9" x14ac:dyDescent="0.25">
      <c r="A329" s="2"/>
      <c r="B329" s="2"/>
      <c r="C329" s="2"/>
      <c r="D329" s="2"/>
      <c r="E329" s="2"/>
      <c r="F329" s="2"/>
      <c r="G329" s="2"/>
      <c r="H329" s="2"/>
      <c r="I329" s="2"/>
    </row>
    <row r="330" spans="1:9" x14ac:dyDescent="0.25">
      <c r="A330" s="2"/>
      <c r="B330" s="2"/>
      <c r="C330" s="2"/>
      <c r="D330" s="2"/>
      <c r="E330" s="2"/>
      <c r="F330" s="2"/>
      <c r="G330" s="2"/>
      <c r="H330" s="2"/>
      <c r="I330" s="2"/>
    </row>
    <row r="331" spans="1:9" x14ac:dyDescent="0.25">
      <c r="A331" s="2"/>
      <c r="B331" s="2"/>
      <c r="C331" s="2"/>
      <c r="D331" s="2"/>
      <c r="E331" s="2"/>
      <c r="F331" s="2"/>
      <c r="G331" s="2"/>
      <c r="H331" s="2"/>
      <c r="I331" s="2"/>
    </row>
    <row r="332" spans="1:9" x14ac:dyDescent="0.25">
      <c r="A332" s="2"/>
      <c r="B332" s="2"/>
      <c r="C332" s="2"/>
      <c r="D332" s="2"/>
      <c r="E332" s="2"/>
      <c r="F332" s="2"/>
      <c r="G332" s="2"/>
      <c r="H332" s="2"/>
      <c r="I332" s="2"/>
    </row>
    <row r="333" spans="1:9" x14ac:dyDescent="0.25">
      <c r="A333" s="2"/>
      <c r="B333" s="2"/>
      <c r="C333" s="2"/>
      <c r="D333" s="2"/>
      <c r="E333" s="2"/>
      <c r="F333" s="2"/>
      <c r="G333" s="2"/>
      <c r="H333" s="2"/>
      <c r="I333" s="2"/>
    </row>
    <row r="334" spans="1:9" x14ac:dyDescent="0.25">
      <c r="A334" s="2"/>
      <c r="B334" s="2"/>
      <c r="C334" s="2"/>
      <c r="D334" s="2"/>
      <c r="E334" s="2"/>
      <c r="F334" s="2"/>
      <c r="G334" s="2"/>
      <c r="H334" s="2"/>
      <c r="I334" s="2"/>
    </row>
    <row r="335" spans="1:9" x14ac:dyDescent="0.25">
      <c r="A335" s="2"/>
      <c r="B335" s="2"/>
      <c r="C335" s="2"/>
      <c r="D335" s="2"/>
      <c r="E335" s="2"/>
      <c r="F335" s="2"/>
      <c r="G335" s="2"/>
      <c r="H335" s="2"/>
      <c r="I335" s="2"/>
    </row>
    <row r="336" spans="1:9" x14ac:dyDescent="0.25">
      <c r="A336" s="2"/>
      <c r="B336" s="2"/>
      <c r="C336" s="2"/>
      <c r="D336" s="2"/>
      <c r="E336" s="2"/>
      <c r="F336" s="2"/>
      <c r="G336" s="2"/>
      <c r="H336" s="2"/>
      <c r="I336" s="2"/>
    </row>
    <row r="337" spans="1:9" x14ac:dyDescent="0.25">
      <c r="A337" s="2"/>
      <c r="B337" s="2"/>
      <c r="C337" s="2"/>
      <c r="D337" s="2"/>
      <c r="E337" s="2"/>
      <c r="F337" s="2"/>
      <c r="G337" s="2"/>
      <c r="H337" s="2"/>
      <c r="I337" s="2"/>
    </row>
    <row r="338" spans="1:9" x14ac:dyDescent="0.25">
      <c r="A338" s="2"/>
      <c r="B338" s="2"/>
      <c r="C338" s="2"/>
      <c r="D338" s="2"/>
      <c r="E338" s="2"/>
      <c r="F338" s="2"/>
      <c r="G338" s="2"/>
      <c r="H338" s="2"/>
      <c r="I338" s="2"/>
    </row>
    <row r="339" spans="1:9" x14ac:dyDescent="0.25">
      <c r="A339" s="2"/>
      <c r="B339" s="2"/>
      <c r="C339" s="2"/>
      <c r="D339" s="2"/>
      <c r="E339" s="2"/>
      <c r="F339" s="2"/>
      <c r="G339" s="2"/>
      <c r="H339" s="2"/>
      <c r="I339" s="2"/>
    </row>
    <row r="340" spans="1:9" x14ac:dyDescent="0.25">
      <c r="A340" s="2"/>
      <c r="B340" s="2"/>
      <c r="C340" s="2"/>
      <c r="D340" s="2"/>
      <c r="E340" s="2"/>
      <c r="F340" s="2"/>
      <c r="G340" s="2"/>
      <c r="H340" s="2"/>
      <c r="I340" s="2"/>
    </row>
    <row r="341" spans="1:9" x14ac:dyDescent="0.25">
      <c r="A341" s="2"/>
      <c r="B341" s="2"/>
      <c r="C341" s="2"/>
      <c r="D341" s="2"/>
      <c r="E341" s="2"/>
      <c r="F341" s="2"/>
      <c r="G341" s="2"/>
      <c r="H341" s="2"/>
      <c r="I341" s="2"/>
    </row>
    <row r="342" spans="1:9" x14ac:dyDescent="0.25">
      <c r="A342" s="2"/>
      <c r="B342" s="2"/>
      <c r="C342" s="2"/>
      <c r="D342" s="2"/>
      <c r="E342" s="2"/>
      <c r="F342" s="2"/>
      <c r="G342" s="2"/>
      <c r="H342" s="2"/>
      <c r="I342" s="2"/>
    </row>
    <row r="343" spans="1:9" x14ac:dyDescent="0.25">
      <c r="A343" s="2"/>
      <c r="B343" s="2"/>
      <c r="C343" s="2"/>
      <c r="D343" s="2"/>
      <c r="E343" s="2"/>
      <c r="F343" s="2"/>
      <c r="G343" s="2"/>
      <c r="H343" s="2"/>
      <c r="I343" s="2"/>
    </row>
    <row r="344" spans="1:9" x14ac:dyDescent="0.25">
      <c r="A344" s="2"/>
      <c r="B344" s="2"/>
      <c r="C344" s="2"/>
      <c r="D344" s="2"/>
      <c r="E344" s="2"/>
      <c r="F344" s="2"/>
      <c r="G344" s="2"/>
      <c r="H344" s="2"/>
      <c r="I344" s="2"/>
    </row>
    <row r="345" spans="1:9" x14ac:dyDescent="0.25">
      <c r="A345" s="2"/>
      <c r="B345" s="2"/>
      <c r="C345" s="2"/>
      <c r="D345" s="2"/>
      <c r="E345" s="2"/>
      <c r="F345" s="2"/>
      <c r="G345" s="2"/>
      <c r="H345" s="2"/>
      <c r="I345" s="2"/>
    </row>
    <row r="346" spans="1:9" x14ac:dyDescent="0.25">
      <c r="A346" s="2"/>
      <c r="B346" s="2"/>
      <c r="C346" s="2"/>
      <c r="D346" s="2"/>
      <c r="E346" s="2"/>
      <c r="F346" s="2"/>
      <c r="G346" s="2"/>
      <c r="H346" s="2"/>
      <c r="I346" s="2"/>
    </row>
    <row r="347" spans="1:9" x14ac:dyDescent="0.25">
      <c r="A347" s="2"/>
      <c r="B347" s="2"/>
      <c r="C347" s="2"/>
      <c r="D347" s="2"/>
      <c r="E347" s="2"/>
      <c r="F347" s="2"/>
      <c r="G347" s="2"/>
      <c r="H347" s="2"/>
      <c r="I347" s="2"/>
    </row>
    <row r="348" spans="1:9" x14ac:dyDescent="0.25">
      <c r="A348" s="2"/>
      <c r="B348" s="2"/>
      <c r="C348" s="2"/>
      <c r="D348" s="2"/>
      <c r="E348" s="2"/>
      <c r="F348" s="2"/>
      <c r="G348" s="2"/>
      <c r="H348" s="2"/>
      <c r="I348" s="2"/>
    </row>
    <row r="349" spans="1:9" x14ac:dyDescent="0.25">
      <c r="A349" s="2"/>
      <c r="B349" s="2"/>
      <c r="C349" s="2"/>
      <c r="D349" s="2"/>
      <c r="E349" s="2"/>
      <c r="F349" s="2"/>
      <c r="G349" s="2"/>
      <c r="H349" s="2"/>
      <c r="I349" s="2"/>
    </row>
    <row r="350" spans="1:9" x14ac:dyDescent="0.25">
      <c r="A350" s="2"/>
      <c r="B350" s="2"/>
      <c r="C350" s="2"/>
      <c r="D350" s="2"/>
      <c r="E350" s="2"/>
      <c r="F350" s="2"/>
      <c r="G350" s="2"/>
      <c r="H350" s="2"/>
      <c r="I350" s="2"/>
    </row>
    <row r="351" spans="1:9" x14ac:dyDescent="0.25">
      <c r="A351" s="2"/>
      <c r="B351" s="2"/>
      <c r="C351" s="2"/>
      <c r="D351" s="2"/>
      <c r="E351" s="2"/>
      <c r="F351" s="2"/>
      <c r="G351" s="2"/>
      <c r="H351" s="2"/>
      <c r="I351" s="2"/>
    </row>
    <row r="352" spans="1:9" x14ac:dyDescent="0.25">
      <c r="A352" s="2"/>
      <c r="B352" s="2"/>
      <c r="C352" s="2"/>
      <c r="D352" s="2"/>
      <c r="E352" s="2"/>
      <c r="F352" s="2"/>
      <c r="G352" s="2"/>
      <c r="H352" s="2"/>
      <c r="I352" s="2"/>
    </row>
    <row r="353" spans="1:9" x14ac:dyDescent="0.25">
      <c r="A353" s="2"/>
      <c r="B353" s="2"/>
      <c r="C353" s="2"/>
      <c r="D353" s="2"/>
      <c r="E353" s="2"/>
      <c r="F353" s="2"/>
      <c r="G353" s="2"/>
      <c r="H353" s="2"/>
      <c r="I353" s="2"/>
    </row>
    <row r="354" spans="1:9" x14ac:dyDescent="0.25">
      <c r="A354" s="2"/>
      <c r="B354" s="2"/>
      <c r="C354" s="2"/>
      <c r="D354" s="2"/>
      <c r="E354" s="2"/>
      <c r="F354" s="2"/>
      <c r="G354" s="2"/>
      <c r="H354" s="2"/>
      <c r="I354" s="2"/>
    </row>
    <row r="355" spans="1:9" x14ac:dyDescent="0.25">
      <c r="A355" s="2"/>
      <c r="B355" s="2"/>
      <c r="C355" s="2"/>
      <c r="D355" s="2"/>
      <c r="E355" s="2"/>
      <c r="F355" s="2"/>
      <c r="G355" s="2"/>
      <c r="H355" s="2"/>
      <c r="I355" s="2"/>
    </row>
    <row r="356" spans="1:9" x14ac:dyDescent="0.25">
      <c r="A356" s="2"/>
      <c r="B356" s="2"/>
      <c r="C356" s="2"/>
      <c r="D356" s="2"/>
      <c r="E356" s="2"/>
      <c r="F356" s="2"/>
      <c r="G356" s="2"/>
      <c r="H356" s="2"/>
      <c r="I356" s="2"/>
    </row>
    <row r="357" spans="1:9" x14ac:dyDescent="0.25">
      <c r="A357" s="2"/>
      <c r="B357" s="2"/>
      <c r="C357" s="2"/>
      <c r="D357" s="2"/>
      <c r="E357" s="2"/>
      <c r="F357" s="2"/>
      <c r="G357" s="2"/>
      <c r="H357" s="2"/>
      <c r="I357" s="2"/>
    </row>
    <row r="358" spans="1:9" x14ac:dyDescent="0.25">
      <c r="A358" s="2"/>
      <c r="B358" s="2"/>
      <c r="C358" s="2"/>
      <c r="D358" s="2"/>
      <c r="E358" s="2"/>
      <c r="F358" s="2"/>
      <c r="G358" s="2"/>
      <c r="H358" s="2"/>
      <c r="I358" s="2"/>
    </row>
    <row r="359" spans="1:9" x14ac:dyDescent="0.25">
      <c r="A359" s="2"/>
      <c r="B359" s="2"/>
      <c r="C359" s="2"/>
      <c r="D359" s="2"/>
      <c r="E359" s="2"/>
      <c r="F359" s="2"/>
      <c r="G359" s="2"/>
      <c r="H359" s="2"/>
      <c r="I359" s="2"/>
    </row>
    <row r="360" spans="1:9" x14ac:dyDescent="0.25">
      <c r="A360" s="2"/>
      <c r="B360" s="2"/>
      <c r="C360" s="2"/>
      <c r="D360" s="2"/>
      <c r="E360" s="2"/>
      <c r="F360" s="2"/>
      <c r="G360" s="2"/>
      <c r="H360" s="2"/>
      <c r="I360" s="2"/>
    </row>
    <row r="361" spans="1:9" x14ac:dyDescent="0.25">
      <c r="A361" s="2"/>
      <c r="B361" s="2"/>
      <c r="C361" s="2"/>
      <c r="D361" s="2"/>
      <c r="E361" s="2"/>
      <c r="F361" s="2"/>
      <c r="G361" s="2"/>
      <c r="H361" s="2"/>
      <c r="I361" s="2"/>
    </row>
    <row r="362" spans="1:9" x14ac:dyDescent="0.25">
      <c r="A362" s="2"/>
      <c r="B362" s="2"/>
      <c r="C362" s="2"/>
      <c r="D362" s="2"/>
      <c r="E362" s="2"/>
      <c r="F362" s="2"/>
      <c r="G362" s="2"/>
      <c r="H362" s="2"/>
      <c r="I362" s="2"/>
    </row>
    <row r="363" spans="1:9" x14ac:dyDescent="0.25">
      <c r="A363" s="2"/>
      <c r="B363" s="2"/>
      <c r="C363" s="2"/>
      <c r="D363" s="2"/>
      <c r="E363" s="2"/>
      <c r="F363" s="2"/>
      <c r="G363" s="2"/>
      <c r="H363" s="2"/>
      <c r="I363" s="2"/>
    </row>
    <row r="364" spans="1:9" x14ac:dyDescent="0.25">
      <c r="A364" s="2"/>
      <c r="B364" s="2"/>
      <c r="C364" s="2"/>
      <c r="D364" s="2"/>
      <c r="E364" s="2"/>
      <c r="F364" s="2"/>
      <c r="G364" s="2"/>
      <c r="H364" s="2"/>
      <c r="I364" s="2"/>
    </row>
    <row r="365" spans="1:9" x14ac:dyDescent="0.25">
      <c r="A365" s="2"/>
      <c r="B365" s="2"/>
      <c r="C365" s="2"/>
      <c r="D365" s="2"/>
      <c r="E365" s="2"/>
      <c r="F365" s="2"/>
      <c r="G365" s="2"/>
      <c r="H365" s="2"/>
      <c r="I365" s="2"/>
    </row>
    <row r="366" spans="1:9" x14ac:dyDescent="0.25">
      <c r="A366" s="2"/>
      <c r="B366" s="2"/>
      <c r="C366" s="2"/>
      <c r="D366" s="2"/>
      <c r="E366" s="2"/>
      <c r="F366" s="2"/>
      <c r="G366" s="2"/>
      <c r="H366" s="2"/>
      <c r="I366" s="2"/>
    </row>
    <row r="367" spans="1:9" x14ac:dyDescent="0.25">
      <c r="A367" s="2"/>
      <c r="B367" s="2"/>
      <c r="C367" s="2"/>
      <c r="D367" s="2"/>
      <c r="E367" s="2"/>
      <c r="F367" s="2"/>
      <c r="G367" s="2"/>
      <c r="H367" s="2"/>
      <c r="I367" s="2"/>
    </row>
    <row r="368" spans="1:9" x14ac:dyDescent="0.25">
      <c r="A368" s="2"/>
      <c r="B368" s="2"/>
      <c r="C368" s="2"/>
      <c r="D368" s="2"/>
      <c r="E368" s="2"/>
      <c r="F368" s="2"/>
      <c r="G368" s="2"/>
      <c r="H368" s="2"/>
      <c r="I368" s="2"/>
    </row>
    <row r="369" spans="1:9" x14ac:dyDescent="0.25">
      <c r="A369" s="2"/>
      <c r="B369" s="2"/>
      <c r="C369" s="2"/>
      <c r="D369" s="2"/>
      <c r="E369" s="2"/>
      <c r="F369" s="2"/>
      <c r="G369" s="2"/>
      <c r="H369" s="2"/>
      <c r="I369" s="2"/>
    </row>
    <row r="370" spans="1:9" x14ac:dyDescent="0.25">
      <c r="A370" s="2"/>
      <c r="B370" s="2"/>
      <c r="C370" s="2"/>
      <c r="D370" s="2"/>
      <c r="E370" s="2"/>
      <c r="F370" s="2"/>
      <c r="G370" s="2"/>
      <c r="H370" s="2"/>
      <c r="I370" s="2"/>
    </row>
    <row r="371" spans="1:9" x14ac:dyDescent="0.25">
      <c r="A371" s="2"/>
      <c r="B371" s="2"/>
      <c r="C371" s="2"/>
      <c r="D371" s="2"/>
      <c r="E371" s="2"/>
      <c r="F371" s="2"/>
      <c r="G371" s="2"/>
      <c r="H371" s="2"/>
      <c r="I371" s="2"/>
    </row>
    <row r="372" spans="1:9" x14ac:dyDescent="0.25">
      <c r="A372" s="2"/>
      <c r="B372" s="2"/>
      <c r="C372" s="2"/>
      <c r="D372" s="2"/>
      <c r="E372" s="2"/>
      <c r="F372" s="2"/>
      <c r="G372" s="2"/>
      <c r="H372" s="2"/>
      <c r="I372" s="2"/>
    </row>
    <row r="373" spans="1:9" x14ac:dyDescent="0.25">
      <c r="A373" s="2"/>
      <c r="B373" s="2"/>
      <c r="C373" s="2"/>
      <c r="D373" s="2"/>
      <c r="E373" s="2"/>
      <c r="F373" s="2"/>
      <c r="G373" s="2"/>
      <c r="H373" s="2"/>
      <c r="I373" s="2"/>
    </row>
    <row r="374" spans="1:9" x14ac:dyDescent="0.25">
      <c r="A374" s="2"/>
      <c r="B374" s="2"/>
      <c r="C374" s="2"/>
      <c r="D374" s="2"/>
      <c r="E374" s="2"/>
      <c r="F374" s="2"/>
      <c r="G374" s="2"/>
      <c r="H374" s="2"/>
      <c r="I374" s="2"/>
    </row>
    <row r="375" spans="1:9" x14ac:dyDescent="0.25">
      <c r="A375" s="2"/>
      <c r="B375" s="2"/>
      <c r="C375" s="2"/>
      <c r="D375" s="2"/>
      <c r="E375" s="2"/>
      <c r="F375" s="2"/>
      <c r="G375" s="2"/>
      <c r="H375" s="2"/>
      <c r="I375" s="2"/>
    </row>
    <row r="376" spans="1:9" x14ac:dyDescent="0.25">
      <c r="A376" s="2"/>
      <c r="B376" s="2"/>
      <c r="C376" s="2"/>
      <c r="D376" s="2"/>
      <c r="E376" s="2"/>
      <c r="F376" s="2"/>
      <c r="G376" s="2"/>
      <c r="H376" s="2"/>
      <c r="I376" s="2"/>
    </row>
    <row r="377" spans="1:9" x14ac:dyDescent="0.25">
      <c r="A377" s="2"/>
      <c r="B377" s="2"/>
      <c r="C377" s="2"/>
      <c r="D377" s="2"/>
      <c r="E377" s="2"/>
      <c r="F377" s="2"/>
      <c r="G377" s="2"/>
      <c r="H377" s="2"/>
      <c r="I377" s="2"/>
    </row>
    <row r="378" spans="1:9" x14ac:dyDescent="0.25">
      <c r="A378" s="2"/>
      <c r="B378" s="2"/>
      <c r="C378" s="2"/>
      <c r="D378" s="2"/>
      <c r="E378" s="2"/>
      <c r="F378" s="2"/>
      <c r="G378" s="2"/>
      <c r="H378" s="2"/>
      <c r="I378" s="2"/>
    </row>
    <row r="379" spans="1:9" x14ac:dyDescent="0.25">
      <c r="A379" s="2"/>
      <c r="B379" s="2"/>
      <c r="C379" s="2"/>
      <c r="D379" s="2"/>
      <c r="E379" s="2"/>
      <c r="F379" s="2"/>
      <c r="G379" s="2"/>
      <c r="H379" s="2"/>
      <c r="I379" s="2"/>
    </row>
    <row r="380" spans="1:9" x14ac:dyDescent="0.25">
      <c r="A380" s="2"/>
      <c r="B380" s="2"/>
      <c r="C380" s="2"/>
      <c r="D380" s="2"/>
      <c r="E380" s="2"/>
      <c r="F380" s="2"/>
      <c r="G380" s="2"/>
      <c r="H380" s="2"/>
      <c r="I380" s="2"/>
    </row>
    <row r="381" spans="1:9" x14ac:dyDescent="0.25">
      <c r="A381" s="2"/>
      <c r="B381" s="2"/>
      <c r="C381" s="2"/>
      <c r="D381" s="2"/>
      <c r="E381" s="2"/>
      <c r="F381" s="2"/>
      <c r="G381" s="2"/>
      <c r="H381" s="2"/>
      <c r="I381" s="2"/>
    </row>
    <row r="382" spans="1:9" x14ac:dyDescent="0.25">
      <c r="A382" s="2"/>
      <c r="B382" s="2"/>
      <c r="C382" s="2"/>
      <c r="D382" s="2"/>
      <c r="E382" s="2"/>
      <c r="F382" s="2"/>
      <c r="G382" s="2"/>
      <c r="H382" s="2"/>
      <c r="I382" s="2"/>
    </row>
    <row r="383" spans="1:9" x14ac:dyDescent="0.25">
      <c r="A383" s="2"/>
      <c r="B383" s="2"/>
      <c r="C383" s="2"/>
      <c r="D383" s="2"/>
      <c r="E383" s="2"/>
      <c r="F383" s="2"/>
      <c r="G383" s="2"/>
      <c r="H383" s="2"/>
      <c r="I383" s="2"/>
    </row>
    <row r="384" spans="1:9" x14ac:dyDescent="0.25">
      <c r="A384" s="2"/>
      <c r="B384" s="2"/>
      <c r="C384" s="2"/>
      <c r="D384" s="2"/>
      <c r="E384" s="2"/>
      <c r="F384" s="2"/>
      <c r="G384" s="2"/>
      <c r="H384" s="2"/>
      <c r="I384" s="2"/>
    </row>
    <row r="385" spans="1:9" x14ac:dyDescent="0.25">
      <c r="A385" s="2"/>
      <c r="B385" s="2"/>
      <c r="C385" s="2"/>
      <c r="D385" s="2"/>
      <c r="E385" s="2"/>
      <c r="F385" s="2"/>
      <c r="G385" s="2"/>
      <c r="H385" s="2"/>
      <c r="I385" s="2"/>
    </row>
    <row r="386" spans="1:9" x14ac:dyDescent="0.25">
      <c r="A386" s="2"/>
      <c r="B386" s="2"/>
      <c r="C386" s="2"/>
      <c r="D386" s="2"/>
      <c r="E386" s="2"/>
      <c r="F386" s="2"/>
      <c r="G386" s="2"/>
      <c r="H386" s="2"/>
      <c r="I386" s="2"/>
    </row>
    <row r="387" spans="1:9" x14ac:dyDescent="0.25">
      <c r="A387" s="2"/>
      <c r="B387" s="2"/>
      <c r="C387" s="2"/>
      <c r="D387" s="2"/>
      <c r="E387" s="2"/>
      <c r="F387" s="2"/>
      <c r="G387" s="2"/>
      <c r="H387" s="2"/>
      <c r="I387" s="2"/>
    </row>
    <row r="388" spans="1:9" x14ac:dyDescent="0.25">
      <c r="A388" s="2"/>
      <c r="B388" s="2"/>
      <c r="C388" s="2"/>
      <c r="D388" s="2"/>
      <c r="E388" s="2"/>
      <c r="F388" s="2"/>
      <c r="G388" s="2"/>
      <c r="H388" s="2"/>
      <c r="I388" s="2"/>
    </row>
    <row r="389" spans="1:9" x14ac:dyDescent="0.25">
      <c r="A389" s="2"/>
      <c r="B389" s="2"/>
      <c r="C389" s="2"/>
      <c r="D389" s="2"/>
      <c r="E389" s="2"/>
      <c r="F389" s="2"/>
      <c r="G389" s="2"/>
      <c r="H389" s="2"/>
      <c r="I389" s="2"/>
    </row>
    <row r="390" spans="1:9" x14ac:dyDescent="0.25">
      <c r="A390" s="2"/>
      <c r="B390" s="2"/>
      <c r="C390" s="2"/>
      <c r="D390" s="2"/>
      <c r="E390" s="2"/>
      <c r="F390" s="2"/>
      <c r="G390" s="2"/>
      <c r="H390" s="2"/>
      <c r="I390" s="2"/>
    </row>
    <row r="391" spans="1:9" x14ac:dyDescent="0.25">
      <c r="A391" s="2"/>
      <c r="B391" s="2"/>
      <c r="C391" s="2"/>
      <c r="D391" s="2"/>
      <c r="E391" s="2"/>
      <c r="F391" s="2"/>
      <c r="G391" s="2"/>
      <c r="H391" s="2"/>
      <c r="I391" s="2"/>
    </row>
    <row r="392" spans="1:9" x14ac:dyDescent="0.25">
      <c r="A392" s="2"/>
      <c r="B392" s="2"/>
      <c r="C392" s="2"/>
      <c r="D392" s="2"/>
      <c r="E392" s="2"/>
      <c r="F392" s="2"/>
      <c r="G392" s="2"/>
      <c r="H392" s="2"/>
      <c r="I392" s="2"/>
    </row>
    <row r="393" spans="1:9" x14ac:dyDescent="0.25">
      <c r="A393" s="2"/>
      <c r="B393" s="2"/>
      <c r="C393" s="2"/>
      <c r="D393" s="2"/>
      <c r="E393" s="2"/>
      <c r="F393" s="2"/>
      <c r="G393" s="2"/>
      <c r="H393" s="2"/>
      <c r="I393" s="2"/>
    </row>
    <row r="394" spans="1:9" x14ac:dyDescent="0.25">
      <c r="A394" s="2"/>
      <c r="B394" s="2"/>
      <c r="C394" s="2"/>
      <c r="D394" s="2"/>
      <c r="E394" s="2"/>
      <c r="F394" s="2"/>
      <c r="G394" s="2"/>
      <c r="H394" s="2"/>
      <c r="I394" s="2"/>
    </row>
    <row r="395" spans="1:9" x14ac:dyDescent="0.25">
      <c r="A395" s="2"/>
      <c r="B395" s="2"/>
      <c r="C395" s="2"/>
      <c r="D395" s="2"/>
      <c r="E395" s="2"/>
      <c r="F395" s="2"/>
      <c r="G395" s="2"/>
      <c r="H395" s="2"/>
      <c r="I395" s="2"/>
    </row>
    <row r="396" spans="1:9" x14ac:dyDescent="0.25">
      <c r="A396" s="2"/>
      <c r="B396" s="2"/>
      <c r="C396" s="2"/>
      <c r="D396" s="2"/>
      <c r="E396" s="2"/>
      <c r="F396" s="2"/>
      <c r="G396" s="2"/>
      <c r="H396" s="2"/>
      <c r="I396" s="2"/>
    </row>
    <row r="397" spans="1:9" x14ac:dyDescent="0.25">
      <c r="A397" s="2"/>
      <c r="B397" s="2"/>
      <c r="C397" s="2"/>
      <c r="D397" s="2"/>
      <c r="E397" s="2"/>
      <c r="F397" s="2"/>
      <c r="G397" s="2"/>
      <c r="H397" s="2"/>
      <c r="I397" s="2"/>
    </row>
    <row r="398" spans="1:9" x14ac:dyDescent="0.25">
      <c r="A398" s="2"/>
      <c r="B398" s="2"/>
      <c r="C398" s="2"/>
      <c r="D398" s="2"/>
      <c r="E398" s="2"/>
      <c r="F398" s="2"/>
      <c r="G398" s="2"/>
      <c r="H398" s="2"/>
      <c r="I398" s="2"/>
    </row>
    <row r="399" spans="1:9" x14ac:dyDescent="0.25">
      <c r="A399" s="2"/>
      <c r="B399" s="2"/>
      <c r="C399" s="2"/>
      <c r="D399" s="2"/>
      <c r="E399" s="2"/>
      <c r="F399" s="2"/>
      <c r="G399" s="2"/>
      <c r="H399" s="2"/>
      <c r="I399" s="2"/>
    </row>
    <row r="400" spans="1:9" x14ac:dyDescent="0.25">
      <c r="A400" s="2"/>
      <c r="B400" s="2"/>
      <c r="C400" s="2"/>
      <c r="D400" s="2"/>
      <c r="E400" s="2"/>
      <c r="F400" s="2"/>
      <c r="G400" s="2"/>
      <c r="H400" s="2"/>
      <c r="I400" s="2"/>
    </row>
  </sheetData>
  <dataValidations count="3">
    <dataValidation type="list" allowBlank="1" showInputMessage="1" showErrorMessage="1" sqref="C2:C3" xr:uid="{AE0C698C-3A80-410D-A1EB-56CB7D38ACF5}">
      <formula1>Forme</formula1>
    </dataValidation>
    <dataValidation type="list" allowBlank="1" showInputMessage="1" showErrorMessage="1" sqref="A2:A400" xr:uid="{1381BCC1-3488-4C48-9303-9D078460DC1E}">
      <formula1>Matière</formula1>
    </dataValidation>
    <dataValidation type="list" allowBlank="1" showInputMessage="1" showErrorMessage="1" sqref="B2:B400" xr:uid="{6BE5BAD0-F352-4E5C-90E1-580D328C85B6}">
      <formula1>Epaisseurs2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400"/>
  <sheetViews>
    <sheetView workbookViewId="0">
      <selection activeCell="A2" sqref="A2"/>
    </sheetView>
  </sheetViews>
  <sheetFormatPr baseColWidth="10" defaultRowHeight="15" x14ac:dyDescent="0.25"/>
  <cols>
    <col min="1" max="1" width="19.28515625" bestFit="1" customWidth="1"/>
    <col min="2" max="2" width="29" bestFit="1" customWidth="1"/>
    <col min="3" max="3" width="28" bestFit="1" customWidth="1"/>
  </cols>
  <sheetData>
    <row r="1" spans="1:3" ht="15.75" x14ac:dyDescent="0.25">
      <c r="A1" s="4" t="s">
        <v>29</v>
      </c>
      <c r="B1" s="4" t="s">
        <v>39</v>
      </c>
      <c r="C1" s="4" t="s">
        <v>40</v>
      </c>
    </row>
    <row r="2" spans="1:3" x14ac:dyDescent="0.25">
      <c r="A2" s="2"/>
      <c r="B2" s="2"/>
      <c r="C2" s="2"/>
    </row>
    <row r="3" spans="1:3" x14ac:dyDescent="0.25">
      <c r="A3" s="2"/>
      <c r="B3" s="2"/>
      <c r="C3" s="2"/>
    </row>
    <row r="4" spans="1:3" x14ac:dyDescent="0.25">
      <c r="A4" s="2"/>
      <c r="B4" s="2"/>
      <c r="C4" s="2"/>
    </row>
    <row r="5" spans="1:3" x14ac:dyDescent="0.25">
      <c r="A5" s="2"/>
      <c r="B5" s="2"/>
      <c r="C5" s="2"/>
    </row>
    <row r="6" spans="1:3" x14ac:dyDescent="0.25">
      <c r="A6" s="2"/>
      <c r="B6" s="2"/>
      <c r="C6" s="2"/>
    </row>
    <row r="7" spans="1:3" x14ac:dyDescent="0.25">
      <c r="A7" s="2"/>
      <c r="B7" s="2"/>
      <c r="C7" s="2"/>
    </row>
    <row r="8" spans="1:3" x14ac:dyDescent="0.25">
      <c r="A8" s="2"/>
      <c r="B8" s="2"/>
      <c r="C8" s="2"/>
    </row>
    <row r="9" spans="1:3" x14ac:dyDescent="0.25">
      <c r="A9" s="2"/>
      <c r="B9" s="2"/>
      <c r="C9" s="2"/>
    </row>
    <row r="10" spans="1:3" x14ac:dyDescent="0.25">
      <c r="A10" s="2"/>
      <c r="B10" s="2"/>
      <c r="C10" s="2"/>
    </row>
    <row r="11" spans="1:3" x14ac:dyDescent="0.25">
      <c r="A11" s="2"/>
      <c r="B11" s="2"/>
      <c r="C11" s="2"/>
    </row>
    <row r="12" spans="1:3" x14ac:dyDescent="0.25">
      <c r="A12" s="2"/>
      <c r="B12" s="2"/>
      <c r="C12" s="2"/>
    </row>
    <row r="13" spans="1:3" x14ac:dyDescent="0.25">
      <c r="A13" s="2"/>
      <c r="B13" s="2"/>
      <c r="C13" s="2"/>
    </row>
    <row r="14" spans="1:3" x14ac:dyDescent="0.25">
      <c r="A14" s="2"/>
      <c r="B14" s="2"/>
      <c r="C14" s="2"/>
    </row>
    <row r="15" spans="1:3" x14ac:dyDescent="0.25">
      <c r="A15" s="2"/>
      <c r="B15" s="2"/>
      <c r="C15" s="2"/>
    </row>
    <row r="16" spans="1:3" x14ac:dyDescent="0.25">
      <c r="A16" s="2"/>
      <c r="B16" s="2"/>
      <c r="C16" s="2"/>
    </row>
    <row r="17" spans="1:3" x14ac:dyDescent="0.25">
      <c r="A17" s="2"/>
      <c r="B17" s="2"/>
      <c r="C17" s="2"/>
    </row>
    <row r="18" spans="1:3" x14ac:dyDescent="0.25">
      <c r="A18" s="2"/>
      <c r="B18" s="2"/>
      <c r="C18" s="2"/>
    </row>
    <row r="19" spans="1:3" x14ac:dyDescent="0.25">
      <c r="A19" s="2"/>
      <c r="B19" s="2"/>
      <c r="C19" s="2"/>
    </row>
    <row r="20" spans="1:3" x14ac:dyDescent="0.25">
      <c r="A20" s="2"/>
      <c r="B20" s="2"/>
      <c r="C20" s="2"/>
    </row>
    <row r="21" spans="1:3" x14ac:dyDescent="0.25">
      <c r="A21" s="2"/>
      <c r="B21" s="2"/>
      <c r="C21" s="2"/>
    </row>
    <row r="22" spans="1:3" x14ac:dyDescent="0.25">
      <c r="A22" s="2"/>
      <c r="B22" s="2"/>
      <c r="C22" s="2"/>
    </row>
    <row r="23" spans="1:3" x14ac:dyDescent="0.25">
      <c r="A23" s="2"/>
      <c r="B23" s="2"/>
      <c r="C23" s="2"/>
    </row>
    <row r="24" spans="1:3" x14ac:dyDescent="0.25">
      <c r="A24" s="2"/>
      <c r="B24" s="2"/>
      <c r="C24" s="2"/>
    </row>
    <row r="25" spans="1:3" x14ac:dyDescent="0.25">
      <c r="A25" s="2"/>
      <c r="B25" s="2"/>
      <c r="C25" s="2"/>
    </row>
    <row r="26" spans="1:3" x14ac:dyDescent="0.25">
      <c r="A26" s="2"/>
      <c r="B26" s="2"/>
      <c r="C26" s="2"/>
    </row>
    <row r="27" spans="1:3" x14ac:dyDescent="0.25">
      <c r="A27" s="2"/>
      <c r="B27" s="2"/>
      <c r="C27" s="2"/>
    </row>
    <row r="28" spans="1:3" x14ac:dyDescent="0.25">
      <c r="A28" s="2"/>
      <c r="B28" s="2"/>
      <c r="C28" s="2"/>
    </row>
    <row r="29" spans="1:3" x14ac:dyDescent="0.25">
      <c r="A29" s="2"/>
      <c r="B29" s="2"/>
      <c r="C29" s="2"/>
    </row>
    <row r="30" spans="1:3" x14ac:dyDescent="0.25">
      <c r="A30" s="2"/>
      <c r="B30" s="2"/>
      <c r="C30" s="2"/>
    </row>
    <row r="31" spans="1:3" x14ac:dyDescent="0.25">
      <c r="A31" s="2"/>
      <c r="B31" s="2"/>
      <c r="C31" s="2"/>
    </row>
    <row r="32" spans="1:3" x14ac:dyDescent="0.25">
      <c r="A32" s="2"/>
      <c r="B32" s="2"/>
      <c r="C32" s="2"/>
    </row>
    <row r="33" spans="1:3" x14ac:dyDescent="0.25">
      <c r="A33" s="2"/>
      <c r="B33" s="2"/>
      <c r="C33" s="2"/>
    </row>
    <row r="34" spans="1:3" x14ac:dyDescent="0.25">
      <c r="A34" s="2"/>
      <c r="B34" s="2"/>
      <c r="C34" s="2"/>
    </row>
    <row r="35" spans="1:3" x14ac:dyDescent="0.25">
      <c r="A35" s="2"/>
      <c r="B35" s="2"/>
      <c r="C35" s="2"/>
    </row>
    <row r="36" spans="1:3" x14ac:dyDescent="0.25">
      <c r="A36" s="2"/>
      <c r="B36" s="2"/>
      <c r="C36" s="2"/>
    </row>
    <row r="37" spans="1:3" x14ac:dyDescent="0.25">
      <c r="A37" s="2"/>
      <c r="B37" s="2"/>
      <c r="C37" s="2"/>
    </row>
    <row r="38" spans="1:3" x14ac:dyDescent="0.25">
      <c r="A38" s="2"/>
      <c r="B38" s="2"/>
      <c r="C38" s="2"/>
    </row>
    <row r="39" spans="1:3" x14ac:dyDescent="0.25">
      <c r="A39" s="2"/>
      <c r="B39" s="2"/>
      <c r="C39" s="2"/>
    </row>
    <row r="40" spans="1:3" x14ac:dyDescent="0.25">
      <c r="A40" s="2"/>
      <c r="B40" s="2"/>
      <c r="C40" s="2"/>
    </row>
    <row r="41" spans="1:3" x14ac:dyDescent="0.25">
      <c r="A41" s="2"/>
      <c r="B41" s="2"/>
      <c r="C41" s="2"/>
    </row>
    <row r="42" spans="1:3" x14ac:dyDescent="0.25">
      <c r="A42" s="2"/>
      <c r="B42" s="2"/>
      <c r="C42" s="2"/>
    </row>
    <row r="43" spans="1:3" x14ac:dyDescent="0.25">
      <c r="A43" s="2"/>
      <c r="B43" s="2"/>
      <c r="C43" s="2"/>
    </row>
    <row r="44" spans="1:3" x14ac:dyDescent="0.25">
      <c r="A44" s="2"/>
      <c r="B44" s="2"/>
      <c r="C44" s="2"/>
    </row>
    <row r="45" spans="1:3" x14ac:dyDescent="0.25">
      <c r="A45" s="2"/>
      <c r="B45" s="2"/>
      <c r="C45" s="2"/>
    </row>
    <row r="46" spans="1:3" x14ac:dyDescent="0.25">
      <c r="A46" s="2"/>
      <c r="B46" s="2"/>
      <c r="C46" s="2"/>
    </row>
    <row r="47" spans="1:3" x14ac:dyDescent="0.25">
      <c r="A47" s="2"/>
      <c r="B47" s="2"/>
      <c r="C47" s="2"/>
    </row>
    <row r="48" spans="1:3" x14ac:dyDescent="0.25">
      <c r="A48" s="2"/>
      <c r="B48" s="2"/>
      <c r="C48" s="2"/>
    </row>
    <row r="49" spans="1:3" x14ac:dyDescent="0.25">
      <c r="A49" s="2"/>
      <c r="B49" s="2"/>
      <c r="C49" s="2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2"/>
      <c r="C54" s="2"/>
    </row>
    <row r="55" spans="1:3" x14ac:dyDescent="0.25">
      <c r="A55" s="2"/>
      <c r="B55" s="2"/>
      <c r="C55" s="2"/>
    </row>
    <row r="56" spans="1:3" x14ac:dyDescent="0.25">
      <c r="A56" s="2"/>
      <c r="B56" s="2"/>
      <c r="C56" s="2"/>
    </row>
    <row r="57" spans="1:3" x14ac:dyDescent="0.25">
      <c r="A57" s="2"/>
      <c r="B57" s="2"/>
      <c r="C57" s="2"/>
    </row>
    <row r="58" spans="1:3" x14ac:dyDescent="0.25">
      <c r="A58" s="2"/>
      <c r="B58" s="2"/>
      <c r="C58" s="2"/>
    </row>
    <row r="59" spans="1:3" x14ac:dyDescent="0.25">
      <c r="A59" s="2"/>
      <c r="B59" s="2"/>
      <c r="C59" s="2"/>
    </row>
    <row r="60" spans="1:3" x14ac:dyDescent="0.25">
      <c r="A60" s="2"/>
      <c r="B60" s="2"/>
      <c r="C60" s="2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2"/>
      <c r="C65" s="2"/>
    </row>
    <row r="66" spans="1:3" x14ac:dyDescent="0.25">
      <c r="A66" s="2"/>
      <c r="B66" s="2"/>
      <c r="C66" s="2"/>
    </row>
    <row r="67" spans="1:3" x14ac:dyDescent="0.25">
      <c r="A67" s="2"/>
      <c r="B67" s="2"/>
      <c r="C67" s="2"/>
    </row>
    <row r="68" spans="1:3" x14ac:dyDescent="0.25">
      <c r="A68" s="2"/>
      <c r="B68" s="2"/>
      <c r="C68" s="2"/>
    </row>
    <row r="69" spans="1:3" x14ac:dyDescent="0.25">
      <c r="A69" s="2"/>
      <c r="B69" s="2"/>
      <c r="C69" s="2"/>
    </row>
    <row r="70" spans="1:3" x14ac:dyDescent="0.25">
      <c r="A70" s="2"/>
      <c r="B70" s="2"/>
      <c r="C70" s="2"/>
    </row>
    <row r="71" spans="1:3" x14ac:dyDescent="0.25">
      <c r="A71" s="2"/>
      <c r="B71" s="2"/>
      <c r="C71" s="2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2"/>
      <c r="C76" s="2"/>
    </row>
    <row r="77" spans="1:3" x14ac:dyDescent="0.25">
      <c r="A77" s="2"/>
      <c r="B77" s="2"/>
      <c r="C77" s="2"/>
    </row>
    <row r="78" spans="1:3" x14ac:dyDescent="0.25">
      <c r="A78" s="2"/>
      <c r="B78" s="2"/>
      <c r="C78" s="2"/>
    </row>
    <row r="79" spans="1:3" x14ac:dyDescent="0.25">
      <c r="A79" s="2"/>
      <c r="B79" s="2"/>
      <c r="C79" s="2"/>
    </row>
    <row r="80" spans="1:3" x14ac:dyDescent="0.25">
      <c r="A80" s="2"/>
      <c r="B80" s="2"/>
      <c r="C80" s="2"/>
    </row>
    <row r="81" spans="1:3" x14ac:dyDescent="0.25">
      <c r="A81" s="2"/>
      <c r="B81" s="2"/>
      <c r="C81" s="2"/>
    </row>
    <row r="82" spans="1:3" x14ac:dyDescent="0.25">
      <c r="A82" s="2"/>
      <c r="B82" s="2"/>
      <c r="C82" s="2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2"/>
      <c r="C87" s="2"/>
    </row>
    <row r="88" spans="1:3" x14ac:dyDescent="0.25">
      <c r="A88" s="2"/>
      <c r="B88" s="2"/>
      <c r="C88" s="2"/>
    </row>
    <row r="89" spans="1:3" x14ac:dyDescent="0.25">
      <c r="A89" s="2"/>
      <c r="B89" s="2"/>
      <c r="C89" s="2"/>
    </row>
    <row r="90" spans="1:3" x14ac:dyDescent="0.25">
      <c r="A90" s="2"/>
      <c r="B90" s="2"/>
      <c r="C90" s="2"/>
    </row>
    <row r="91" spans="1:3" x14ac:dyDescent="0.25">
      <c r="A91" s="2"/>
      <c r="B91" s="2"/>
      <c r="C91" s="2"/>
    </row>
    <row r="92" spans="1:3" x14ac:dyDescent="0.25">
      <c r="A92" s="2"/>
      <c r="B92" s="2"/>
      <c r="C92" s="2"/>
    </row>
    <row r="93" spans="1:3" x14ac:dyDescent="0.25">
      <c r="A93" s="2"/>
      <c r="B93" s="2"/>
      <c r="C93" s="2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2"/>
      <c r="C98" s="2"/>
    </row>
    <row r="99" spans="1:3" x14ac:dyDescent="0.25">
      <c r="A99" s="2"/>
      <c r="B99" s="2"/>
      <c r="C99" s="2"/>
    </row>
    <row r="100" spans="1:3" x14ac:dyDescent="0.25">
      <c r="A100" s="2"/>
      <c r="B100" s="2"/>
      <c r="C100" s="2"/>
    </row>
    <row r="101" spans="1:3" x14ac:dyDescent="0.25">
      <c r="A101" s="2"/>
      <c r="B101" s="2"/>
      <c r="C101" s="2"/>
    </row>
    <row r="102" spans="1:3" x14ac:dyDescent="0.25">
      <c r="A102" s="2"/>
      <c r="B102" s="2"/>
      <c r="C102" s="2"/>
    </row>
    <row r="103" spans="1:3" x14ac:dyDescent="0.25">
      <c r="A103" s="2"/>
      <c r="B103" s="2"/>
      <c r="C103" s="2"/>
    </row>
    <row r="104" spans="1:3" x14ac:dyDescent="0.25">
      <c r="A104" s="2"/>
      <c r="B104" s="2"/>
      <c r="C104" s="2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2"/>
      <c r="C109" s="2"/>
    </row>
    <row r="110" spans="1:3" x14ac:dyDescent="0.25">
      <c r="A110" s="2"/>
      <c r="B110" s="2"/>
      <c r="C110" s="2"/>
    </row>
    <row r="111" spans="1:3" x14ac:dyDescent="0.25">
      <c r="A111" s="2"/>
      <c r="B111" s="2"/>
      <c r="C111" s="2"/>
    </row>
    <row r="112" spans="1:3" x14ac:dyDescent="0.25">
      <c r="A112" s="2"/>
      <c r="B112" s="2"/>
      <c r="C112" s="2"/>
    </row>
    <row r="113" spans="1:3" x14ac:dyDescent="0.25">
      <c r="A113" s="2"/>
      <c r="B113" s="2"/>
      <c r="C113" s="2"/>
    </row>
    <row r="114" spans="1:3" x14ac:dyDescent="0.25">
      <c r="A114" s="2"/>
      <c r="B114" s="2"/>
      <c r="C114" s="2"/>
    </row>
    <row r="115" spans="1:3" x14ac:dyDescent="0.25">
      <c r="A115" s="2"/>
      <c r="B115" s="2"/>
      <c r="C115" s="2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2"/>
      <c r="C120" s="2"/>
    </row>
    <row r="121" spans="1:3" x14ac:dyDescent="0.25">
      <c r="A121" s="2"/>
      <c r="B121" s="2"/>
      <c r="C121" s="2"/>
    </row>
    <row r="122" spans="1:3" x14ac:dyDescent="0.25">
      <c r="A122" s="2"/>
      <c r="B122" s="2"/>
      <c r="C122" s="2"/>
    </row>
    <row r="123" spans="1:3" x14ac:dyDescent="0.25">
      <c r="A123" s="2"/>
      <c r="B123" s="2"/>
      <c r="C123" s="2"/>
    </row>
    <row r="124" spans="1:3" x14ac:dyDescent="0.25">
      <c r="A124" s="2"/>
      <c r="B124" s="2"/>
      <c r="C124" s="2"/>
    </row>
    <row r="125" spans="1:3" x14ac:dyDescent="0.25">
      <c r="A125" s="2"/>
      <c r="B125" s="2"/>
      <c r="C125" s="2"/>
    </row>
    <row r="126" spans="1:3" x14ac:dyDescent="0.25">
      <c r="A126" s="2"/>
      <c r="B126" s="2"/>
      <c r="C126" s="2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2"/>
      <c r="C131" s="2"/>
    </row>
    <row r="132" spans="1:3" x14ac:dyDescent="0.25">
      <c r="A132" s="2"/>
      <c r="B132" s="2"/>
      <c r="C132" s="2"/>
    </row>
    <row r="133" spans="1:3" x14ac:dyDescent="0.25">
      <c r="A133" s="2"/>
      <c r="B133" s="2"/>
      <c r="C133" s="2"/>
    </row>
    <row r="134" spans="1:3" x14ac:dyDescent="0.25">
      <c r="A134" s="2"/>
      <c r="B134" s="2"/>
      <c r="C134" s="2"/>
    </row>
    <row r="135" spans="1:3" x14ac:dyDescent="0.25">
      <c r="A135" s="2"/>
      <c r="B135" s="2"/>
      <c r="C135" s="2"/>
    </row>
    <row r="136" spans="1:3" x14ac:dyDescent="0.25">
      <c r="A136" s="2"/>
      <c r="B136" s="2"/>
      <c r="C136" s="2"/>
    </row>
    <row r="137" spans="1:3" x14ac:dyDescent="0.25">
      <c r="A137" s="2"/>
      <c r="B137" s="2"/>
      <c r="C137" s="2"/>
    </row>
    <row r="138" spans="1:3" x14ac:dyDescent="0.25">
      <c r="A138" s="2"/>
      <c r="B138" s="2"/>
      <c r="C138" s="2"/>
    </row>
    <row r="139" spans="1:3" x14ac:dyDescent="0.25">
      <c r="A139" s="2"/>
      <c r="B139" s="2"/>
      <c r="C139" s="2"/>
    </row>
    <row r="140" spans="1:3" x14ac:dyDescent="0.25">
      <c r="A140" s="2"/>
      <c r="B140" s="2"/>
      <c r="C140" s="2"/>
    </row>
    <row r="141" spans="1:3" x14ac:dyDescent="0.25">
      <c r="A141" s="2"/>
      <c r="B141" s="2"/>
      <c r="C141" s="2"/>
    </row>
    <row r="142" spans="1:3" x14ac:dyDescent="0.25">
      <c r="A142" s="2"/>
      <c r="B142" s="2"/>
      <c r="C142" s="2"/>
    </row>
    <row r="143" spans="1:3" x14ac:dyDescent="0.25">
      <c r="A143" s="2"/>
      <c r="B143" s="2"/>
      <c r="C143" s="2"/>
    </row>
    <row r="144" spans="1:3" x14ac:dyDescent="0.25">
      <c r="A144" s="2"/>
      <c r="B144" s="2"/>
      <c r="C144" s="2"/>
    </row>
    <row r="145" spans="1:3" x14ac:dyDescent="0.25">
      <c r="A145" s="2"/>
      <c r="B145" s="2"/>
      <c r="C145" s="2"/>
    </row>
    <row r="146" spans="1:3" x14ac:dyDescent="0.25">
      <c r="A146" s="2"/>
      <c r="B146" s="2"/>
      <c r="C146" s="2"/>
    </row>
    <row r="147" spans="1:3" x14ac:dyDescent="0.25">
      <c r="A147" s="2"/>
      <c r="B147" s="2"/>
      <c r="C147" s="2"/>
    </row>
    <row r="148" spans="1:3" x14ac:dyDescent="0.25">
      <c r="A148" s="2"/>
      <c r="B148" s="2"/>
      <c r="C148" s="2"/>
    </row>
    <row r="149" spans="1:3" x14ac:dyDescent="0.25">
      <c r="A149" s="2"/>
      <c r="B149" s="2"/>
      <c r="C149" s="2"/>
    </row>
    <row r="150" spans="1:3" x14ac:dyDescent="0.25">
      <c r="A150" s="2"/>
      <c r="B150" s="2"/>
      <c r="C150" s="2"/>
    </row>
    <row r="151" spans="1:3" x14ac:dyDescent="0.25">
      <c r="A151" s="2"/>
      <c r="B151" s="2"/>
      <c r="C151" s="2"/>
    </row>
    <row r="152" spans="1:3" x14ac:dyDescent="0.25">
      <c r="A152" s="2"/>
      <c r="B152" s="2"/>
      <c r="C152" s="2"/>
    </row>
    <row r="153" spans="1:3" x14ac:dyDescent="0.25">
      <c r="A153" s="2"/>
      <c r="B153" s="2"/>
      <c r="C153" s="2"/>
    </row>
    <row r="154" spans="1:3" x14ac:dyDescent="0.25">
      <c r="A154" s="2"/>
      <c r="B154" s="2"/>
      <c r="C154" s="2"/>
    </row>
    <row r="155" spans="1:3" x14ac:dyDescent="0.25">
      <c r="A155" s="2"/>
      <c r="B155" s="2"/>
      <c r="C155" s="2"/>
    </row>
    <row r="156" spans="1:3" x14ac:dyDescent="0.25">
      <c r="A156" s="2"/>
      <c r="B156" s="2"/>
      <c r="C156" s="2"/>
    </row>
    <row r="157" spans="1:3" x14ac:dyDescent="0.25">
      <c r="A157" s="2"/>
      <c r="B157" s="2"/>
      <c r="C157" s="2"/>
    </row>
    <row r="158" spans="1:3" x14ac:dyDescent="0.25">
      <c r="A158" s="2"/>
      <c r="B158" s="2"/>
      <c r="C158" s="2"/>
    </row>
    <row r="159" spans="1:3" x14ac:dyDescent="0.25">
      <c r="A159" s="2"/>
      <c r="B159" s="2"/>
      <c r="C159" s="2"/>
    </row>
    <row r="160" spans="1:3" x14ac:dyDescent="0.25">
      <c r="A160" s="2"/>
      <c r="B160" s="2"/>
      <c r="C160" s="2"/>
    </row>
    <row r="161" spans="1:3" x14ac:dyDescent="0.25">
      <c r="A161" s="2"/>
      <c r="B161" s="2"/>
      <c r="C161" s="2"/>
    </row>
    <row r="162" spans="1:3" x14ac:dyDescent="0.25">
      <c r="A162" s="2"/>
      <c r="B162" s="2"/>
      <c r="C162" s="2"/>
    </row>
    <row r="163" spans="1:3" x14ac:dyDescent="0.25">
      <c r="A163" s="2"/>
      <c r="B163" s="2"/>
      <c r="C163" s="2"/>
    </row>
    <row r="164" spans="1:3" x14ac:dyDescent="0.25">
      <c r="A164" s="2"/>
      <c r="B164" s="2"/>
      <c r="C164" s="2"/>
    </row>
    <row r="165" spans="1:3" x14ac:dyDescent="0.25">
      <c r="A165" s="2"/>
      <c r="B165" s="2"/>
      <c r="C165" s="2"/>
    </row>
    <row r="166" spans="1:3" x14ac:dyDescent="0.25">
      <c r="A166" s="2"/>
      <c r="B166" s="2"/>
      <c r="C166" s="2"/>
    </row>
    <row r="167" spans="1:3" x14ac:dyDescent="0.25">
      <c r="A167" s="2"/>
      <c r="B167" s="2"/>
      <c r="C167" s="2"/>
    </row>
    <row r="168" spans="1:3" x14ac:dyDescent="0.25">
      <c r="A168" s="2"/>
      <c r="B168" s="2"/>
      <c r="C168" s="2"/>
    </row>
    <row r="169" spans="1:3" x14ac:dyDescent="0.25">
      <c r="A169" s="2"/>
      <c r="B169" s="2"/>
      <c r="C169" s="2"/>
    </row>
    <row r="170" spans="1:3" x14ac:dyDescent="0.25">
      <c r="A170" s="2"/>
      <c r="B170" s="2"/>
      <c r="C170" s="2"/>
    </row>
    <row r="171" spans="1:3" x14ac:dyDescent="0.25">
      <c r="A171" s="2"/>
      <c r="B171" s="2"/>
      <c r="C171" s="2"/>
    </row>
    <row r="172" spans="1:3" x14ac:dyDescent="0.25">
      <c r="A172" s="2"/>
      <c r="B172" s="2"/>
      <c r="C172" s="2"/>
    </row>
    <row r="173" spans="1:3" x14ac:dyDescent="0.25">
      <c r="A173" s="2"/>
      <c r="B173" s="2"/>
      <c r="C173" s="2"/>
    </row>
    <row r="174" spans="1:3" x14ac:dyDescent="0.25">
      <c r="A174" s="2"/>
      <c r="B174" s="2"/>
      <c r="C174" s="2"/>
    </row>
    <row r="175" spans="1:3" x14ac:dyDescent="0.25">
      <c r="A175" s="2"/>
      <c r="B175" s="2"/>
      <c r="C175" s="2"/>
    </row>
    <row r="176" spans="1:3" x14ac:dyDescent="0.25">
      <c r="A176" s="2"/>
      <c r="B176" s="2"/>
      <c r="C176" s="2"/>
    </row>
    <row r="177" spans="1:3" x14ac:dyDescent="0.25">
      <c r="A177" s="2"/>
      <c r="B177" s="2"/>
      <c r="C177" s="2"/>
    </row>
    <row r="178" spans="1:3" x14ac:dyDescent="0.25">
      <c r="A178" s="2"/>
      <c r="B178" s="2"/>
      <c r="C178" s="2"/>
    </row>
    <row r="179" spans="1:3" x14ac:dyDescent="0.25">
      <c r="A179" s="2"/>
      <c r="B179" s="2"/>
      <c r="C179" s="2"/>
    </row>
    <row r="180" spans="1:3" x14ac:dyDescent="0.25">
      <c r="A180" s="2"/>
      <c r="B180" s="2"/>
      <c r="C180" s="2"/>
    </row>
    <row r="181" spans="1:3" x14ac:dyDescent="0.25">
      <c r="A181" s="2"/>
      <c r="B181" s="2"/>
      <c r="C181" s="2"/>
    </row>
    <row r="182" spans="1:3" x14ac:dyDescent="0.25">
      <c r="A182" s="2"/>
      <c r="B182" s="2"/>
      <c r="C182" s="2"/>
    </row>
    <row r="183" spans="1:3" x14ac:dyDescent="0.25">
      <c r="A183" s="2"/>
      <c r="B183" s="2"/>
      <c r="C183" s="2"/>
    </row>
    <row r="184" spans="1:3" x14ac:dyDescent="0.25">
      <c r="A184" s="2"/>
      <c r="B184" s="2"/>
      <c r="C184" s="2"/>
    </row>
    <row r="185" spans="1:3" x14ac:dyDescent="0.25">
      <c r="A185" s="2"/>
      <c r="B185" s="2"/>
      <c r="C185" s="2"/>
    </row>
    <row r="186" spans="1:3" x14ac:dyDescent="0.25">
      <c r="A186" s="2"/>
      <c r="B186" s="2"/>
      <c r="C186" s="2"/>
    </row>
    <row r="187" spans="1:3" x14ac:dyDescent="0.25">
      <c r="A187" s="2"/>
      <c r="B187" s="2"/>
      <c r="C187" s="2"/>
    </row>
    <row r="188" spans="1:3" x14ac:dyDescent="0.25">
      <c r="A188" s="2"/>
      <c r="B188" s="2"/>
      <c r="C188" s="2"/>
    </row>
    <row r="189" spans="1:3" x14ac:dyDescent="0.25">
      <c r="A189" s="2"/>
      <c r="B189" s="2"/>
      <c r="C189" s="2"/>
    </row>
    <row r="190" spans="1:3" x14ac:dyDescent="0.25">
      <c r="A190" s="2"/>
      <c r="B190" s="2"/>
      <c r="C190" s="2"/>
    </row>
    <row r="191" spans="1:3" x14ac:dyDescent="0.25">
      <c r="A191" s="2"/>
      <c r="B191" s="2"/>
      <c r="C191" s="2"/>
    </row>
    <row r="192" spans="1:3" x14ac:dyDescent="0.25">
      <c r="A192" s="2"/>
      <c r="B192" s="2"/>
      <c r="C192" s="2"/>
    </row>
    <row r="193" spans="1:3" x14ac:dyDescent="0.25">
      <c r="A193" s="2"/>
      <c r="B193" s="2"/>
      <c r="C193" s="2"/>
    </row>
    <row r="194" spans="1:3" x14ac:dyDescent="0.25">
      <c r="A194" s="2"/>
      <c r="B194" s="2"/>
      <c r="C194" s="2"/>
    </row>
    <row r="195" spans="1:3" x14ac:dyDescent="0.25">
      <c r="A195" s="2"/>
      <c r="B195" s="2"/>
      <c r="C195" s="2"/>
    </row>
    <row r="196" spans="1:3" x14ac:dyDescent="0.25">
      <c r="A196" s="2"/>
      <c r="B196" s="2"/>
      <c r="C196" s="2"/>
    </row>
    <row r="197" spans="1:3" x14ac:dyDescent="0.25">
      <c r="A197" s="2"/>
      <c r="B197" s="2"/>
      <c r="C197" s="2"/>
    </row>
    <row r="198" spans="1:3" x14ac:dyDescent="0.25">
      <c r="A198" s="2"/>
      <c r="B198" s="2"/>
      <c r="C198" s="2"/>
    </row>
    <row r="199" spans="1:3" x14ac:dyDescent="0.25">
      <c r="A199" s="2"/>
      <c r="B199" s="2"/>
      <c r="C199" s="2"/>
    </row>
    <row r="200" spans="1:3" x14ac:dyDescent="0.25">
      <c r="A200" s="2"/>
      <c r="B200" s="2"/>
      <c r="C200" s="2"/>
    </row>
    <row r="201" spans="1:3" x14ac:dyDescent="0.25">
      <c r="A201" s="2"/>
      <c r="B201" s="2"/>
      <c r="C201" s="2"/>
    </row>
    <row r="202" spans="1:3" x14ac:dyDescent="0.25">
      <c r="A202" s="2"/>
      <c r="B202" s="2"/>
      <c r="C202" s="2"/>
    </row>
    <row r="203" spans="1:3" x14ac:dyDescent="0.25">
      <c r="A203" s="2"/>
      <c r="B203" s="2"/>
      <c r="C203" s="2"/>
    </row>
    <row r="204" spans="1:3" x14ac:dyDescent="0.25">
      <c r="A204" s="2"/>
      <c r="B204" s="2"/>
      <c r="C204" s="2"/>
    </row>
    <row r="205" spans="1:3" x14ac:dyDescent="0.25">
      <c r="A205" s="2"/>
      <c r="B205" s="2"/>
      <c r="C205" s="2"/>
    </row>
    <row r="206" spans="1:3" x14ac:dyDescent="0.25">
      <c r="A206" s="2"/>
      <c r="B206" s="2"/>
      <c r="C206" s="2"/>
    </row>
    <row r="207" spans="1:3" x14ac:dyDescent="0.25">
      <c r="A207" s="2"/>
      <c r="B207" s="2"/>
      <c r="C207" s="2"/>
    </row>
    <row r="208" spans="1:3" x14ac:dyDescent="0.25">
      <c r="A208" s="2"/>
      <c r="B208" s="2"/>
      <c r="C208" s="2"/>
    </row>
    <row r="209" spans="1:3" x14ac:dyDescent="0.25">
      <c r="A209" s="2"/>
      <c r="B209" s="2"/>
      <c r="C209" s="2"/>
    </row>
    <row r="210" spans="1:3" x14ac:dyDescent="0.25">
      <c r="A210" s="2"/>
      <c r="B210" s="2"/>
      <c r="C210" s="2"/>
    </row>
    <row r="211" spans="1:3" x14ac:dyDescent="0.25">
      <c r="A211" s="2"/>
      <c r="B211" s="2"/>
      <c r="C211" s="2"/>
    </row>
    <row r="212" spans="1:3" x14ac:dyDescent="0.25">
      <c r="A212" s="2"/>
      <c r="B212" s="2"/>
      <c r="C212" s="2"/>
    </row>
    <row r="213" spans="1:3" x14ac:dyDescent="0.25">
      <c r="A213" s="2"/>
      <c r="B213" s="2"/>
      <c r="C213" s="2"/>
    </row>
    <row r="214" spans="1:3" x14ac:dyDescent="0.25">
      <c r="A214" s="2"/>
      <c r="B214" s="2"/>
      <c r="C214" s="2"/>
    </row>
    <row r="215" spans="1:3" x14ac:dyDescent="0.25">
      <c r="A215" s="2"/>
      <c r="B215" s="2"/>
      <c r="C215" s="2"/>
    </row>
    <row r="216" spans="1:3" x14ac:dyDescent="0.25">
      <c r="A216" s="2"/>
      <c r="B216" s="2"/>
      <c r="C216" s="2"/>
    </row>
    <row r="217" spans="1:3" x14ac:dyDescent="0.25">
      <c r="A217" s="2"/>
      <c r="B217" s="2"/>
      <c r="C217" s="2"/>
    </row>
    <row r="218" spans="1:3" x14ac:dyDescent="0.25">
      <c r="A218" s="2"/>
      <c r="B218" s="2"/>
      <c r="C218" s="2"/>
    </row>
    <row r="219" spans="1:3" x14ac:dyDescent="0.25">
      <c r="A219" s="2"/>
      <c r="B219" s="2"/>
      <c r="C219" s="2"/>
    </row>
    <row r="220" spans="1:3" x14ac:dyDescent="0.25">
      <c r="A220" s="2"/>
      <c r="B220" s="2"/>
      <c r="C220" s="2"/>
    </row>
    <row r="221" spans="1:3" x14ac:dyDescent="0.25">
      <c r="A221" s="2"/>
      <c r="B221" s="2"/>
      <c r="C221" s="2"/>
    </row>
    <row r="222" spans="1:3" x14ac:dyDescent="0.25">
      <c r="A222" s="2"/>
      <c r="B222" s="2"/>
      <c r="C222" s="2"/>
    </row>
    <row r="223" spans="1:3" x14ac:dyDescent="0.25">
      <c r="A223" s="2"/>
      <c r="B223" s="2"/>
      <c r="C223" s="2"/>
    </row>
    <row r="224" spans="1:3" x14ac:dyDescent="0.25">
      <c r="A224" s="2"/>
      <c r="B224" s="2"/>
      <c r="C224" s="2"/>
    </row>
    <row r="225" spans="1:3" x14ac:dyDescent="0.25">
      <c r="A225" s="2"/>
      <c r="B225" s="2"/>
      <c r="C225" s="2"/>
    </row>
    <row r="226" spans="1:3" x14ac:dyDescent="0.25">
      <c r="A226" s="2"/>
      <c r="B226" s="2"/>
      <c r="C226" s="2"/>
    </row>
    <row r="227" spans="1:3" x14ac:dyDescent="0.25">
      <c r="A227" s="2"/>
      <c r="B227" s="2"/>
      <c r="C227" s="2"/>
    </row>
    <row r="228" spans="1:3" x14ac:dyDescent="0.25">
      <c r="A228" s="2"/>
      <c r="B228" s="2"/>
      <c r="C228" s="2"/>
    </row>
    <row r="229" spans="1:3" x14ac:dyDescent="0.25">
      <c r="A229" s="2"/>
      <c r="B229" s="2"/>
      <c r="C229" s="2"/>
    </row>
    <row r="230" spans="1:3" x14ac:dyDescent="0.25">
      <c r="A230" s="2"/>
      <c r="B230" s="2"/>
      <c r="C230" s="2"/>
    </row>
    <row r="231" spans="1:3" x14ac:dyDescent="0.25">
      <c r="A231" s="2"/>
      <c r="B231" s="2"/>
      <c r="C231" s="2"/>
    </row>
    <row r="232" spans="1:3" x14ac:dyDescent="0.25">
      <c r="A232" s="2"/>
      <c r="B232" s="2"/>
      <c r="C232" s="2"/>
    </row>
    <row r="233" spans="1:3" x14ac:dyDescent="0.25">
      <c r="A233" s="2"/>
      <c r="B233" s="2"/>
      <c r="C233" s="2"/>
    </row>
    <row r="234" spans="1:3" x14ac:dyDescent="0.25">
      <c r="A234" s="2"/>
      <c r="B234" s="2"/>
      <c r="C234" s="2"/>
    </row>
    <row r="235" spans="1:3" x14ac:dyDescent="0.25">
      <c r="A235" s="2"/>
      <c r="B235" s="2"/>
      <c r="C235" s="2"/>
    </row>
    <row r="236" spans="1:3" x14ac:dyDescent="0.25">
      <c r="A236" s="2"/>
      <c r="B236" s="2"/>
      <c r="C236" s="2"/>
    </row>
    <row r="237" spans="1:3" x14ac:dyDescent="0.25">
      <c r="A237" s="2"/>
      <c r="B237" s="2"/>
      <c r="C237" s="2"/>
    </row>
    <row r="238" spans="1:3" x14ac:dyDescent="0.25">
      <c r="A238" s="2"/>
      <c r="B238" s="2"/>
      <c r="C238" s="2"/>
    </row>
    <row r="239" spans="1:3" x14ac:dyDescent="0.25">
      <c r="A239" s="2"/>
      <c r="B239" s="2"/>
      <c r="C239" s="2"/>
    </row>
    <row r="240" spans="1:3" x14ac:dyDescent="0.25">
      <c r="A240" s="2"/>
      <c r="B240" s="2"/>
      <c r="C240" s="2"/>
    </row>
    <row r="241" spans="1:3" x14ac:dyDescent="0.25">
      <c r="A241" s="2"/>
      <c r="B241" s="2"/>
      <c r="C241" s="2"/>
    </row>
    <row r="242" spans="1:3" x14ac:dyDescent="0.25">
      <c r="A242" s="2"/>
      <c r="B242" s="2"/>
      <c r="C242" s="2"/>
    </row>
    <row r="243" spans="1:3" x14ac:dyDescent="0.25">
      <c r="A243" s="2"/>
      <c r="B243" s="2"/>
      <c r="C243" s="2"/>
    </row>
    <row r="244" spans="1:3" x14ac:dyDescent="0.25">
      <c r="A244" s="2"/>
      <c r="B244" s="2"/>
      <c r="C244" s="2"/>
    </row>
    <row r="245" spans="1:3" x14ac:dyDescent="0.25">
      <c r="A245" s="2"/>
      <c r="B245" s="2"/>
      <c r="C245" s="2"/>
    </row>
    <row r="246" spans="1:3" x14ac:dyDescent="0.25">
      <c r="A246" s="2"/>
      <c r="B246" s="2"/>
      <c r="C246" s="2"/>
    </row>
    <row r="247" spans="1:3" x14ac:dyDescent="0.25">
      <c r="A247" s="2"/>
      <c r="B247" s="2"/>
      <c r="C247" s="2"/>
    </row>
    <row r="248" spans="1:3" x14ac:dyDescent="0.25">
      <c r="A248" s="2"/>
      <c r="B248" s="2"/>
      <c r="C248" s="2"/>
    </row>
    <row r="249" spans="1:3" x14ac:dyDescent="0.25">
      <c r="A249" s="2"/>
      <c r="B249" s="2"/>
      <c r="C249" s="2"/>
    </row>
    <row r="250" spans="1:3" x14ac:dyDescent="0.25">
      <c r="A250" s="2"/>
      <c r="B250" s="2"/>
      <c r="C250" s="2"/>
    </row>
    <row r="251" spans="1:3" x14ac:dyDescent="0.25">
      <c r="A251" s="2"/>
      <c r="B251" s="2"/>
      <c r="C251" s="2"/>
    </row>
    <row r="252" spans="1:3" x14ac:dyDescent="0.25">
      <c r="A252" s="2"/>
      <c r="B252" s="2"/>
      <c r="C252" s="2"/>
    </row>
    <row r="253" spans="1:3" x14ac:dyDescent="0.25">
      <c r="A253" s="2"/>
      <c r="B253" s="2"/>
      <c r="C253" s="2"/>
    </row>
    <row r="254" spans="1:3" x14ac:dyDescent="0.25">
      <c r="A254" s="2"/>
      <c r="B254" s="2"/>
      <c r="C254" s="2"/>
    </row>
    <row r="255" spans="1:3" x14ac:dyDescent="0.25">
      <c r="A255" s="2"/>
      <c r="B255" s="2"/>
      <c r="C255" s="2"/>
    </row>
    <row r="256" spans="1:3" x14ac:dyDescent="0.25">
      <c r="A256" s="2"/>
      <c r="B256" s="2"/>
      <c r="C256" s="2"/>
    </row>
    <row r="257" spans="1:3" x14ac:dyDescent="0.25">
      <c r="A257" s="2"/>
      <c r="B257" s="2"/>
      <c r="C257" s="2"/>
    </row>
    <row r="258" spans="1:3" x14ac:dyDescent="0.25">
      <c r="A258" s="2"/>
      <c r="B258" s="2"/>
      <c r="C258" s="2"/>
    </row>
    <row r="259" spans="1:3" x14ac:dyDescent="0.25">
      <c r="A259" s="2"/>
      <c r="B259" s="2"/>
      <c r="C259" s="2"/>
    </row>
    <row r="260" spans="1:3" x14ac:dyDescent="0.25">
      <c r="A260" s="2"/>
      <c r="B260" s="2"/>
      <c r="C260" s="2"/>
    </row>
    <row r="261" spans="1:3" x14ac:dyDescent="0.25">
      <c r="A261" s="2"/>
      <c r="B261" s="2"/>
      <c r="C261" s="2"/>
    </row>
    <row r="262" spans="1:3" x14ac:dyDescent="0.25">
      <c r="A262" s="2"/>
      <c r="B262" s="2"/>
      <c r="C262" s="2"/>
    </row>
    <row r="263" spans="1:3" x14ac:dyDescent="0.25">
      <c r="A263" s="2"/>
      <c r="B263" s="2"/>
      <c r="C263" s="2"/>
    </row>
    <row r="264" spans="1:3" x14ac:dyDescent="0.25">
      <c r="A264" s="2"/>
      <c r="B264" s="2"/>
      <c r="C264" s="2"/>
    </row>
    <row r="265" spans="1:3" x14ac:dyDescent="0.25">
      <c r="A265" s="2"/>
      <c r="B265" s="2"/>
      <c r="C265" s="2"/>
    </row>
    <row r="266" spans="1:3" x14ac:dyDescent="0.25">
      <c r="A266" s="2"/>
      <c r="B266" s="2"/>
      <c r="C266" s="2"/>
    </row>
    <row r="267" spans="1:3" x14ac:dyDescent="0.25">
      <c r="A267" s="2"/>
      <c r="B267" s="2"/>
      <c r="C267" s="2"/>
    </row>
    <row r="268" spans="1:3" x14ac:dyDescent="0.25">
      <c r="A268" s="2"/>
      <c r="B268" s="2"/>
      <c r="C268" s="2"/>
    </row>
    <row r="269" spans="1:3" x14ac:dyDescent="0.25">
      <c r="A269" s="2"/>
      <c r="B269" s="2"/>
      <c r="C269" s="2"/>
    </row>
    <row r="270" spans="1:3" x14ac:dyDescent="0.25">
      <c r="A270" s="2"/>
      <c r="B270" s="2"/>
      <c r="C270" s="2"/>
    </row>
    <row r="271" spans="1:3" x14ac:dyDescent="0.25">
      <c r="A271" s="2"/>
      <c r="B271" s="2"/>
      <c r="C271" s="2"/>
    </row>
    <row r="272" spans="1:3" x14ac:dyDescent="0.25">
      <c r="A272" s="2"/>
      <c r="B272" s="2"/>
      <c r="C272" s="2"/>
    </row>
    <row r="273" spans="1:3" x14ac:dyDescent="0.25">
      <c r="A273" s="2"/>
      <c r="B273" s="2"/>
      <c r="C273" s="2"/>
    </row>
    <row r="274" spans="1:3" x14ac:dyDescent="0.25">
      <c r="A274" s="2"/>
      <c r="B274" s="2"/>
      <c r="C274" s="2"/>
    </row>
    <row r="275" spans="1:3" x14ac:dyDescent="0.25">
      <c r="A275" s="2"/>
      <c r="B275" s="2"/>
      <c r="C275" s="2"/>
    </row>
    <row r="276" spans="1:3" x14ac:dyDescent="0.25">
      <c r="A276" s="2"/>
      <c r="B276" s="2"/>
      <c r="C276" s="2"/>
    </row>
    <row r="277" spans="1:3" x14ac:dyDescent="0.25">
      <c r="A277" s="2"/>
      <c r="B277" s="2"/>
      <c r="C277" s="2"/>
    </row>
    <row r="278" spans="1:3" x14ac:dyDescent="0.25">
      <c r="A278" s="2"/>
      <c r="B278" s="2"/>
      <c r="C278" s="2"/>
    </row>
    <row r="279" spans="1:3" x14ac:dyDescent="0.25">
      <c r="A279" s="2"/>
      <c r="B279" s="2"/>
      <c r="C279" s="2"/>
    </row>
    <row r="280" spans="1:3" x14ac:dyDescent="0.25">
      <c r="A280" s="2"/>
      <c r="B280" s="2"/>
      <c r="C280" s="2"/>
    </row>
    <row r="281" spans="1:3" x14ac:dyDescent="0.25">
      <c r="A281" s="2"/>
      <c r="B281" s="2"/>
      <c r="C281" s="2"/>
    </row>
    <row r="282" spans="1:3" x14ac:dyDescent="0.25">
      <c r="A282" s="2"/>
      <c r="B282" s="2"/>
      <c r="C282" s="2"/>
    </row>
    <row r="283" spans="1:3" x14ac:dyDescent="0.25">
      <c r="A283" s="2"/>
      <c r="B283" s="2"/>
      <c r="C283" s="2"/>
    </row>
    <row r="284" spans="1:3" x14ac:dyDescent="0.25">
      <c r="A284" s="2"/>
      <c r="B284" s="2"/>
      <c r="C284" s="2"/>
    </row>
    <row r="285" spans="1:3" x14ac:dyDescent="0.25">
      <c r="A285" s="2"/>
      <c r="B285" s="2"/>
      <c r="C285" s="2"/>
    </row>
    <row r="286" spans="1:3" x14ac:dyDescent="0.25">
      <c r="A286" s="2"/>
      <c r="B286" s="2"/>
      <c r="C286" s="2"/>
    </row>
    <row r="287" spans="1:3" x14ac:dyDescent="0.25">
      <c r="A287" s="2"/>
      <c r="B287" s="2"/>
      <c r="C287" s="2"/>
    </row>
    <row r="288" spans="1:3" x14ac:dyDescent="0.25">
      <c r="A288" s="2"/>
      <c r="B288" s="2"/>
      <c r="C288" s="2"/>
    </row>
    <row r="289" spans="1:3" x14ac:dyDescent="0.25">
      <c r="A289" s="2"/>
      <c r="B289" s="2"/>
      <c r="C289" s="2"/>
    </row>
    <row r="290" spans="1:3" x14ac:dyDescent="0.25">
      <c r="A290" s="2"/>
      <c r="B290" s="2"/>
      <c r="C290" s="2"/>
    </row>
    <row r="291" spans="1:3" x14ac:dyDescent="0.25">
      <c r="A291" s="2"/>
      <c r="B291" s="2"/>
      <c r="C291" s="2"/>
    </row>
    <row r="292" spans="1:3" x14ac:dyDescent="0.25">
      <c r="A292" s="2"/>
      <c r="B292" s="2"/>
      <c r="C292" s="2"/>
    </row>
    <row r="293" spans="1:3" x14ac:dyDescent="0.25">
      <c r="A293" s="2"/>
      <c r="B293" s="2"/>
      <c r="C293" s="2"/>
    </row>
    <row r="294" spans="1:3" x14ac:dyDescent="0.25">
      <c r="A294" s="2"/>
      <c r="B294" s="2"/>
      <c r="C294" s="2"/>
    </row>
    <row r="295" spans="1:3" x14ac:dyDescent="0.25">
      <c r="A295" s="2"/>
      <c r="B295" s="2"/>
      <c r="C295" s="2"/>
    </row>
    <row r="296" spans="1:3" x14ac:dyDescent="0.25">
      <c r="A296" s="2"/>
      <c r="B296" s="2"/>
      <c r="C296" s="2"/>
    </row>
    <row r="297" spans="1:3" x14ac:dyDescent="0.25">
      <c r="A297" s="2"/>
      <c r="B297" s="2"/>
      <c r="C297" s="2"/>
    </row>
    <row r="298" spans="1:3" x14ac:dyDescent="0.25">
      <c r="A298" s="2"/>
      <c r="B298" s="2"/>
      <c r="C298" s="2"/>
    </row>
    <row r="299" spans="1:3" x14ac:dyDescent="0.25">
      <c r="A299" s="2"/>
      <c r="B299" s="2"/>
      <c r="C299" s="2"/>
    </row>
    <row r="300" spans="1:3" x14ac:dyDescent="0.25">
      <c r="A300" s="2"/>
      <c r="B300" s="2"/>
      <c r="C300" s="2"/>
    </row>
    <row r="301" spans="1:3" x14ac:dyDescent="0.25">
      <c r="A301" s="2"/>
      <c r="B301" s="2"/>
      <c r="C301" s="2"/>
    </row>
    <row r="302" spans="1:3" x14ac:dyDescent="0.25">
      <c r="A302" s="2"/>
      <c r="B302" s="2"/>
      <c r="C302" s="2"/>
    </row>
    <row r="303" spans="1:3" x14ac:dyDescent="0.25">
      <c r="A303" s="2"/>
      <c r="B303" s="2"/>
      <c r="C303" s="2"/>
    </row>
    <row r="304" spans="1:3" x14ac:dyDescent="0.25">
      <c r="A304" s="2"/>
      <c r="B304" s="2"/>
      <c r="C304" s="2"/>
    </row>
    <row r="305" spans="1:3" x14ac:dyDescent="0.25">
      <c r="A305" s="2"/>
      <c r="B305" s="2"/>
      <c r="C305" s="2"/>
    </row>
    <row r="306" spans="1:3" x14ac:dyDescent="0.25">
      <c r="A306" s="2"/>
      <c r="B306" s="2"/>
      <c r="C306" s="2"/>
    </row>
    <row r="307" spans="1:3" x14ac:dyDescent="0.25">
      <c r="A307" s="2"/>
      <c r="B307" s="2"/>
      <c r="C307" s="2"/>
    </row>
    <row r="308" spans="1:3" x14ac:dyDescent="0.25">
      <c r="A308" s="2"/>
      <c r="B308" s="2"/>
      <c r="C308" s="2"/>
    </row>
    <row r="309" spans="1:3" x14ac:dyDescent="0.25">
      <c r="A309" s="2"/>
      <c r="B309" s="2"/>
      <c r="C309" s="2"/>
    </row>
    <row r="310" spans="1:3" x14ac:dyDescent="0.25">
      <c r="A310" s="2"/>
      <c r="B310" s="2"/>
      <c r="C310" s="2"/>
    </row>
    <row r="311" spans="1:3" x14ac:dyDescent="0.25">
      <c r="A311" s="2"/>
      <c r="B311" s="2"/>
      <c r="C311" s="2"/>
    </row>
    <row r="312" spans="1:3" x14ac:dyDescent="0.25">
      <c r="A312" s="2"/>
      <c r="B312" s="2"/>
      <c r="C312" s="2"/>
    </row>
    <row r="313" spans="1:3" x14ac:dyDescent="0.25">
      <c r="A313" s="2"/>
      <c r="B313" s="2"/>
      <c r="C313" s="2"/>
    </row>
    <row r="314" spans="1:3" x14ac:dyDescent="0.25">
      <c r="A314" s="2"/>
      <c r="B314" s="2"/>
      <c r="C314" s="2"/>
    </row>
    <row r="315" spans="1:3" x14ac:dyDescent="0.25">
      <c r="A315" s="2"/>
      <c r="B315" s="2"/>
      <c r="C315" s="2"/>
    </row>
    <row r="316" spans="1:3" x14ac:dyDescent="0.25">
      <c r="A316" s="2"/>
      <c r="B316" s="2"/>
      <c r="C316" s="2"/>
    </row>
    <row r="317" spans="1:3" x14ac:dyDescent="0.25">
      <c r="A317" s="2"/>
      <c r="B317" s="2"/>
      <c r="C317" s="2"/>
    </row>
    <row r="318" spans="1:3" x14ac:dyDescent="0.25">
      <c r="A318" s="2"/>
      <c r="B318" s="2"/>
      <c r="C318" s="2"/>
    </row>
    <row r="319" spans="1:3" x14ac:dyDescent="0.25">
      <c r="A319" s="2"/>
      <c r="B319" s="2"/>
      <c r="C319" s="2"/>
    </row>
    <row r="320" spans="1:3" x14ac:dyDescent="0.25">
      <c r="A320" s="2"/>
      <c r="B320" s="2"/>
      <c r="C320" s="2"/>
    </row>
    <row r="321" spans="1:3" x14ac:dyDescent="0.25">
      <c r="A321" s="2"/>
      <c r="B321" s="2"/>
      <c r="C321" s="2"/>
    </row>
    <row r="322" spans="1:3" x14ac:dyDescent="0.25">
      <c r="A322" s="2"/>
      <c r="B322" s="2"/>
      <c r="C322" s="2"/>
    </row>
    <row r="323" spans="1:3" x14ac:dyDescent="0.25">
      <c r="A323" s="2"/>
      <c r="B323" s="2"/>
      <c r="C323" s="2"/>
    </row>
    <row r="324" spans="1:3" x14ac:dyDescent="0.25">
      <c r="A324" s="2"/>
      <c r="B324" s="2"/>
      <c r="C324" s="2"/>
    </row>
    <row r="325" spans="1:3" x14ac:dyDescent="0.25">
      <c r="A325" s="2"/>
      <c r="B325" s="2"/>
      <c r="C325" s="2"/>
    </row>
    <row r="326" spans="1:3" x14ac:dyDescent="0.25">
      <c r="A326" s="2"/>
      <c r="B326" s="2"/>
      <c r="C326" s="2"/>
    </row>
    <row r="327" spans="1:3" x14ac:dyDescent="0.25">
      <c r="A327" s="2"/>
      <c r="B327" s="2"/>
      <c r="C327" s="2"/>
    </row>
    <row r="328" spans="1:3" x14ac:dyDescent="0.25">
      <c r="A328" s="2"/>
      <c r="B328" s="2"/>
      <c r="C328" s="2"/>
    </row>
    <row r="329" spans="1:3" x14ac:dyDescent="0.25">
      <c r="A329" s="2"/>
      <c r="B329" s="2"/>
      <c r="C329" s="2"/>
    </row>
    <row r="330" spans="1:3" x14ac:dyDescent="0.25">
      <c r="A330" s="2"/>
      <c r="B330" s="2"/>
      <c r="C330" s="2"/>
    </row>
    <row r="331" spans="1:3" x14ac:dyDescent="0.25">
      <c r="A331" s="2"/>
      <c r="B331" s="2"/>
      <c r="C331" s="2"/>
    </row>
    <row r="332" spans="1:3" x14ac:dyDescent="0.25">
      <c r="A332" s="2"/>
      <c r="B332" s="2"/>
      <c r="C332" s="2"/>
    </row>
    <row r="333" spans="1:3" x14ac:dyDescent="0.25">
      <c r="A333" s="2"/>
      <c r="B333" s="2"/>
      <c r="C333" s="2"/>
    </row>
    <row r="334" spans="1:3" x14ac:dyDescent="0.25">
      <c r="A334" s="2"/>
      <c r="B334" s="2"/>
      <c r="C334" s="2"/>
    </row>
    <row r="335" spans="1:3" x14ac:dyDescent="0.25">
      <c r="A335" s="2"/>
      <c r="B335" s="2"/>
      <c r="C335" s="2"/>
    </row>
    <row r="336" spans="1:3" x14ac:dyDescent="0.25">
      <c r="A336" s="2"/>
      <c r="B336" s="2"/>
      <c r="C336" s="2"/>
    </row>
    <row r="337" spans="1:3" x14ac:dyDescent="0.25">
      <c r="A337" s="2"/>
      <c r="B337" s="2"/>
      <c r="C337" s="2"/>
    </row>
    <row r="338" spans="1:3" x14ac:dyDescent="0.25">
      <c r="A338" s="2"/>
      <c r="B338" s="2"/>
      <c r="C338" s="2"/>
    </row>
    <row r="339" spans="1:3" x14ac:dyDescent="0.25">
      <c r="A339" s="2"/>
      <c r="B339" s="2"/>
      <c r="C339" s="2"/>
    </row>
    <row r="340" spans="1:3" x14ac:dyDescent="0.25">
      <c r="A340" s="2"/>
      <c r="B340" s="2"/>
      <c r="C340" s="2"/>
    </row>
    <row r="341" spans="1:3" x14ac:dyDescent="0.25">
      <c r="A341" s="2"/>
      <c r="B341" s="2"/>
      <c r="C341" s="2"/>
    </row>
    <row r="342" spans="1:3" x14ac:dyDescent="0.25">
      <c r="A342" s="2"/>
      <c r="B342" s="2"/>
      <c r="C342" s="2"/>
    </row>
    <row r="343" spans="1:3" x14ac:dyDescent="0.25">
      <c r="A343" s="2"/>
      <c r="B343" s="2"/>
      <c r="C343" s="2"/>
    </row>
    <row r="344" spans="1:3" x14ac:dyDescent="0.25">
      <c r="A344" s="2"/>
      <c r="B344" s="2"/>
      <c r="C344" s="2"/>
    </row>
    <row r="345" spans="1:3" x14ac:dyDescent="0.25">
      <c r="A345" s="2"/>
      <c r="B345" s="2"/>
      <c r="C345" s="2"/>
    </row>
    <row r="346" spans="1:3" x14ac:dyDescent="0.25">
      <c r="A346" s="2"/>
      <c r="B346" s="2"/>
      <c r="C346" s="2"/>
    </row>
    <row r="347" spans="1:3" x14ac:dyDescent="0.25">
      <c r="A347" s="2"/>
      <c r="B347" s="2"/>
      <c r="C347" s="2"/>
    </row>
    <row r="348" spans="1:3" x14ac:dyDescent="0.25">
      <c r="A348" s="2"/>
      <c r="B348" s="2"/>
      <c r="C348" s="2"/>
    </row>
    <row r="349" spans="1:3" x14ac:dyDescent="0.25">
      <c r="A349" s="2"/>
      <c r="B349" s="2"/>
      <c r="C349" s="2"/>
    </row>
    <row r="350" spans="1:3" x14ac:dyDescent="0.25">
      <c r="A350" s="2"/>
      <c r="B350" s="2"/>
      <c r="C350" s="2"/>
    </row>
    <row r="351" spans="1:3" x14ac:dyDescent="0.25">
      <c r="A351" s="2"/>
      <c r="B351" s="2"/>
      <c r="C351" s="2"/>
    </row>
    <row r="352" spans="1:3" x14ac:dyDescent="0.25">
      <c r="A352" s="2"/>
      <c r="B352" s="2"/>
      <c r="C352" s="2"/>
    </row>
    <row r="353" spans="1:3" x14ac:dyDescent="0.25">
      <c r="A353" s="2"/>
      <c r="B353" s="2"/>
      <c r="C353" s="2"/>
    </row>
    <row r="354" spans="1:3" x14ac:dyDescent="0.25">
      <c r="A354" s="2"/>
      <c r="B354" s="2"/>
      <c r="C354" s="2"/>
    </row>
    <row r="355" spans="1:3" x14ac:dyDescent="0.25">
      <c r="A355" s="2"/>
      <c r="B355" s="2"/>
      <c r="C355" s="2"/>
    </row>
    <row r="356" spans="1:3" x14ac:dyDescent="0.25">
      <c r="A356" s="2"/>
      <c r="B356" s="2"/>
      <c r="C356" s="2"/>
    </row>
    <row r="357" spans="1:3" x14ac:dyDescent="0.25">
      <c r="A357" s="2"/>
      <c r="B357" s="2"/>
      <c r="C357" s="2"/>
    </row>
    <row r="358" spans="1:3" x14ac:dyDescent="0.25">
      <c r="A358" s="2"/>
      <c r="B358" s="2"/>
      <c r="C358" s="2"/>
    </row>
    <row r="359" spans="1:3" x14ac:dyDescent="0.25">
      <c r="A359" s="2"/>
      <c r="B359" s="2"/>
      <c r="C359" s="2"/>
    </row>
    <row r="360" spans="1:3" x14ac:dyDescent="0.25">
      <c r="A360" s="2"/>
      <c r="B360" s="2"/>
      <c r="C360" s="2"/>
    </row>
    <row r="361" spans="1:3" x14ac:dyDescent="0.25">
      <c r="A361" s="2"/>
      <c r="B361" s="2"/>
      <c r="C361" s="2"/>
    </row>
    <row r="362" spans="1:3" x14ac:dyDescent="0.25">
      <c r="A362" s="2"/>
      <c r="B362" s="2"/>
      <c r="C362" s="2"/>
    </row>
    <row r="363" spans="1:3" x14ac:dyDescent="0.25">
      <c r="A363" s="2"/>
      <c r="B363" s="2"/>
      <c r="C363" s="2"/>
    </row>
    <row r="364" spans="1:3" x14ac:dyDescent="0.25">
      <c r="A364" s="2"/>
      <c r="B364" s="2"/>
      <c r="C364" s="2"/>
    </row>
    <row r="365" spans="1:3" x14ac:dyDescent="0.25">
      <c r="A365" s="2"/>
      <c r="B365" s="2"/>
      <c r="C365" s="2"/>
    </row>
    <row r="366" spans="1:3" x14ac:dyDescent="0.25">
      <c r="A366" s="2"/>
      <c r="B366" s="2"/>
      <c r="C366" s="2"/>
    </row>
    <row r="367" spans="1:3" x14ac:dyDescent="0.25">
      <c r="A367" s="2"/>
      <c r="B367" s="2"/>
      <c r="C367" s="2"/>
    </row>
    <row r="368" spans="1:3" x14ac:dyDescent="0.25">
      <c r="A368" s="2"/>
      <c r="B368" s="2"/>
      <c r="C368" s="2"/>
    </row>
    <row r="369" spans="1:3" x14ac:dyDescent="0.25">
      <c r="A369" s="2"/>
      <c r="B369" s="2"/>
      <c r="C369" s="2"/>
    </row>
    <row r="370" spans="1:3" x14ac:dyDescent="0.25">
      <c r="A370" s="2"/>
      <c r="B370" s="2"/>
      <c r="C370" s="2"/>
    </row>
    <row r="371" spans="1:3" x14ac:dyDescent="0.25">
      <c r="A371" s="2"/>
      <c r="B371" s="2"/>
      <c r="C371" s="2"/>
    </row>
    <row r="372" spans="1:3" x14ac:dyDescent="0.25">
      <c r="A372" s="2"/>
      <c r="B372" s="2"/>
      <c r="C372" s="2"/>
    </row>
    <row r="373" spans="1:3" x14ac:dyDescent="0.25">
      <c r="A373" s="2"/>
      <c r="B373" s="2"/>
      <c r="C373" s="2"/>
    </row>
    <row r="374" spans="1:3" x14ac:dyDescent="0.25">
      <c r="A374" s="2"/>
      <c r="B374" s="2"/>
      <c r="C374" s="2"/>
    </row>
    <row r="375" spans="1:3" x14ac:dyDescent="0.25">
      <c r="A375" s="2"/>
      <c r="B375" s="2"/>
      <c r="C375" s="2"/>
    </row>
    <row r="376" spans="1:3" x14ac:dyDescent="0.25">
      <c r="A376" s="2"/>
      <c r="B376" s="2"/>
      <c r="C376" s="2"/>
    </row>
    <row r="377" spans="1:3" x14ac:dyDescent="0.25">
      <c r="A377" s="2"/>
      <c r="B377" s="2"/>
      <c r="C377" s="2"/>
    </row>
    <row r="378" spans="1:3" x14ac:dyDescent="0.25">
      <c r="A378" s="2"/>
      <c r="B378" s="2"/>
      <c r="C378" s="2"/>
    </row>
    <row r="379" spans="1:3" x14ac:dyDescent="0.25">
      <c r="A379" s="2"/>
      <c r="B379" s="2"/>
      <c r="C379" s="2"/>
    </row>
    <row r="380" spans="1:3" x14ac:dyDescent="0.25">
      <c r="A380" s="2"/>
      <c r="B380" s="2"/>
      <c r="C380" s="2"/>
    </row>
    <row r="381" spans="1:3" x14ac:dyDescent="0.25">
      <c r="A381" s="2"/>
      <c r="B381" s="2"/>
      <c r="C381" s="2"/>
    </row>
    <row r="382" spans="1:3" x14ac:dyDescent="0.25">
      <c r="A382" s="2"/>
      <c r="B382" s="2"/>
      <c r="C382" s="2"/>
    </row>
    <row r="383" spans="1:3" x14ac:dyDescent="0.25">
      <c r="A383" s="2"/>
      <c r="B383" s="2"/>
      <c r="C383" s="2"/>
    </row>
    <row r="384" spans="1:3" x14ac:dyDescent="0.25">
      <c r="A384" s="2"/>
      <c r="B384" s="2"/>
      <c r="C384" s="2"/>
    </row>
    <row r="385" spans="1:3" x14ac:dyDescent="0.25">
      <c r="A385" s="2"/>
      <c r="B385" s="2"/>
      <c r="C385" s="2"/>
    </row>
    <row r="386" spans="1:3" x14ac:dyDescent="0.25">
      <c r="A386" s="2"/>
      <c r="B386" s="2"/>
      <c r="C386" s="2"/>
    </row>
    <row r="387" spans="1:3" x14ac:dyDescent="0.25">
      <c r="A387" s="2"/>
      <c r="B387" s="2"/>
      <c r="C387" s="2"/>
    </row>
    <row r="388" spans="1:3" x14ac:dyDescent="0.25">
      <c r="A388" s="2"/>
      <c r="B388" s="2"/>
      <c r="C388" s="2"/>
    </row>
    <row r="389" spans="1:3" x14ac:dyDescent="0.25">
      <c r="A389" s="2"/>
      <c r="B389" s="2"/>
      <c r="C389" s="2"/>
    </row>
    <row r="390" spans="1:3" x14ac:dyDescent="0.25">
      <c r="A390" s="2"/>
      <c r="B390" s="2"/>
      <c r="C390" s="2"/>
    </row>
    <row r="391" spans="1:3" x14ac:dyDescent="0.25">
      <c r="A391" s="2"/>
      <c r="B391" s="2"/>
      <c r="C391" s="2"/>
    </row>
    <row r="392" spans="1:3" x14ac:dyDescent="0.25">
      <c r="A392" s="2"/>
      <c r="B392" s="2"/>
      <c r="C392" s="2"/>
    </row>
    <row r="393" spans="1:3" x14ac:dyDescent="0.25">
      <c r="A393" s="2"/>
      <c r="B393" s="2"/>
      <c r="C393" s="2"/>
    </row>
    <row r="394" spans="1:3" x14ac:dyDescent="0.25">
      <c r="A394" s="2"/>
      <c r="B394" s="2"/>
      <c r="C394" s="2"/>
    </row>
    <row r="395" spans="1:3" x14ac:dyDescent="0.25">
      <c r="A395" s="2"/>
      <c r="B395" s="2"/>
      <c r="C395" s="2"/>
    </row>
    <row r="396" spans="1:3" x14ac:dyDescent="0.25">
      <c r="A396" s="2"/>
      <c r="B396" s="2"/>
      <c r="C396" s="2"/>
    </row>
    <row r="397" spans="1:3" x14ac:dyDescent="0.25">
      <c r="A397" s="2"/>
      <c r="B397" s="2"/>
      <c r="C397" s="2"/>
    </row>
    <row r="398" spans="1:3" x14ac:dyDescent="0.25">
      <c r="A398" s="2"/>
      <c r="B398" s="2"/>
      <c r="C398" s="2"/>
    </row>
    <row r="399" spans="1:3" x14ac:dyDescent="0.25">
      <c r="A399" s="2"/>
      <c r="B399" s="2"/>
      <c r="C399" s="2"/>
    </row>
    <row r="400" spans="1:3" x14ac:dyDescent="0.25">
      <c r="A400" s="2"/>
      <c r="B400" s="2"/>
      <c r="C400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H40"/>
  <sheetViews>
    <sheetView workbookViewId="0">
      <selection activeCell="B1" sqref="B1:C1048576"/>
    </sheetView>
  </sheetViews>
  <sheetFormatPr baseColWidth="10" defaultRowHeight="15" x14ac:dyDescent="0.25"/>
  <cols>
    <col min="1" max="1" width="22.7109375" customWidth="1"/>
    <col min="2" max="2" width="32.28515625" bestFit="1" customWidth="1"/>
    <col min="3" max="3" width="31.140625" bestFit="1" customWidth="1"/>
    <col min="4" max="4" width="36.85546875" bestFit="1" customWidth="1"/>
    <col min="5" max="5" width="35.7109375" bestFit="1" customWidth="1"/>
  </cols>
  <sheetData>
    <row r="1" spans="1:8" ht="15.75" x14ac:dyDescent="0.25">
      <c r="A1" s="4" t="s">
        <v>30</v>
      </c>
      <c r="B1" s="4" t="s">
        <v>31</v>
      </c>
      <c r="C1" s="4" t="s">
        <v>32</v>
      </c>
      <c r="D1" s="4" t="s">
        <v>33</v>
      </c>
      <c r="E1" s="4" t="s">
        <v>34</v>
      </c>
    </row>
    <row r="2" spans="1:8" x14ac:dyDescent="0.25">
      <c r="A2" s="2"/>
      <c r="B2" s="2"/>
      <c r="C2" s="2"/>
      <c r="D2" s="2"/>
      <c r="E2" s="2"/>
      <c r="H2" t="s">
        <v>41</v>
      </c>
    </row>
    <row r="3" spans="1:8" x14ac:dyDescent="0.25">
      <c r="A3" s="2"/>
      <c r="B3" s="2"/>
      <c r="C3" s="2"/>
      <c r="D3" s="2"/>
      <c r="E3" s="2"/>
    </row>
    <row r="4" spans="1:8" x14ac:dyDescent="0.25">
      <c r="A4" s="2"/>
      <c r="B4" s="2"/>
      <c r="C4" s="2"/>
      <c r="D4" s="2"/>
      <c r="E4" s="2"/>
    </row>
    <row r="5" spans="1:8" x14ac:dyDescent="0.25">
      <c r="A5" s="2"/>
      <c r="B5" s="2"/>
      <c r="C5" s="2"/>
      <c r="D5" s="2"/>
      <c r="E5" s="2"/>
    </row>
    <row r="6" spans="1:8" x14ac:dyDescent="0.25">
      <c r="A6" s="2"/>
      <c r="B6" s="2"/>
      <c r="C6" s="2"/>
      <c r="D6" s="2"/>
      <c r="E6" s="2"/>
    </row>
    <row r="7" spans="1:8" x14ac:dyDescent="0.25">
      <c r="A7" s="2"/>
      <c r="B7" s="2"/>
      <c r="C7" s="2"/>
      <c r="D7" s="2"/>
      <c r="E7" s="2"/>
    </row>
    <row r="8" spans="1:8" x14ac:dyDescent="0.25">
      <c r="A8" s="2"/>
      <c r="B8" s="2"/>
      <c r="C8" s="2"/>
      <c r="D8" s="2"/>
      <c r="E8" s="2"/>
    </row>
    <row r="9" spans="1:8" x14ac:dyDescent="0.25">
      <c r="A9" s="2"/>
      <c r="B9" s="2"/>
      <c r="C9" s="2"/>
      <c r="D9" s="2"/>
      <c r="E9" s="2"/>
    </row>
    <row r="10" spans="1:8" x14ac:dyDescent="0.25">
      <c r="A10" s="2"/>
      <c r="B10" s="2"/>
      <c r="C10" s="2"/>
      <c r="D10" s="2"/>
      <c r="E10" s="2"/>
    </row>
    <row r="11" spans="1:8" x14ac:dyDescent="0.25">
      <c r="A11" s="2"/>
      <c r="B11" s="2"/>
      <c r="C11" s="2"/>
      <c r="D11" s="2"/>
      <c r="E11" s="2"/>
    </row>
    <row r="12" spans="1:8" x14ac:dyDescent="0.25">
      <c r="A12" s="2"/>
      <c r="B12" s="2"/>
      <c r="C12" s="2"/>
      <c r="D12" s="2"/>
      <c r="E12" s="2"/>
    </row>
    <row r="13" spans="1:8" x14ac:dyDescent="0.25">
      <c r="A13" s="2"/>
      <c r="B13" s="2"/>
      <c r="C13" s="2"/>
      <c r="D13" s="2"/>
      <c r="E13" s="2"/>
    </row>
    <row r="14" spans="1:8" x14ac:dyDescent="0.25">
      <c r="A14" s="2"/>
      <c r="B14" s="2"/>
      <c r="C14" s="2"/>
      <c r="D14" s="2"/>
      <c r="E14" s="2"/>
    </row>
    <row r="15" spans="1:8" x14ac:dyDescent="0.25">
      <c r="A15" s="2"/>
      <c r="B15" s="2"/>
      <c r="C15" s="2"/>
      <c r="D15" s="2"/>
      <c r="E15" s="2"/>
    </row>
    <row r="16" spans="1:8" x14ac:dyDescent="0.25">
      <c r="A16" s="2"/>
      <c r="B16" s="2"/>
      <c r="C16" s="2"/>
      <c r="D16" s="2"/>
      <c r="E16" s="2"/>
    </row>
    <row r="17" spans="1:5" x14ac:dyDescent="0.25">
      <c r="A17" s="2"/>
      <c r="B17" s="2"/>
      <c r="C17" s="2"/>
      <c r="D17" s="2"/>
      <c r="E17" s="2"/>
    </row>
    <row r="18" spans="1:5" x14ac:dyDescent="0.25">
      <c r="A18" s="2"/>
      <c r="B18" s="2"/>
      <c r="C18" s="2"/>
      <c r="D18" s="2"/>
      <c r="E18" s="2"/>
    </row>
    <row r="19" spans="1:5" x14ac:dyDescent="0.25">
      <c r="A19" s="2"/>
      <c r="B19" s="2"/>
      <c r="C19" s="2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  <row r="22" spans="1:5" x14ac:dyDescent="0.25">
      <c r="A22" s="2"/>
      <c r="B22" s="2"/>
      <c r="C22" s="2"/>
      <c r="D22" s="2"/>
      <c r="E22" s="2"/>
    </row>
    <row r="23" spans="1:5" x14ac:dyDescent="0.25">
      <c r="A23" s="2"/>
      <c r="B23" s="2"/>
      <c r="C23" s="2"/>
      <c r="D23" s="2"/>
      <c r="E23" s="2"/>
    </row>
    <row r="24" spans="1:5" x14ac:dyDescent="0.25">
      <c r="A24" s="2"/>
      <c r="B24" s="2"/>
      <c r="C24" s="2"/>
      <c r="D24" s="2"/>
      <c r="E24" s="2"/>
    </row>
    <row r="25" spans="1:5" x14ac:dyDescent="0.25">
      <c r="A25" s="2"/>
      <c r="B25" s="2"/>
      <c r="C25" s="2"/>
      <c r="D25" s="2"/>
      <c r="E25" s="2"/>
    </row>
    <row r="26" spans="1:5" x14ac:dyDescent="0.25">
      <c r="A26" s="2"/>
      <c r="B26" s="2"/>
      <c r="C26" s="2"/>
      <c r="D26" s="2"/>
      <c r="E26" s="2"/>
    </row>
    <row r="27" spans="1:5" x14ac:dyDescent="0.25">
      <c r="A27" s="2"/>
      <c r="B27" s="2"/>
      <c r="C27" s="2"/>
      <c r="D27" s="2"/>
      <c r="E27" s="2"/>
    </row>
    <row r="28" spans="1:5" x14ac:dyDescent="0.25">
      <c r="A28" s="2"/>
      <c r="B28" s="2"/>
      <c r="C28" s="2"/>
      <c r="D28" s="2"/>
      <c r="E28" s="2"/>
    </row>
    <row r="29" spans="1:5" x14ac:dyDescent="0.25">
      <c r="A29" s="2"/>
      <c r="B29" s="2"/>
      <c r="C29" s="2"/>
      <c r="D29" s="2"/>
      <c r="E29" s="2"/>
    </row>
    <row r="30" spans="1:5" x14ac:dyDescent="0.25">
      <c r="A30" s="2"/>
      <c r="B30" s="2"/>
      <c r="C30" s="2"/>
      <c r="D30" s="2"/>
      <c r="E30" s="2"/>
    </row>
    <row r="31" spans="1:5" x14ac:dyDescent="0.25">
      <c r="A31" s="2"/>
      <c r="B31" s="2"/>
      <c r="C31" s="2"/>
      <c r="D31" s="2"/>
      <c r="E31" s="2"/>
    </row>
    <row r="32" spans="1:5" x14ac:dyDescent="0.25">
      <c r="A32" s="2"/>
      <c r="B32" s="2"/>
      <c r="C32" s="2"/>
      <c r="D32" s="2"/>
      <c r="E32" s="2"/>
    </row>
    <row r="33" spans="1:5" x14ac:dyDescent="0.25">
      <c r="A33" s="2"/>
      <c r="B33" s="2"/>
      <c r="C33" s="2"/>
      <c r="D33" s="2"/>
      <c r="E33" s="2"/>
    </row>
    <row r="34" spans="1:5" x14ac:dyDescent="0.25">
      <c r="A34" s="2"/>
      <c r="B34" s="2"/>
      <c r="C34" s="2"/>
      <c r="D34" s="2"/>
      <c r="E34" s="2"/>
    </row>
    <row r="35" spans="1:5" x14ac:dyDescent="0.25">
      <c r="A35" s="2"/>
      <c r="B35" s="2"/>
      <c r="C35" s="2"/>
      <c r="D35" s="2"/>
      <c r="E35" s="2"/>
    </row>
    <row r="36" spans="1:5" x14ac:dyDescent="0.25">
      <c r="A36" s="2"/>
      <c r="B36" s="2"/>
      <c r="C36" s="2"/>
      <c r="D36" s="2"/>
      <c r="E36" s="2"/>
    </row>
    <row r="37" spans="1:5" x14ac:dyDescent="0.25">
      <c r="A37" s="2"/>
      <c r="B37" s="2"/>
      <c r="C37" s="2"/>
      <c r="D37" s="2"/>
      <c r="E37" s="2"/>
    </row>
    <row r="38" spans="1:5" x14ac:dyDescent="0.25">
      <c r="A38" s="2"/>
      <c r="B38" s="2"/>
      <c r="C38" s="2"/>
      <c r="D38" s="2"/>
      <c r="E38" s="2"/>
    </row>
    <row r="39" spans="1:5" x14ac:dyDescent="0.25">
      <c r="A39" s="2"/>
      <c r="B39" s="2"/>
      <c r="C39" s="2"/>
      <c r="D39" s="2"/>
      <c r="E39" s="2"/>
    </row>
    <row r="40" spans="1:5" x14ac:dyDescent="0.25">
      <c r="A40" s="2"/>
      <c r="B40" s="2"/>
      <c r="C40" s="2"/>
      <c r="D40" s="2"/>
      <c r="E40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I34"/>
  <sheetViews>
    <sheetView zoomScale="90" zoomScaleNormal="90" workbookViewId="0">
      <selection activeCell="D20" sqref="D20"/>
    </sheetView>
  </sheetViews>
  <sheetFormatPr baseColWidth="10" defaultRowHeight="15" x14ac:dyDescent="0.25"/>
  <cols>
    <col min="1" max="2" width="25.5703125" bestFit="1" customWidth="1"/>
    <col min="3" max="3" width="20.42578125" bestFit="1" customWidth="1"/>
    <col min="4" max="4" width="20.42578125" customWidth="1"/>
    <col min="5" max="5" width="35" bestFit="1" customWidth="1"/>
    <col min="6" max="6" width="22.5703125" bestFit="1" customWidth="1"/>
    <col min="7" max="7" width="18.140625" bestFit="1" customWidth="1"/>
    <col min="8" max="8" width="14.7109375" bestFit="1" customWidth="1"/>
    <col min="9" max="9" width="15.5703125" customWidth="1"/>
  </cols>
  <sheetData>
    <row r="1" spans="1:7" ht="31.5" customHeight="1" x14ac:dyDescent="0.25">
      <c r="A1" s="21" t="s">
        <v>54</v>
      </c>
      <c r="B1" s="22"/>
      <c r="D1" s="15" t="s">
        <v>55</v>
      </c>
    </row>
    <row r="2" spans="1:7" ht="15.75" x14ac:dyDescent="0.25">
      <c r="A2" s="12" t="s">
        <v>53</v>
      </c>
      <c r="B2" s="12" t="s">
        <v>52</v>
      </c>
      <c r="D2" s="14"/>
    </row>
    <row r="3" spans="1:7" ht="15.75" x14ac:dyDescent="0.25">
      <c r="A3" s="14"/>
      <c r="B3" s="14"/>
    </row>
    <row r="5" spans="1:7" ht="15.75" x14ac:dyDescent="0.25">
      <c r="A5" s="12" t="s">
        <v>49</v>
      </c>
      <c r="B5" s="12" t="s">
        <v>44</v>
      </c>
      <c r="C5" t="s">
        <v>68</v>
      </c>
    </row>
    <row r="6" spans="1:7" x14ac:dyDescent="0.25">
      <c r="A6" s="13"/>
      <c r="B6" s="13"/>
      <c r="C6" t="s">
        <v>69</v>
      </c>
    </row>
    <row r="9" spans="1:7" ht="15.75" x14ac:dyDescent="0.25">
      <c r="A9" s="9" t="s">
        <v>45</v>
      </c>
      <c r="B9" s="9" t="s">
        <v>17</v>
      </c>
      <c r="C9" s="9" t="s">
        <v>18</v>
      </c>
      <c r="D9" s="9" t="s">
        <v>19</v>
      </c>
      <c r="E9" s="9" t="s">
        <v>20</v>
      </c>
      <c r="F9" s="9" t="s">
        <v>47</v>
      </c>
      <c r="G9" s="9" t="s">
        <v>48</v>
      </c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3"/>
      <c r="B12" s="3"/>
      <c r="C12" s="3"/>
      <c r="D12" s="3"/>
      <c r="E12" s="3"/>
      <c r="F12" s="3"/>
    </row>
    <row r="14" spans="1:7" ht="15.75" x14ac:dyDescent="0.25">
      <c r="A14" s="9" t="s">
        <v>46</v>
      </c>
      <c r="B14" s="9" t="s">
        <v>22</v>
      </c>
      <c r="C14" s="9" t="s">
        <v>23</v>
      </c>
      <c r="D14" s="9" t="s">
        <v>47</v>
      </c>
      <c r="E14" s="9" t="s">
        <v>48</v>
      </c>
    </row>
    <row r="15" spans="1:7" x14ac:dyDescent="0.25">
      <c r="A15" s="2"/>
      <c r="B15" s="2"/>
      <c r="C15" s="2"/>
      <c r="D15" s="2"/>
      <c r="E15" s="2"/>
    </row>
    <row r="16" spans="1:7" x14ac:dyDescent="0.25">
      <c r="A16" s="2"/>
      <c r="B16" s="2"/>
      <c r="C16" s="2"/>
      <c r="D16" s="2"/>
      <c r="E16" s="2"/>
    </row>
    <row r="18" spans="1:9" ht="15.75" x14ac:dyDescent="0.25">
      <c r="A18" s="9" t="s">
        <v>66</v>
      </c>
    </row>
    <row r="19" spans="1:9" ht="15.75" x14ac:dyDescent="0.25">
      <c r="A19" s="9" t="s">
        <v>36</v>
      </c>
      <c r="B19" s="9" t="s">
        <v>58</v>
      </c>
      <c r="C19" s="9" t="s">
        <v>28</v>
      </c>
      <c r="D19" s="9" t="s">
        <v>0</v>
      </c>
      <c r="E19" s="9" t="s">
        <v>85</v>
      </c>
      <c r="F19" s="9" t="s">
        <v>51</v>
      </c>
      <c r="G19" s="9" t="s">
        <v>50</v>
      </c>
      <c r="H19" s="9" t="s">
        <v>47</v>
      </c>
      <c r="I19" s="9" t="s">
        <v>48</v>
      </c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9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9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9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9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9" x14ac:dyDescent="0.25">
      <c r="A30" s="2"/>
      <c r="B30" s="2"/>
      <c r="C30" s="2"/>
      <c r="D30" s="2"/>
      <c r="E30" s="2"/>
      <c r="F30" s="2"/>
      <c r="G30" s="2"/>
      <c r="H30" s="2"/>
      <c r="I30" s="2"/>
    </row>
    <row r="31" spans="1:9" x14ac:dyDescent="0.25">
      <c r="A31" s="2"/>
      <c r="B31" s="2"/>
      <c r="C31" s="2"/>
      <c r="D31" s="2"/>
      <c r="E31" s="2"/>
      <c r="F31" s="2"/>
      <c r="G31" s="2"/>
      <c r="H31" s="2"/>
      <c r="I31" s="2"/>
    </row>
    <row r="32" spans="1:9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x14ac:dyDescent="0.25">
      <c r="A33" s="2"/>
      <c r="B33" s="2"/>
      <c r="C33" s="2"/>
      <c r="D33" s="2"/>
      <c r="E33" s="2"/>
      <c r="F33" s="2"/>
      <c r="G33" s="2"/>
      <c r="H33" s="2"/>
      <c r="I33" s="2"/>
    </row>
    <row r="34" spans="1:9" x14ac:dyDescent="0.25">
      <c r="A34" s="2"/>
      <c r="B34" s="2"/>
      <c r="C34" s="2"/>
      <c r="D34" s="2"/>
      <c r="E34" s="2"/>
      <c r="F34" s="2"/>
      <c r="G34" s="2"/>
      <c r="H34" s="2"/>
      <c r="I34" s="2"/>
    </row>
  </sheetData>
  <mergeCells count="1">
    <mergeCell ref="A1:B1"/>
  </mergeCells>
  <dataValidations count="1">
    <dataValidation type="list" allowBlank="1" showInputMessage="1" showErrorMessage="1" sqref="A20:A34" xr:uid="{F209BAFF-F5EA-4D4B-8C21-F33DEF4ACD7F}">
      <formula1>Encastrement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0000000}">
          <x14:formula1>
            <xm:f>Données!$C$1:$C$3</xm:f>
          </x14:formula1>
          <xm:sqref>A6</xm:sqref>
        </x14:dataValidation>
        <x14:dataValidation type="list" allowBlank="1" showInputMessage="1" showErrorMessage="1" xr:uid="{00000000-0002-0000-0500-000001000000}">
          <x14:formula1>
            <xm:f>Données!$D$2:$D$3</xm:f>
          </x14:formula1>
          <xm:sqref>B20:B34</xm:sqref>
        </x14:dataValidation>
        <x14:dataValidation type="list" allowBlank="1" showInputMessage="1" showErrorMessage="1" xr:uid="{F0340499-C85E-4427-B19B-8DB5E1D2AB83}">
          <x14:formula1>
            <xm:f>Données!$C$2:$C$3</xm:f>
          </x14:formula1>
          <xm:sqref>A15:A16 A10:A11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"/>
  <dimension ref="A1:D40"/>
  <sheetViews>
    <sheetView workbookViewId="0">
      <selection activeCell="B1" sqref="B1"/>
    </sheetView>
  </sheetViews>
  <sheetFormatPr baseColWidth="10" defaultRowHeight="15" x14ac:dyDescent="0.25"/>
  <cols>
    <col min="1" max="2" width="17" bestFit="1" customWidth="1"/>
    <col min="3" max="3" width="20.5703125" bestFit="1" customWidth="1"/>
    <col min="4" max="4" width="19.5703125" bestFit="1" customWidth="1"/>
    <col min="5" max="5" width="17" bestFit="1" customWidth="1"/>
  </cols>
  <sheetData>
    <row r="1" spans="1:4" ht="15.75" x14ac:dyDescent="0.25">
      <c r="A1" s="9" t="s">
        <v>35</v>
      </c>
      <c r="B1" s="9" t="s">
        <v>42</v>
      </c>
      <c r="C1" s="9" t="s">
        <v>37</v>
      </c>
      <c r="D1" s="9" t="s">
        <v>38</v>
      </c>
    </row>
    <row r="2" spans="1:4" x14ac:dyDescent="0.25">
      <c r="A2" s="2"/>
      <c r="B2" s="2"/>
      <c r="C2" s="2"/>
      <c r="D2" s="2"/>
    </row>
    <row r="3" spans="1:4" x14ac:dyDescent="0.25">
      <c r="A3" s="2"/>
      <c r="B3" s="2"/>
      <c r="C3" s="2"/>
      <c r="D3" s="2"/>
    </row>
    <row r="4" spans="1:4" x14ac:dyDescent="0.25">
      <c r="A4" s="2"/>
      <c r="B4" s="2"/>
      <c r="C4" s="2"/>
      <c r="D4" s="2"/>
    </row>
    <row r="5" spans="1:4" x14ac:dyDescent="0.25">
      <c r="A5" s="2"/>
      <c r="B5" s="2"/>
      <c r="C5" s="2"/>
      <c r="D5" s="2"/>
    </row>
    <row r="6" spans="1:4" x14ac:dyDescent="0.25">
      <c r="A6" s="2"/>
      <c r="B6" s="2"/>
      <c r="C6" s="2"/>
      <c r="D6" s="2"/>
    </row>
    <row r="7" spans="1:4" x14ac:dyDescent="0.25">
      <c r="A7" s="2"/>
      <c r="B7" s="2"/>
      <c r="C7" s="2"/>
      <c r="D7" s="2"/>
    </row>
    <row r="8" spans="1:4" x14ac:dyDescent="0.25">
      <c r="A8" s="2"/>
      <c r="B8" s="2"/>
      <c r="C8" s="2"/>
      <c r="D8" s="2"/>
    </row>
    <row r="9" spans="1:4" x14ac:dyDescent="0.25">
      <c r="A9" s="2"/>
      <c r="B9" s="2"/>
      <c r="C9" s="2"/>
      <c r="D9" s="2"/>
    </row>
    <row r="10" spans="1:4" x14ac:dyDescent="0.25">
      <c r="A10" s="2"/>
      <c r="B10" s="2"/>
      <c r="C10" s="2"/>
      <c r="D10" s="2"/>
    </row>
    <row r="11" spans="1:4" x14ac:dyDescent="0.25">
      <c r="A11" s="2"/>
      <c r="B11" s="2"/>
      <c r="C11" s="2"/>
      <c r="D11" s="2"/>
    </row>
    <row r="12" spans="1:4" x14ac:dyDescent="0.25">
      <c r="A12" s="2"/>
      <c r="B12" s="2"/>
      <c r="C12" s="2"/>
      <c r="D12" s="2"/>
    </row>
    <row r="13" spans="1:4" x14ac:dyDescent="0.25">
      <c r="A13" s="2"/>
      <c r="B13" s="2"/>
      <c r="C13" s="2"/>
      <c r="D13" s="2"/>
    </row>
    <row r="14" spans="1:4" x14ac:dyDescent="0.25">
      <c r="A14" s="2"/>
      <c r="B14" s="2"/>
      <c r="C14" s="2"/>
      <c r="D14" s="2"/>
    </row>
    <row r="15" spans="1:4" x14ac:dyDescent="0.25">
      <c r="A15" s="2"/>
      <c r="B15" s="2"/>
      <c r="C15" s="2"/>
      <c r="D15" s="2"/>
    </row>
    <row r="16" spans="1:4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  <row r="22" spans="1:4" x14ac:dyDescent="0.25">
      <c r="A22" s="2"/>
      <c r="B22" s="2"/>
      <c r="C22" s="2"/>
      <c r="D22" s="2"/>
    </row>
    <row r="23" spans="1:4" x14ac:dyDescent="0.25">
      <c r="A23" s="2"/>
      <c r="B23" s="2"/>
      <c r="C23" s="2"/>
      <c r="D23" s="2"/>
    </row>
    <row r="24" spans="1:4" x14ac:dyDescent="0.25">
      <c r="A24" s="2"/>
      <c r="B24" s="2"/>
      <c r="C24" s="2"/>
      <c r="D24" s="2"/>
    </row>
    <row r="25" spans="1:4" x14ac:dyDescent="0.25">
      <c r="A25" s="2"/>
      <c r="B25" s="2"/>
      <c r="C25" s="2"/>
      <c r="D25" s="2"/>
    </row>
    <row r="26" spans="1:4" x14ac:dyDescent="0.25">
      <c r="A26" s="2"/>
      <c r="B26" s="2"/>
      <c r="C26" s="2"/>
      <c r="D26" s="2"/>
    </row>
    <row r="27" spans="1:4" x14ac:dyDescent="0.25">
      <c r="A27" s="2"/>
      <c r="B27" s="2"/>
      <c r="C27" s="2"/>
      <c r="D27" s="2"/>
    </row>
    <row r="28" spans="1:4" x14ac:dyDescent="0.25">
      <c r="A28" s="2"/>
      <c r="B28" s="2"/>
      <c r="C28" s="2"/>
      <c r="D28" s="2"/>
    </row>
    <row r="29" spans="1:4" x14ac:dyDescent="0.25">
      <c r="A29" s="2"/>
      <c r="B29" s="2"/>
      <c r="C29" s="2"/>
      <c r="D29" s="2"/>
    </row>
    <row r="30" spans="1:4" x14ac:dyDescent="0.25">
      <c r="A30" s="2"/>
      <c r="B30" s="2"/>
      <c r="C30" s="2"/>
      <c r="D30" s="2"/>
    </row>
    <row r="31" spans="1:4" x14ac:dyDescent="0.25">
      <c r="A31" s="2"/>
      <c r="B31" s="2"/>
      <c r="C31" s="2"/>
      <c r="D31" s="2"/>
    </row>
    <row r="32" spans="1:4" x14ac:dyDescent="0.25">
      <c r="A32" s="2"/>
      <c r="B32" s="2"/>
      <c r="C32" s="2"/>
      <c r="D32" s="2"/>
    </row>
    <row r="33" spans="1:4" x14ac:dyDescent="0.25">
      <c r="A33" s="2"/>
      <c r="B33" s="2"/>
      <c r="C33" s="2"/>
      <c r="D33" s="2"/>
    </row>
    <row r="34" spans="1:4" x14ac:dyDescent="0.25">
      <c r="A34" s="2"/>
      <c r="B34" s="2"/>
      <c r="C34" s="2"/>
      <c r="D34" s="2"/>
    </row>
    <row r="35" spans="1:4" x14ac:dyDescent="0.25">
      <c r="A35" s="2"/>
      <c r="B35" s="2"/>
      <c r="C35" s="2"/>
      <c r="D35" s="2"/>
    </row>
    <row r="36" spans="1:4" x14ac:dyDescent="0.25">
      <c r="A36" s="2"/>
      <c r="B36" s="2"/>
      <c r="C36" s="2"/>
      <c r="D36" s="2"/>
    </row>
    <row r="37" spans="1:4" x14ac:dyDescent="0.25">
      <c r="A37" s="2"/>
      <c r="B37" s="2"/>
      <c r="C37" s="2"/>
      <c r="D37" s="2"/>
    </row>
    <row r="38" spans="1:4" x14ac:dyDescent="0.25">
      <c r="A38" s="2"/>
      <c r="B38" s="2"/>
      <c r="C38" s="2"/>
      <c r="D38" s="2"/>
    </row>
    <row r="39" spans="1:4" x14ac:dyDescent="0.25">
      <c r="A39" s="2"/>
      <c r="B39" s="2"/>
      <c r="C39" s="2"/>
      <c r="D39" s="2"/>
    </row>
    <row r="40" spans="1:4" x14ac:dyDescent="0.25">
      <c r="A40" s="2"/>
      <c r="B40" s="2"/>
      <c r="C40" s="2"/>
      <c r="D40" s="2"/>
    </row>
  </sheetData>
  <dataValidations count="1">
    <dataValidation type="list" allowBlank="1" showInputMessage="1" showErrorMessage="1" sqref="A2:A40" xr:uid="{00000000-0002-0000-0600-000000000000}">
      <formula1>découpes_ext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D38"/>
  <sheetViews>
    <sheetView topLeftCell="A7" workbookViewId="0">
      <selection activeCell="A17" sqref="A17"/>
    </sheetView>
  </sheetViews>
  <sheetFormatPr baseColWidth="10" defaultRowHeight="15" x14ac:dyDescent="0.25"/>
  <cols>
    <col min="1" max="1" width="18.85546875" bestFit="1" customWidth="1"/>
    <col min="2" max="2" width="21.7109375" bestFit="1" customWidth="1"/>
    <col min="3" max="4" width="30.140625" bestFit="1" customWidth="1"/>
    <col min="5" max="5" width="29.140625" bestFit="1" customWidth="1"/>
  </cols>
  <sheetData>
    <row r="1" spans="1:3" ht="15.75" x14ac:dyDescent="0.25">
      <c r="A1" s="4" t="s">
        <v>0</v>
      </c>
      <c r="B1" s="4" t="s">
        <v>62</v>
      </c>
      <c r="C1" s="4" t="s">
        <v>67</v>
      </c>
    </row>
    <row r="2" spans="1:3" x14ac:dyDescent="0.25">
      <c r="A2" s="2" t="str">
        <f>IFERROR(IF(Généralités!A8&lt;&gt;"",Généralités!A8,""),"")</f>
        <v>CHENE ABOUTE</v>
      </c>
      <c r="B2" s="2"/>
      <c r="C2" s="2"/>
    </row>
    <row r="3" spans="1:3" x14ac:dyDescent="0.25">
      <c r="A3" s="2" t="str">
        <f>IFERROR(IF(Généralités!A9&lt;&gt;"",Généralités!A9,""),"")</f>
        <v/>
      </c>
      <c r="B3" s="2"/>
      <c r="C3" s="2"/>
    </row>
    <row r="4" spans="1:3" x14ac:dyDescent="0.25">
      <c r="A4" s="2" t="str">
        <f>IFERROR(IF(Généralités!A10&lt;&gt;"",Généralités!A10,""),"")</f>
        <v/>
      </c>
      <c r="B4" s="2"/>
      <c r="C4" s="2"/>
    </row>
    <row r="5" spans="1:3" x14ac:dyDescent="0.25">
      <c r="A5" s="2" t="str">
        <f>IFERROR(IF(Généralités!A11&lt;&gt;"",Généralités!A11,""),"")</f>
        <v/>
      </c>
      <c r="B5" s="2"/>
      <c r="C5" s="2"/>
    </row>
    <row r="6" spans="1:3" x14ac:dyDescent="0.25">
      <c r="A6" s="2" t="str">
        <f>IFERROR(IF(Généralités!A12&lt;&gt;"",Généralités!A12,""),"")</f>
        <v/>
      </c>
      <c r="B6" s="2"/>
      <c r="C6" s="2"/>
    </row>
    <row r="7" spans="1:3" x14ac:dyDescent="0.25">
      <c r="A7" s="2" t="str">
        <f>IFERROR(IF(Généralités!A13&lt;&gt;"",Généralités!A13,""),"")</f>
        <v/>
      </c>
      <c r="B7" s="2"/>
      <c r="C7" s="2"/>
    </row>
    <row r="8" spans="1:3" x14ac:dyDescent="0.25">
      <c r="A8" s="2" t="str">
        <f>IFERROR(IF(Généralités!A14&lt;&gt;"",Généralités!A14,""),"")</f>
        <v/>
      </c>
      <c r="B8" s="2"/>
      <c r="C8" s="2"/>
    </row>
    <row r="9" spans="1:3" x14ac:dyDescent="0.25">
      <c r="A9" s="2" t="str">
        <f>IFERROR(IF(Généralités!A15&lt;&gt;"",Généralités!A15,""),"")</f>
        <v/>
      </c>
      <c r="B9" s="2"/>
      <c r="C9" s="2"/>
    </row>
    <row r="10" spans="1:3" x14ac:dyDescent="0.25">
      <c r="A10" s="2" t="str">
        <f>IFERROR(IF(Généralités!#REF!&lt;&gt;"",Généralités!#REF!,""),"")</f>
        <v/>
      </c>
      <c r="B10" s="2"/>
      <c r="C10" s="2"/>
    </row>
    <row r="11" spans="1:3" x14ac:dyDescent="0.25">
      <c r="A11" s="2" t="str">
        <f>IFERROR(IF(Généralités!#REF!&lt;&gt;"",Généralités!#REF!,""),"")</f>
        <v/>
      </c>
      <c r="B11" s="2"/>
      <c r="C11" s="2"/>
    </row>
    <row r="12" spans="1:3" x14ac:dyDescent="0.25">
      <c r="A12" s="2" t="str">
        <f>IFERROR(IF(Généralités!#REF!&lt;&gt;"",Généralités!#REF!,""),"")</f>
        <v/>
      </c>
      <c r="B12" s="2"/>
      <c r="C12" s="2"/>
    </row>
    <row r="13" spans="1:3" x14ac:dyDescent="0.25">
      <c r="A13" s="2" t="str">
        <f>IFERROR(IF(Généralités!#REF!&lt;&gt;"",Généralités!#REF!,""),"")</f>
        <v/>
      </c>
      <c r="B13" s="2"/>
      <c r="C13" s="2"/>
    </row>
    <row r="14" spans="1:3" x14ac:dyDescent="0.25">
      <c r="A14" s="2" t="str">
        <f>IFERROR(IF(Généralités!#REF!&lt;&gt;"",Généralités!#REF!,""),"")</f>
        <v/>
      </c>
      <c r="B14" s="2"/>
      <c r="C14" s="2"/>
    </row>
    <row r="15" spans="1:3" x14ac:dyDescent="0.25">
      <c r="A15" s="2" t="str">
        <f>IFERROR(IF(Généralités!#REF!&lt;&gt;"",Généralités!#REF!,""),"")</f>
        <v/>
      </c>
      <c r="B15" s="2"/>
      <c r="C15" s="2"/>
    </row>
    <row r="16" spans="1:3" s="3" customFormat="1" x14ac:dyDescent="0.25"/>
    <row r="17" spans="1:4" s="3" customFormat="1" ht="15.75" x14ac:dyDescent="0.25">
      <c r="A17" s="9" t="s">
        <v>65</v>
      </c>
      <c r="B17" s="9" t="s">
        <v>43</v>
      </c>
      <c r="C17" s="9" t="s">
        <v>63</v>
      </c>
      <c r="D17" s="9" t="s">
        <v>64</v>
      </c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  <row r="22" spans="1:4" x14ac:dyDescent="0.25">
      <c r="A22" s="2"/>
      <c r="B22" s="2"/>
      <c r="C22" s="2"/>
      <c r="D22" s="2"/>
    </row>
    <row r="23" spans="1:4" x14ac:dyDescent="0.25">
      <c r="A23" s="2"/>
      <c r="B23" s="2"/>
      <c r="C23" s="2"/>
      <c r="D23" s="2"/>
    </row>
    <row r="24" spans="1:4" x14ac:dyDescent="0.25">
      <c r="A24" s="2"/>
      <c r="B24" s="2"/>
      <c r="C24" s="2"/>
      <c r="D24" s="2"/>
    </row>
    <row r="25" spans="1:4" x14ac:dyDescent="0.25">
      <c r="A25" s="2"/>
      <c r="B25" s="2"/>
      <c r="C25" s="2"/>
      <c r="D25" s="2"/>
    </row>
    <row r="26" spans="1:4" x14ac:dyDescent="0.25">
      <c r="A26" s="2"/>
      <c r="B26" s="2"/>
      <c r="C26" s="2"/>
      <c r="D26" s="2"/>
    </row>
    <row r="27" spans="1:4" x14ac:dyDescent="0.25">
      <c r="A27" s="2"/>
      <c r="B27" s="2"/>
      <c r="C27" s="2"/>
      <c r="D27" s="2"/>
    </row>
    <row r="28" spans="1:4" x14ac:dyDescent="0.25">
      <c r="A28" s="2"/>
      <c r="B28" s="2"/>
      <c r="C28" s="2"/>
      <c r="D28" s="2"/>
    </row>
    <row r="29" spans="1:4" x14ac:dyDescent="0.25">
      <c r="A29" s="2"/>
      <c r="B29" s="2"/>
      <c r="C29" s="2"/>
      <c r="D29" s="2"/>
    </row>
    <row r="30" spans="1:4" x14ac:dyDescent="0.25">
      <c r="A30" s="2"/>
      <c r="B30" s="2"/>
      <c r="C30" s="2"/>
      <c r="D30" s="2"/>
    </row>
    <row r="31" spans="1:4" x14ac:dyDescent="0.25">
      <c r="A31" s="2"/>
      <c r="B31" s="2"/>
      <c r="C31" s="2"/>
      <c r="D31" s="2"/>
    </row>
    <row r="32" spans="1:4" x14ac:dyDescent="0.25">
      <c r="A32" s="2"/>
      <c r="B32" s="2"/>
      <c r="C32" s="2"/>
      <c r="D32" s="2"/>
    </row>
    <row r="33" spans="1:4" x14ac:dyDescent="0.25">
      <c r="A33" s="2"/>
      <c r="B33" s="2"/>
      <c r="C33" s="2"/>
      <c r="D33" s="2"/>
    </row>
    <row r="34" spans="1:4" x14ac:dyDescent="0.25">
      <c r="A34" s="2"/>
      <c r="B34" s="2"/>
      <c r="C34" s="2"/>
      <c r="D34" s="2"/>
    </row>
    <row r="35" spans="1:4" x14ac:dyDescent="0.25">
      <c r="A35" s="2"/>
      <c r="B35" s="2"/>
      <c r="C35" s="2"/>
      <c r="D35" s="2"/>
    </row>
    <row r="36" spans="1:4" x14ac:dyDescent="0.25">
      <c r="A36" s="2"/>
      <c r="B36" s="2"/>
      <c r="C36" s="2"/>
      <c r="D36" s="2"/>
    </row>
    <row r="37" spans="1:4" x14ac:dyDescent="0.25">
      <c r="A37" s="2"/>
      <c r="B37" s="2"/>
      <c r="C37" s="2"/>
      <c r="D37" s="2"/>
    </row>
    <row r="38" spans="1:4" x14ac:dyDescent="0.25">
      <c r="A38" s="2"/>
      <c r="B38" s="2"/>
      <c r="C38" s="2"/>
      <c r="D38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0000000}">
          <x14:formula1>
            <xm:f>Données!$C$1:$C$3</xm:f>
          </x14:formula1>
          <xm:sqref>B16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/>
  <dimension ref="A1:I50"/>
  <sheetViews>
    <sheetView tabSelected="1" workbookViewId="0">
      <selection activeCell="M10" sqref="M10"/>
    </sheetView>
  </sheetViews>
  <sheetFormatPr baseColWidth="10" defaultRowHeight="15" x14ac:dyDescent="0.25"/>
  <cols>
    <col min="1" max="1" width="14.85546875" customWidth="1"/>
    <col min="2" max="2" width="31.7109375" bestFit="1" customWidth="1"/>
    <col min="4" max="4" width="19.85546875" bestFit="1" customWidth="1"/>
    <col min="6" max="6" width="14.42578125" bestFit="1" customWidth="1"/>
    <col min="7" max="7" width="22.5703125" bestFit="1" customWidth="1"/>
    <col min="9" max="9" width="23.28515625" bestFit="1" customWidth="1"/>
  </cols>
  <sheetData>
    <row r="1" spans="1:9" ht="15.75" x14ac:dyDescent="0.25">
      <c r="A1" s="16" t="s">
        <v>8</v>
      </c>
      <c r="B1" s="16" t="s">
        <v>15</v>
      </c>
      <c r="D1" s="16" t="s">
        <v>61</v>
      </c>
      <c r="E1" s="18" t="s">
        <v>36</v>
      </c>
      <c r="F1" s="18" t="s">
        <v>84</v>
      </c>
      <c r="G1" s="19" t="s">
        <v>83</v>
      </c>
      <c r="I1" s="18" t="s">
        <v>82</v>
      </c>
    </row>
    <row r="2" spans="1:9" x14ac:dyDescent="0.25">
      <c r="A2" s="2">
        <v>207769</v>
      </c>
      <c r="B2" s="2" t="s">
        <v>88</v>
      </c>
      <c r="C2" t="s">
        <v>12</v>
      </c>
      <c r="D2" t="s">
        <v>59</v>
      </c>
      <c r="E2" t="s">
        <v>1</v>
      </c>
      <c r="F2" t="s">
        <v>1</v>
      </c>
      <c r="G2" t="str">
        <f t="array" ref="G2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dimensionnelles'!G$3:G3))),"")</f>
        <v>CHENE ABOUTE</v>
      </c>
      <c r="I2" t="str">
        <f>IF(OR(COUNTIF(G2,"CHENE*"),COUNTIF(G2,"HETRE*")),"BOIS",G2)</f>
        <v>BOIS</v>
      </c>
    </row>
    <row r="3" spans="1:9" x14ac:dyDescent="0.25">
      <c r="A3" s="2">
        <v>211018</v>
      </c>
      <c r="B3" s="2" t="s">
        <v>88</v>
      </c>
      <c r="C3" t="s">
        <v>13</v>
      </c>
      <c r="D3" t="s">
        <v>60</v>
      </c>
      <c r="E3" t="s">
        <v>9</v>
      </c>
      <c r="F3" t="s">
        <v>9</v>
      </c>
      <c r="G3" t="str">
        <f t="array" ref="G3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dimensionnelles'!G$3:G4))),"")</f>
        <v/>
      </c>
      <c r="I3" t="str">
        <f>IF(OR(COUNTIF(G3,"CHENE*"),COUNTIF(G3,"HETRE*")),"BOIS",G3)</f>
        <v/>
      </c>
    </row>
    <row r="4" spans="1:9" x14ac:dyDescent="0.25">
      <c r="A4" s="2">
        <v>205618</v>
      </c>
      <c r="B4" s="2" t="s">
        <v>89</v>
      </c>
      <c r="E4" t="s">
        <v>78</v>
      </c>
      <c r="G4" t="str">
        <f t="array" ref="G4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dimensionnelles'!G$3:G5))),"")</f>
        <v/>
      </c>
      <c r="I4" t="str">
        <f>IF(OR(COUNTIF(G4,"CHENE*"),COUNTIF(G4,"HETRE*")),"BOIS",G4)</f>
        <v/>
      </c>
    </row>
    <row r="5" spans="1:9" x14ac:dyDescent="0.25">
      <c r="A5" s="2">
        <v>207061</v>
      </c>
      <c r="B5" s="2" t="s">
        <v>90</v>
      </c>
      <c r="E5" t="s">
        <v>79</v>
      </c>
      <c r="G5" t="str">
        <f t="array" ref="G5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dimensionnelles'!G$3:G6))),"")</f>
        <v/>
      </c>
      <c r="I5" t="str">
        <f>IF(OR(COUNTIF(G5,"CHENE*"),COUNTIF(G5,"HETRE*")),"BOIS",G5)</f>
        <v/>
      </c>
    </row>
    <row r="6" spans="1:9" x14ac:dyDescent="0.25">
      <c r="A6" s="2">
        <v>206624</v>
      </c>
      <c r="B6" s="2" t="s">
        <v>91</v>
      </c>
      <c r="G6" t="str">
        <f t="array" ref="G6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dimensionnelles'!G$3:G7))),"")</f>
        <v/>
      </c>
    </row>
    <row r="7" spans="1:9" x14ac:dyDescent="0.25">
      <c r="A7" s="2">
        <v>206377</v>
      </c>
      <c r="B7" s="2" t="s">
        <v>92</v>
      </c>
      <c r="G7" t="str">
        <f t="array" ref="G7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dimensionnelles'!G$3:G8))),"")</f>
        <v/>
      </c>
    </row>
    <row r="8" spans="1:9" x14ac:dyDescent="0.25">
      <c r="A8" s="2">
        <v>206378</v>
      </c>
      <c r="B8" s="2" t="s">
        <v>93</v>
      </c>
      <c r="G8" t="str">
        <f t="array" ref="G8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dimensionnelles'!G$3:G9))),"")</f>
        <v/>
      </c>
    </row>
    <row r="9" spans="1:9" x14ac:dyDescent="0.25">
      <c r="G9" t="str">
        <f t="array" ref="G9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dimensionnelles'!G$3:G10))),"")</f>
        <v/>
      </c>
    </row>
    <row r="10" spans="1:9" x14ac:dyDescent="0.25">
      <c r="G10" t="str">
        <f t="array" ref="G10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dimensionnelles'!G$3:G11))),"")</f>
        <v/>
      </c>
    </row>
    <row r="11" spans="1:9" x14ac:dyDescent="0.25">
      <c r="G11" t="str">
        <f t="array" ref="G11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dimensionnelles'!G$3:G12))),"")</f>
        <v/>
      </c>
    </row>
    <row r="12" spans="1:9" x14ac:dyDescent="0.25">
      <c r="G12" t="str">
        <f t="array" ref="G12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dimensionnelles'!G$3:G13))),"")</f>
        <v/>
      </c>
    </row>
    <row r="13" spans="1:9" x14ac:dyDescent="0.25">
      <c r="G13" t="str">
        <f t="array" ref="G13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dimensionnelles'!G$3:G14))),"")</f>
        <v/>
      </c>
    </row>
    <row r="14" spans="1:9" x14ac:dyDescent="0.25">
      <c r="G14" t="str">
        <f t="array" ref="G14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dimensionnelles'!G$3:G15))),"")</f>
        <v/>
      </c>
    </row>
    <row r="15" spans="1:9" x14ac:dyDescent="0.25">
      <c r="G15" t="str">
        <f t="array" ref="G15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dimensionnelles'!G$3:G16))),"")</f>
        <v/>
      </c>
    </row>
    <row r="16" spans="1:9" x14ac:dyDescent="0.25">
      <c r="G16" t="str">
        <f t="array" ref="G16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dimensionnelles'!G$3:G17))),"")</f>
        <v/>
      </c>
    </row>
    <row r="17" spans="7:7" x14ac:dyDescent="0.25">
      <c r="G17" t="str">
        <f t="array" ref="G17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dimensionnelles'!G$3:G18))),"")</f>
        <v/>
      </c>
    </row>
    <row r="18" spans="7:7" x14ac:dyDescent="0.25">
      <c r="G18" t="str">
        <f t="array" ref="G18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dimensionnelles'!G$3:G19))),"")</f>
        <v/>
      </c>
    </row>
    <row r="19" spans="7:7" x14ac:dyDescent="0.25">
      <c r="G19" t="str">
        <f t="array" ref="G19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dimensionnelles'!G$3:G20))),"")</f>
        <v/>
      </c>
    </row>
    <row r="20" spans="7:7" x14ac:dyDescent="0.25">
      <c r="G20" t="str">
        <f t="array" ref="G20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dimensionnelles'!G$3:G21))),"")</f>
        <v/>
      </c>
    </row>
    <row r="21" spans="7:7" x14ac:dyDescent="0.25">
      <c r="G21" t="str">
        <f t="array" ref="G21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dimensionnelles'!G$3:G22))),"")</f>
        <v/>
      </c>
    </row>
    <row r="22" spans="7:7" x14ac:dyDescent="0.25">
      <c r="G22" t="str">
        <f t="array" ref="G22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dimensionnelles'!G$3:G23))),"")</f>
        <v/>
      </c>
    </row>
    <row r="23" spans="7:7" x14ac:dyDescent="0.25">
      <c r="G23" t="str">
        <f t="array" ref="G23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dimensionnelles'!G$3:G24))),"")</f>
        <v/>
      </c>
    </row>
    <row r="24" spans="7:7" x14ac:dyDescent="0.25">
      <c r="G24" t="str">
        <f t="array" ref="G24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dimensionnelles'!G$3:G25))),"")</f>
        <v/>
      </c>
    </row>
    <row r="25" spans="7:7" x14ac:dyDescent="0.25">
      <c r="G25" t="str">
        <f t="array" ref="G25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dimensionnelles'!G$3:G26))),"")</f>
        <v/>
      </c>
    </row>
    <row r="26" spans="7:7" x14ac:dyDescent="0.25">
      <c r="G26" t="str">
        <f t="array" ref="G26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dimensionnelles'!G$3:G27))),"")</f>
        <v/>
      </c>
    </row>
    <row r="27" spans="7:7" x14ac:dyDescent="0.25">
      <c r="G27" t="str">
        <f t="array" ref="G27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dimensionnelles'!G$3:G28))),"")</f>
        <v/>
      </c>
    </row>
    <row r="28" spans="7:7" x14ac:dyDescent="0.25">
      <c r="G28" t="str">
        <f t="array" ref="G28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dimensionnelles'!G$3:G29))),"")</f>
        <v/>
      </c>
    </row>
    <row r="29" spans="7:7" x14ac:dyDescent="0.25">
      <c r="G29" t="str">
        <f t="array" ref="G29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dimensionnelles'!G$3:G30))),"")</f>
        <v/>
      </c>
    </row>
    <row r="30" spans="7:7" x14ac:dyDescent="0.25">
      <c r="G30" t="str">
        <f t="array" ref="G30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dimensionnelles'!G$3:G31))),"")</f>
        <v/>
      </c>
    </row>
    <row r="31" spans="7:7" x14ac:dyDescent="0.25">
      <c r="G31" t="str">
        <f t="array" ref="G31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dimensionnelles'!G$3:G32))),"")</f>
        <v/>
      </c>
    </row>
    <row r="32" spans="7:7" x14ac:dyDescent="0.25">
      <c r="G32" t="str">
        <f t="array" ref="G32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dimensionnelles'!G$3:G33))),"")</f>
        <v/>
      </c>
    </row>
    <row r="33" spans="7:7" x14ac:dyDescent="0.25">
      <c r="G33" t="str">
        <f t="array" ref="G33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dimensionnelles'!G$3:G34))),"")</f>
        <v/>
      </c>
    </row>
    <row r="34" spans="7:7" x14ac:dyDescent="0.25">
      <c r="G34" t="str">
        <f t="array" ref="G34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dimensionnelles'!G$3:G35))),"")</f>
        <v/>
      </c>
    </row>
    <row r="35" spans="7:7" x14ac:dyDescent="0.25">
      <c r="G35" t="str">
        <f t="array" ref="G35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dimensionnelles'!G$3:G36))),"")</f>
        <v/>
      </c>
    </row>
    <row r="36" spans="7:7" x14ac:dyDescent="0.25">
      <c r="G36" t="str">
        <f t="array" ref="G36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dimensionnelles'!G$3:G37))),"")</f>
        <v/>
      </c>
    </row>
    <row r="37" spans="7:7" x14ac:dyDescent="0.25">
      <c r="G37" t="str">
        <f t="array" ref="G37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dimensionnelles'!G$3:G38))),"")</f>
        <v/>
      </c>
    </row>
    <row r="38" spans="7:7" x14ac:dyDescent="0.25">
      <c r="G38" t="str">
        <f t="array" ref="G38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dimensionnelles'!G$3:G39))),"")</f>
        <v/>
      </c>
    </row>
    <row r="39" spans="7:7" x14ac:dyDescent="0.25">
      <c r="G39" t="str">
        <f t="array" ref="G39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dimensionnelles'!G$3:G40))),"")</f>
        <v/>
      </c>
    </row>
    <row r="40" spans="7:7" x14ac:dyDescent="0.25">
      <c r="G40" t="str">
        <f t="array" ref="G40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dimensionnelles'!G$3:G41))),"")</f>
        <v/>
      </c>
    </row>
    <row r="41" spans="7:7" x14ac:dyDescent="0.25">
      <c r="G41" t="str">
        <f t="array" ref="G41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dimensionnelles'!G$3:G42))),"")</f>
        <v/>
      </c>
    </row>
    <row r="42" spans="7:7" x14ac:dyDescent="0.25">
      <c r="G42" t="str">
        <f t="array" ref="G42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dimensionnelles'!G$3:G43))),"")</f>
        <v/>
      </c>
    </row>
    <row r="43" spans="7:7" x14ac:dyDescent="0.25">
      <c r="G43" t="str">
        <f t="array" ref="G43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dimensionnelles'!G$3:G44))),"")</f>
        <v/>
      </c>
    </row>
    <row r="44" spans="7:7" x14ac:dyDescent="0.25">
      <c r="G44" t="str">
        <f t="array" ref="G44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dimensionnelles'!G$3:G45))),"")</f>
        <v/>
      </c>
    </row>
    <row r="45" spans="7:7" x14ac:dyDescent="0.25">
      <c r="G45" t="str">
        <f t="array" ref="G45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dimensionnelles'!G$3:G46))),"")</f>
        <v/>
      </c>
    </row>
    <row r="46" spans="7:7" x14ac:dyDescent="0.25">
      <c r="G46" t="str">
        <f t="array" ref="G46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dimensionnelles'!G$3:G47))),"")</f>
        <v/>
      </c>
    </row>
    <row r="47" spans="7:7" x14ac:dyDescent="0.25">
      <c r="G47" t="str">
        <f t="array" ref="G47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dimensionnelles'!G$3:G48))),"")</f>
        <v/>
      </c>
    </row>
    <row r="48" spans="7:7" x14ac:dyDescent="0.25">
      <c r="G48" t="str">
        <f t="array" ref="G48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dimensionnelles'!G$3:G49))),"")</f>
        <v/>
      </c>
    </row>
    <row r="49" spans="7:7" x14ac:dyDescent="0.25">
      <c r="G49" t="str">
        <f t="array" ref="G49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dimensionnelles'!G$3:G50))),"")</f>
        <v/>
      </c>
    </row>
    <row r="50" spans="7:7" x14ac:dyDescent="0.25">
      <c r="G50" t="str">
        <f t="array" ref="G50">IFERROR(INDEX(Généralités!$A$8:$A$15,SMALL(IF(FREQUENCY(IF(Généralités!$A$8:$A$15&lt;&gt;"",MATCH(Généralités!$A$8:$A$15,Généralités!$A$8:$A$15,0)),ROW(Généralités!$A$8:$A$15)-ROW(Généralités!$A$8)+1),ROW(Généralités!$A$8:$A$15)-ROW(Généralités!$A$8)+1),ROWS('Limites dimensionnelles'!G$3:G51))),"")</f>
        <v/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Bouton1_Cliquer">
                <anchor moveWithCells="1">
                  <from>
                    <xdr:col>10</xdr:col>
                    <xdr:colOff>752475</xdr:colOff>
                    <xdr:row>3</xdr:row>
                    <xdr:rowOff>9525</xdr:rowOff>
                  </from>
                  <to>
                    <xdr:col>12</xdr:col>
                    <xdr:colOff>714375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D0A7C-482B-481A-88AB-B16B171EF347}">
  <sheetPr codeName="Feuil10"/>
  <dimension ref="A1:O7"/>
  <sheetViews>
    <sheetView workbookViewId="0">
      <selection activeCell="G5" sqref="G5"/>
    </sheetView>
  </sheetViews>
  <sheetFormatPr baseColWidth="10" defaultRowHeight="15" x14ac:dyDescent="0.25"/>
  <cols>
    <col min="1" max="1" width="18.85546875" bestFit="1" customWidth="1"/>
    <col min="2" max="2" width="18.85546875" customWidth="1"/>
    <col min="3" max="3" width="31.85546875" bestFit="1" customWidth="1"/>
    <col min="4" max="4" width="36" bestFit="1" customWidth="1"/>
    <col min="5" max="7" width="36" customWidth="1"/>
    <col min="8" max="8" width="20.7109375" bestFit="1" customWidth="1"/>
    <col min="9" max="9" width="15" bestFit="1" customWidth="1"/>
    <col min="10" max="10" width="23.5703125" bestFit="1" customWidth="1"/>
    <col min="11" max="11" width="24.85546875" bestFit="1" customWidth="1"/>
    <col min="12" max="12" width="23" bestFit="1" customWidth="1"/>
    <col min="13" max="13" width="23.7109375" bestFit="1" customWidth="1"/>
    <col min="14" max="14" width="18.28515625" bestFit="1" customWidth="1"/>
  </cols>
  <sheetData>
    <row r="1" spans="1:15" ht="15.75" x14ac:dyDescent="0.25">
      <c r="A1" s="23" t="s">
        <v>70</v>
      </c>
      <c r="B1" s="23"/>
      <c r="C1" s="23"/>
      <c r="D1" s="23"/>
      <c r="E1" s="23"/>
      <c r="F1" s="23"/>
      <c r="G1" s="23"/>
      <c r="H1" s="23"/>
      <c r="I1" s="23"/>
      <c r="J1" s="23"/>
      <c r="K1" s="24"/>
      <c r="L1" s="24"/>
      <c r="M1" s="24"/>
      <c r="N1" s="24"/>
    </row>
    <row r="2" spans="1:15" ht="15.75" x14ac:dyDescent="0.25">
      <c r="A2" s="17" t="s">
        <v>94</v>
      </c>
      <c r="B2" s="17" t="s">
        <v>95</v>
      </c>
      <c r="C2" s="17" t="s">
        <v>96</v>
      </c>
      <c r="D2" s="17" t="s">
        <v>98</v>
      </c>
      <c r="E2" s="17" t="s">
        <v>99</v>
      </c>
      <c r="F2" s="17" t="s">
        <v>100</v>
      </c>
      <c r="G2" s="20" t="s">
        <v>107</v>
      </c>
      <c r="H2" s="17" t="s">
        <v>97</v>
      </c>
      <c r="I2" s="17" t="s">
        <v>101</v>
      </c>
      <c r="J2" s="17" t="s">
        <v>102</v>
      </c>
      <c r="K2" s="17" t="s">
        <v>103</v>
      </c>
      <c r="L2" s="17" t="s">
        <v>104</v>
      </c>
      <c r="M2" s="17" t="s">
        <v>105</v>
      </c>
      <c r="N2" s="17" t="s">
        <v>106</v>
      </c>
      <c r="O2" s="26"/>
    </row>
    <row r="3" spans="1:15" x14ac:dyDescent="0.25">
      <c r="A3">
        <v>12</v>
      </c>
      <c r="B3">
        <v>8</v>
      </c>
      <c r="C3">
        <v>26</v>
      </c>
      <c r="D3">
        <v>28</v>
      </c>
      <c r="E3">
        <v>26</v>
      </c>
      <c r="F3">
        <v>28</v>
      </c>
      <c r="G3">
        <v>36</v>
      </c>
      <c r="H3">
        <v>36</v>
      </c>
      <c r="I3">
        <v>10</v>
      </c>
      <c r="J3">
        <v>20</v>
      </c>
      <c r="K3">
        <v>20</v>
      </c>
      <c r="L3">
        <v>15</v>
      </c>
      <c r="M3">
        <v>20</v>
      </c>
      <c r="N3">
        <v>40</v>
      </c>
    </row>
    <row r="4" spans="1:15" x14ac:dyDescent="0.25">
      <c r="B4">
        <v>16</v>
      </c>
      <c r="C4">
        <v>40</v>
      </c>
      <c r="D4">
        <v>42</v>
      </c>
      <c r="E4">
        <v>40</v>
      </c>
      <c r="F4">
        <v>42</v>
      </c>
      <c r="J4">
        <v>40</v>
      </c>
      <c r="K4">
        <v>30</v>
      </c>
      <c r="L4">
        <v>40</v>
      </c>
      <c r="M4">
        <v>40</v>
      </c>
      <c r="N4">
        <v>60</v>
      </c>
    </row>
    <row r="5" spans="1:15" x14ac:dyDescent="0.25">
      <c r="B5">
        <v>38</v>
      </c>
      <c r="J5">
        <v>60</v>
      </c>
      <c r="K5">
        <v>40</v>
      </c>
      <c r="M5">
        <v>60</v>
      </c>
      <c r="N5">
        <v>80</v>
      </c>
    </row>
    <row r="6" spans="1:15" x14ac:dyDescent="0.25">
      <c r="B6">
        <v>58</v>
      </c>
      <c r="J6">
        <v>80</v>
      </c>
      <c r="K6">
        <v>60</v>
      </c>
    </row>
    <row r="7" spans="1:15" x14ac:dyDescent="0.25">
      <c r="K7">
        <v>80</v>
      </c>
    </row>
  </sheetData>
  <mergeCells count="1">
    <mergeCell ref="A1:N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F13EC-5EA4-4CF0-825A-022028D19AED}">
  <sheetPr codeName="Feuil11"/>
  <dimension ref="A1:F6"/>
  <sheetViews>
    <sheetView workbookViewId="0">
      <selection activeCell="F3" sqref="F3"/>
    </sheetView>
  </sheetViews>
  <sheetFormatPr baseColWidth="10" defaultRowHeight="15" x14ac:dyDescent="0.25"/>
  <cols>
    <col min="1" max="1" width="19.7109375" bestFit="1" customWidth="1"/>
    <col min="2" max="2" width="22.42578125" bestFit="1" customWidth="1"/>
    <col min="3" max="3" width="18.7109375" bestFit="1" customWidth="1"/>
    <col min="5" max="5" width="16.140625" bestFit="1" customWidth="1"/>
    <col min="6" max="6" width="13.28515625" bestFit="1" customWidth="1"/>
  </cols>
  <sheetData>
    <row r="1" spans="1:6" ht="15.75" x14ac:dyDescent="0.25">
      <c r="A1" s="23" t="s">
        <v>80</v>
      </c>
      <c r="B1" s="23"/>
      <c r="C1" s="23"/>
      <c r="D1" s="23"/>
      <c r="E1" s="23"/>
      <c r="F1" s="23"/>
    </row>
    <row r="2" spans="1:6" ht="15.75" x14ac:dyDescent="0.25">
      <c r="A2" s="17" t="s">
        <v>88</v>
      </c>
      <c r="B2" s="17" t="s">
        <v>89</v>
      </c>
      <c r="C2" s="17" t="s">
        <v>90</v>
      </c>
      <c r="D2" s="17" t="s">
        <v>91</v>
      </c>
      <c r="E2" s="17" t="s">
        <v>92</v>
      </c>
      <c r="F2" s="17" t="s">
        <v>93</v>
      </c>
    </row>
    <row r="3" spans="1:6" x14ac:dyDescent="0.25">
      <c r="A3" t="s">
        <v>73</v>
      </c>
      <c r="B3" t="s">
        <v>74</v>
      </c>
      <c r="C3" t="s">
        <v>74</v>
      </c>
      <c r="D3" t="s">
        <v>73</v>
      </c>
      <c r="E3" t="s">
        <v>72</v>
      </c>
      <c r="F3" t="s">
        <v>71</v>
      </c>
    </row>
    <row r="4" spans="1:6" x14ac:dyDescent="0.25">
      <c r="A4" t="s">
        <v>57</v>
      </c>
      <c r="B4" t="s">
        <v>75</v>
      </c>
      <c r="C4" t="s">
        <v>75</v>
      </c>
    </row>
    <row r="5" spans="1:6" x14ac:dyDescent="0.25">
      <c r="B5" t="s">
        <v>76</v>
      </c>
    </row>
    <row r="6" spans="1:6" x14ac:dyDescent="0.25">
      <c r="B6" t="s">
        <v>77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Généralités</vt:lpstr>
      <vt:lpstr>Limites dimensionnelles</vt:lpstr>
      <vt:lpstr>Finitions</vt:lpstr>
      <vt:lpstr>Chants</vt:lpstr>
      <vt:lpstr>Bords</vt:lpstr>
      <vt:lpstr>Découpes Interne</vt:lpstr>
      <vt:lpstr>Découpes externe</vt:lpstr>
      <vt:lpstr>Options</vt:lpstr>
      <vt:lpstr>Données</vt:lpstr>
      <vt:lpstr>Epaisseurs</vt:lpstr>
      <vt:lpstr>Matière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 | CENOVA</dc:creator>
  <cp:lastModifiedBy>hugo bruyere</cp:lastModifiedBy>
  <dcterms:created xsi:type="dcterms:W3CDTF">2021-03-16T08:02:19Z</dcterms:created>
  <dcterms:modified xsi:type="dcterms:W3CDTF">2021-04-13T14:13:13Z</dcterms:modified>
</cp:coreProperties>
</file>