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bruyere\Desktop\"/>
    </mc:Choice>
  </mc:AlternateContent>
  <bookViews>
    <workbookView xWindow="0" yWindow="0" windowWidth="19725" windowHeight="6720" tabRatio="899" firstSheet="1" activeTab="1"/>
  </bookViews>
  <sheets>
    <sheet name="Feuil1" sheetId="1" r:id="rId1"/>
    <sheet name="DashBoard" sheetId="18" r:id="rId2"/>
    <sheet name="Historic" sheetId="13" r:id="rId3"/>
    <sheet name="Cross Tabulation" sheetId="14" r:id="rId4"/>
  </sheets>
  <externalReferences>
    <externalReference r:id="rId5"/>
  </externalReferences>
  <definedNames>
    <definedName name="_xlnm._FilterDatabase" localSheetId="2" hidden="1">Historic!$B$2:$I$418</definedName>
    <definedName name="Bounce_rate_global">#REF!</definedName>
    <definedName name="Bounce_rate_organic">#REF!</definedName>
    <definedName name="General_data">#REF!</definedName>
    <definedName name="keywords">#REF!</definedName>
    <definedName name="Organic_by_landing_category">#REF!</definedName>
    <definedName name="Organic_by_landing_PDP">#REF!</definedName>
    <definedName name="Organic_by_landing_search">#REF!</definedName>
    <definedName name="Organic_by_landing_welcome">#REF!</definedName>
    <definedName name="Organic_by_ldg_category_ATC">#REF!</definedName>
    <definedName name="Organic_landing_cat_then_order">#REF!</definedName>
    <definedName name="Organic_landing_category_bounce">#REF!</definedName>
    <definedName name="Organic_landing_category_exiT">#REF!</definedName>
    <definedName name="Trafic_Entrant">#REF!</definedName>
    <definedName name="WIDGET_NAME">#REF!</definedName>
  </definedNames>
  <calcPr calcId="162913"/>
  <pivotCaches>
    <pivotCache cacheId="211" r:id="rId6"/>
    <pivotCache cacheId="216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22" i="13" l="1"/>
  <c r="F521" i="13"/>
  <c r="F520" i="13"/>
  <c r="F519" i="13"/>
  <c r="F518" i="13"/>
  <c r="F517" i="13"/>
  <c r="F516" i="13"/>
  <c r="F515" i="13"/>
  <c r="F514" i="13"/>
  <c r="F513" i="13"/>
  <c r="F512" i="13"/>
  <c r="F511" i="13"/>
  <c r="F510" i="13"/>
  <c r="F509" i="13"/>
  <c r="F508" i="13"/>
  <c r="F507" i="13"/>
  <c r="F506" i="13"/>
  <c r="F505" i="13"/>
  <c r="F504" i="13"/>
  <c r="F503" i="13"/>
  <c r="F502" i="13"/>
  <c r="F501" i="13"/>
  <c r="F500" i="13"/>
  <c r="F499" i="13"/>
  <c r="F498" i="13"/>
  <c r="F497" i="13"/>
  <c r="F496" i="13"/>
  <c r="F495" i="13"/>
  <c r="F494" i="13"/>
  <c r="F493" i="13"/>
  <c r="F492" i="13"/>
  <c r="F491" i="13"/>
  <c r="F490" i="13"/>
  <c r="F489" i="13"/>
  <c r="F488" i="13"/>
  <c r="F487" i="13"/>
  <c r="F486" i="13"/>
  <c r="F485" i="13"/>
  <c r="F484" i="13"/>
  <c r="F483" i="13"/>
  <c r="F482" i="13"/>
  <c r="F481" i="13"/>
  <c r="F480" i="13"/>
  <c r="F479" i="13"/>
  <c r="F478" i="13"/>
  <c r="F477" i="13"/>
  <c r="F476" i="13"/>
  <c r="F475" i="13"/>
  <c r="F474" i="13"/>
  <c r="F473" i="13"/>
  <c r="F472" i="13"/>
  <c r="F471" i="13"/>
  <c r="F470" i="13"/>
  <c r="F469" i="13"/>
  <c r="F468" i="13"/>
  <c r="F467" i="13"/>
  <c r="F466" i="13"/>
  <c r="F465" i="13"/>
  <c r="F464" i="13"/>
  <c r="F463" i="13"/>
  <c r="F462" i="13"/>
  <c r="F461" i="13"/>
  <c r="F460" i="13"/>
  <c r="F459" i="13"/>
  <c r="F458" i="13"/>
  <c r="F457" i="13"/>
  <c r="F456" i="13"/>
  <c r="F455" i="13"/>
  <c r="F454" i="13"/>
  <c r="F453" i="13"/>
  <c r="F452" i="13"/>
  <c r="F451" i="13"/>
  <c r="F450" i="13"/>
  <c r="F449" i="13"/>
  <c r="F448" i="13"/>
  <c r="F447" i="13"/>
  <c r="F446" i="13"/>
  <c r="F445" i="13"/>
  <c r="F444" i="13"/>
  <c r="F443" i="13"/>
  <c r="F442" i="13"/>
  <c r="F441" i="13"/>
  <c r="F440" i="13"/>
  <c r="F439" i="13"/>
  <c r="F438" i="13"/>
  <c r="F437" i="13"/>
  <c r="F436" i="13"/>
  <c r="F435" i="13"/>
  <c r="F434" i="13"/>
  <c r="F433" i="13"/>
  <c r="F432" i="13"/>
  <c r="F431" i="13"/>
  <c r="F430" i="13"/>
  <c r="F429" i="13"/>
  <c r="F428" i="13"/>
  <c r="F427" i="13"/>
  <c r="F426" i="13"/>
  <c r="F425" i="13"/>
  <c r="F424" i="13"/>
  <c r="F423" i="13"/>
  <c r="F422" i="13"/>
  <c r="F421" i="13"/>
  <c r="F420" i="13"/>
  <c r="F419" i="13"/>
  <c r="B6" i="18"/>
  <c r="Q5" i="14" l="1"/>
  <c r="R5" i="14"/>
  <c r="S5" i="14"/>
  <c r="T5" i="14"/>
  <c r="Q6" i="14" l="1"/>
  <c r="Q8" i="14"/>
  <c r="Q7" i="14"/>
  <c r="R8" i="14"/>
  <c r="S8" i="14"/>
  <c r="T8" i="14"/>
  <c r="R7" i="14"/>
  <c r="S7" i="14"/>
  <c r="T7" i="14"/>
  <c r="R6" i="14"/>
  <c r="S6" i="14"/>
  <c r="T6" i="14"/>
  <c r="Q10" i="14" l="1"/>
  <c r="Q9" i="14"/>
  <c r="R9" i="14"/>
  <c r="S9" i="14"/>
  <c r="T9" i="14"/>
  <c r="R10" i="14"/>
  <c r="S10" i="14"/>
  <c r="T10" i="14"/>
  <c r="A4" i="13" l="1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61" i="13"/>
  <c r="A162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78" i="13"/>
  <c r="A179" i="13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95" i="13"/>
  <c r="A196" i="13"/>
  <c r="A197" i="13"/>
  <c r="A198" i="13"/>
  <c r="A199" i="13"/>
  <c r="A200" i="13"/>
  <c r="A201" i="13"/>
  <c r="A202" i="13"/>
  <c r="A203" i="13"/>
  <c r="A204" i="13"/>
  <c r="A205" i="13"/>
  <c r="A206" i="13"/>
  <c r="A207" i="13"/>
  <c r="A208" i="13"/>
  <c r="A209" i="13"/>
  <c r="A210" i="13"/>
  <c r="A211" i="13"/>
  <c r="A212" i="13"/>
  <c r="A213" i="13"/>
  <c r="A214" i="13"/>
  <c r="A215" i="13"/>
  <c r="A216" i="13"/>
  <c r="A217" i="13"/>
  <c r="A218" i="13"/>
  <c r="A219" i="13"/>
  <c r="A220" i="13"/>
  <c r="A221" i="13"/>
  <c r="A222" i="13"/>
  <c r="A223" i="13"/>
  <c r="A224" i="13"/>
  <c r="A225" i="13"/>
  <c r="A226" i="13"/>
  <c r="A227" i="13"/>
  <c r="A228" i="13"/>
  <c r="A229" i="13"/>
  <c r="A230" i="13"/>
  <c r="A231" i="13"/>
  <c r="A232" i="13"/>
  <c r="A233" i="13"/>
  <c r="A234" i="13"/>
  <c r="A235" i="13"/>
  <c r="A236" i="13"/>
  <c r="A237" i="13"/>
  <c r="A238" i="13"/>
  <c r="A239" i="13"/>
  <c r="A240" i="13"/>
  <c r="A241" i="13"/>
  <c r="A242" i="13"/>
  <c r="A243" i="13"/>
  <c r="A244" i="13"/>
  <c r="A245" i="13"/>
  <c r="A246" i="13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A261" i="13"/>
  <c r="A262" i="13"/>
  <c r="A263" i="13"/>
  <c r="A264" i="13"/>
  <c r="A265" i="13"/>
  <c r="A266" i="13"/>
  <c r="A267" i="13"/>
  <c r="A268" i="13"/>
  <c r="A269" i="13"/>
  <c r="A270" i="13"/>
  <c r="A271" i="13"/>
  <c r="A272" i="13"/>
  <c r="A273" i="13"/>
  <c r="A274" i="13"/>
  <c r="A275" i="13"/>
  <c r="A276" i="13"/>
  <c r="A277" i="13"/>
  <c r="A278" i="13"/>
  <c r="A279" i="13"/>
  <c r="A280" i="13"/>
  <c r="A281" i="13"/>
  <c r="A282" i="13"/>
  <c r="A283" i="13"/>
  <c r="A284" i="13"/>
  <c r="A285" i="13"/>
  <c r="A286" i="13"/>
  <c r="A287" i="13"/>
  <c r="A288" i="13"/>
  <c r="A289" i="13"/>
  <c r="A290" i="13"/>
  <c r="A291" i="13"/>
  <c r="A292" i="13"/>
  <c r="A293" i="13"/>
  <c r="A294" i="13"/>
  <c r="A295" i="13"/>
  <c r="A296" i="13"/>
  <c r="A297" i="13"/>
  <c r="A298" i="13"/>
  <c r="A299" i="13"/>
  <c r="A300" i="13"/>
  <c r="A301" i="13"/>
  <c r="A302" i="13"/>
  <c r="A303" i="13"/>
  <c r="A304" i="13"/>
  <c r="A305" i="13"/>
  <c r="A306" i="13"/>
  <c r="A307" i="13"/>
  <c r="A308" i="13"/>
  <c r="A309" i="13"/>
  <c r="A310" i="13"/>
  <c r="A311" i="13"/>
  <c r="A312" i="13"/>
  <c r="A313" i="13"/>
  <c r="A314" i="13"/>
  <c r="A315" i="13"/>
  <c r="A316" i="13"/>
  <c r="A317" i="13"/>
  <c r="A318" i="13"/>
  <c r="A319" i="13"/>
  <c r="A320" i="13"/>
  <c r="A321" i="13"/>
  <c r="A322" i="13"/>
  <c r="A323" i="13"/>
  <c r="A324" i="13"/>
  <c r="A325" i="13"/>
  <c r="A326" i="13"/>
  <c r="A327" i="13"/>
  <c r="A328" i="13"/>
  <c r="A329" i="13"/>
  <c r="A330" i="13"/>
  <c r="A331" i="13"/>
  <c r="A332" i="13"/>
  <c r="A333" i="13"/>
  <c r="A334" i="13"/>
  <c r="A335" i="13"/>
  <c r="A336" i="13"/>
  <c r="A337" i="13"/>
  <c r="A338" i="13"/>
  <c r="A339" i="13"/>
  <c r="A340" i="13"/>
  <c r="A341" i="13"/>
  <c r="A342" i="13"/>
  <c r="A343" i="13"/>
  <c r="A344" i="13"/>
  <c r="A345" i="13"/>
  <c r="A346" i="13"/>
  <c r="A347" i="13"/>
  <c r="A348" i="13"/>
  <c r="A349" i="13"/>
  <c r="A350" i="13"/>
  <c r="A351" i="13"/>
  <c r="A352" i="13"/>
  <c r="A353" i="13"/>
  <c r="A354" i="13"/>
  <c r="A355" i="13"/>
  <c r="A356" i="13"/>
  <c r="A357" i="13"/>
  <c r="A358" i="13"/>
  <c r="A359" i="13"/>
  <c r="A360" i="13"/>
  <c r="A361" i="13"/>
  <c r="A362" i="13"/>
  <c r="A363" i="13"/>
  <c r="A364" i="13"/>
  <c r="A365" i="13"/>
  <c r="A366" i="13"/>
  <c r="A367" i="13"/>
  <c r="A368" i="13"/>
  <c r="A369" i="13"/>
  <c r="A370" i="13"/>
  <c r="A371" i="13"/>
  <c r="A372" i="13"/>
  <c r="A373" i="13"/>
  <c r="A374" i="13"/>
  <c r="A375" i="13"/>
  <c r="A376" i="13"/>
  <c r="A377" i="13"/>
  <c r="A378" i="13"/>
  <c r="A379" i="13"/>
  <c r="A380" i="13"/>
  <c r="A381" i="13"/>
  <c r="A382" i="13"/>
  <c r="A383" i="13"/>
  <c r="A384" i="13"/>
  <c r="A385" i="13"/>
  <c r="A386" i="13"/>
  <c r="A387" i="13"/>
  <c r="A388" i="13"/>
  <c r="A389" i="13"/>
  <c r="A390" i="13"/>
  <c r="A391" i="13"/>
  <c r="A392" i="13"/>
  <c r="A393" i="13"/>
  <c r="A394" i="13"/>
  <c r="A395" i="13"/>
  <c r="A396" i="13"/>
  <c r="A397" i="13"/>
  <c r="A398" i="13"/>
  <c r="A399" i="13"/>
  <c r="A400" i="13"/>
  <c r="A401" i="13"/>
  <c r="A402" i="13"/>
  <c r="A403" i="13"/>
  <c r="A404" i="13"/>
  <c r="A405" i="13"/>
  <c r="A406" i="13"/>
  <c r="A407" i="13"/>
  <c r="A408" i="13"/>
  <c r="A409" i="13"/>
  <c r="A410" i="13"/>
  <c r="A411" i="13"/>
  <c r="A412" i="13"/>
  <c r="A413" i="13"/>
  <c r="A414" i="13"/>
  <c r="A415" i="13"/>
  <c r="A416" i="13"/>
  <c r="A417" i="13"/>
  <c r="A418" i="13"/>
  <c r="A419" i="13"/>
  <c r="A420" i="13"/>
  <c r="A421" i="13"/>
  <c r="A422" i="13"/>
  <c r="A423" i="13"/>
  <c r="A424" i="13"/>
  <c r="A425" i="13"/>
  <c r="A426" i="13"/>
  <c r="A427" i="13"/>
  <c r="A428" i="13"/>
  <c r="A429" i="13"/>
  <c r="A430" i="13"/>
  <c r="A431" i="13"/>
  <c r="A432" i="13"/>
  <c r="A433" i="13"/>
  <c r="A434" i="13"/>
  <c r="A435" i="13"/>
  <c r="A436" i="13"/>
  <c r="A437" i="13"/>
  <c r="A438" i="13"/>
  <c r="A439" i="13"/>
  <c r="A440" i="13"/>
  <c r="A441" i="13"/>
  <c r="A442" i="13"/>
  <c r="A443" i="13"/>
  <c r="A444" i="13"/>
  <c r="A445" i="13"/>
  <c r="A446" i="13"/>
  <c r="A447" i="13"/>
  <c r="A448" i="13"/>
  <c r="A449" i="13"/>
  <c r="A450" i="13"/>
  <c r="A451" i="13"/>
  <c r="A452" i="13"/>
  <c r="A453" i="13"/>
  <c r="A454" i="13"/>
  <c r="A455" i="13"/>
  <c r="A456" i="13"/>
  <c r="A457" i="13"/>
  <c r="A458" i="13"/>
  <c r="A459" i="13"/>
  <c r="A460" i="13"/>
  <c r="A461" i="13"/>
  <c r="A462" i="13"/>
  <c r="A463" i="13"/>
  <c r="A464" i="13"/>
  <c r="A465" i="13"/>
  <c r="A466" i="13"/>
  <c r="A467" i="13"/>
  <c r="A468" i="13"/>
  <c r="A469" i="13"/>
  <c r="A470" i="13"/>
  <c r="A471" i="13"/>
  <c r="A472" i="13"/>
  <c r="A473" i="13"/>
  <c r="A474" i="13"/>
  <c r="A475" i="13"/>
  <c r="A476" i="13"/>
  <c r="A477" i="13"/>
  <c r="A478" i="13"/>
  <c r="A479" i="13"/>
  <c r="A480" i="13"/>
  <c r="A481" i="13"/>
  <c r="A482" i="13"/>
  <c r="A483" i="13"/>
  <c r="A484" i="13"/>
  <c r="A485" i="13"/>
  <c r="A486" i="13"/>
  <c r="A487" i="13"/>
  <c r="A488" i="13"/>
  <c r="A489" i="13"/>
  <c r="A490" i="13"/>
  <c r="A491" i="13"/>
  <c r="A492" i="13"/>
  <c r="A493" i="13"/>
  <c r="A494" i="13"/>
  <c r="A495" i="13"/>
  <c r="A496" i="13"/>
  <c r="A497" i="13"/>
  <c r="A498" i="13"/>
  <c r="A499" i="13"/>
  <c r="A500" i="13"/>
  <c r="A501" i="13"/>
  <c r="A502" i="13"/>
  <c r="A503" i="13"/>
  <c r="A504" i="13"/>
  <c r="A505" i="13"/>
  <c r="A506" i="13"/>
  <c r="A507" i="13"/>
  <c r="A508" i="13"/>
  <c r="A509" i="13"/>
  <c r="A510" i="13"/>
  <c r="A511" i="13"/>
  <c r="A512" i="13"/>
  <c r="A513" i="13"/>
  <c r="A514" i="13"/>
  <c r="A515" i="13"/>
  <c r="A516" i="13"/>
  <c r="A517" i="13"/>
  <c r="A518" i="13"/>
  <c r="A519" i="13"/>
  <c r="A520" i="13"/>
  <c r="A521" i="13"/>
  <c r="A522" i="13"/>
  <c r="A523" i="13"/>
  <c r="A524" i="13"/>
  <c r="A525" i="13"/>
  <c r="A526" i="13"/>
  <c r="A527" i="13"/>
  <c r="A528" i="13"/>
  <c r="A529" i="13"/>
  <c r="A530" i="13"/>
  <c r="A531" i="13"/>
  <c r="A532" i="13"/>
  <c r="A533" i="13"/>
  <c r="A534" i="13"/>
  <c r="A535" i="13"/>
  <c r="A536" i="13"/>
  <c r="A537" i="13"/>
  <c r="A538" i="13"/>
  <c r="A539" i="13"/>
  <c r="A540" i="13"/>
  <c r="A541" i="13"/>
  <c r="A542" i="13"/>
  <c r="A543" i="13"/>
  <c r="A544" i="13"/>
  <c r="A545" i="13"/>
  <c r="A546" i="13"/>
  <c r="A547" i="13"/>
  <c r="A548" i="13"/>
  <c r="A549" i="13"/>
  <c r="A550" i="13"/>
  <c r="A551" i="13"/>
  <c r="A552" i="13"/>
  <c r="A553" i="13"/>
  <c r="A554" i="13"/>
  <c r="A555" i="13"/>
  <c r="A556" i="13"/>
  <c r="A557" i="13"/>
  <c r="A558" i="13"/>
  <c r="A559" i="13"/>
  <c r="A560" i="13"/>
  <c r="A561" i="13"/>
  <c r="A562" i="13"/>
  <c r="A563" i="13"/>
  <c r="A564" i="13"/>
  <c r="A565" i="13"/>
  <c r="A566" i="13"/>
  <c r="A567" i="13"/>
  <c r="A568" i="13"/>
  <c r="A569" i="13"/>
  <c r="A570" i="13"/>
  <c r="A571" i="13"/>
  <c r="A572" i="13"/>
  <c r="A573" i="13"/>
  <c r="A574" i="13"/>
  <c r="A575" i="13"/>
  <c r="A576" i="13"/>
  <c r="A577" i="13"/>
  <c r="A578" i="13"/>
  <c r="A579" i="13"/>
  <c r="A580" i="13"/>
  <c r="A581" i="13"/>
  <c r="A582" i="13"/>
  <c r="A583" i="13"/>
  <c r="A584" i="13"/>
  <c r="A585" i="13"/>
  <c r="A586" i="13"/>
  <c r="A587" i="13"/>
  <c r="A588" i="13"/>
  <c r="A589" i="13"/>
  <c r="A590" i="13"/>
  <c r="A591" i="13"/>
  <c r="A592" i="13"/>
  <c r="A593" i="13"/>
  <c r="A594" i="13"/>
  <c r="A595" i="13"/>
  <c r="A596" i="13"/>
  <c r="A597" i="13"/>
  <c r="A598" i="13"/>
  <c r="A599" i="13"/>
  <c r="A600" i="13"/>
  <c r="A601" i="13"/>
  <c r="A602" i="13"/>
  <c r="A603" i="13"/>
  <c r="A604" i="13"/>
  <c r="A605" i="13"/>
  <c r="A606" i="13"/>
  <c r="A607" i="13"/>
  <c r="A608" i="13"/>
  <c r="A609" i="13"/>
  <c r="A610" i="13"/>
  <c r="A611" i="13"/>
  <c r="A612" i="13"/>
  <c r="A613" i="13"/>
  <c r="A614" i="13"/>
  <c r="A615" i="13"/>
  <c r="A616" i="13"/>
  <c r="A617" i="13"/>
  <c r="A618" i="13"/>
  <c r="A619" i="13"/>
  <c r="A620" i="13"/>
  <c r="A621" i="13"/>
  <c r="A622" i="13"/>
  <c r="A623" i="13"/>
  <c r="A624" i="13"/>
  <c r="A625" i="13"/>
  <c r="A626" i="13"/>
  <c r="A3" i="13" l="1"/>
  <c r="E522" i="13" l="1"/>
  <c r="E521" i="13"/>
  <c r="E520" i="13"/>
  <c r="E519" i="13"/>
  <c r="E518" i="13"/>
  <c r="E517" i="13"/>
  <c r="E516" i="13"/>
  <c r="E515" i="13"/>
  <c r="E514" i="13"/>
  <c r="E513" i="13"/>
  <c r="E512" i="13"/>
  <c r="E511" i="13"/>
  <c r="E510" i="13"/>
  <c r="E509" i="13"/>
  <c r="E508" i="13"/>
  <c r="E507" i="13"/>
  <c r="E506" i="13"/>
  <c r="E505" i="13"/>
  <c r="E504" i="13"/>
  <c r="E503" i="13"/>
  <c r="E502" i="13"/>
  <c r="E501" i="13"/>
  <c r="E500" i="13"/>
  <c r="E499" i="13"/>
  <c r="E498" i="13"/>
  <c r="E497" i="13"/>
  <c r="E496" i="13"/>
  <c r="E495" i="13"/>
  <c r="E494" i="13"/>
  <c r="E493" i="13"/>
  <c r="E492" i="13"/>
  <c r="E491" i="13"/>
  <c r="E490" i="13"/>
  <c r="E489" i="13"/>
  <c r="E488" i="13"/>
  <c r="E487" i="13"/>
  <c r="E486" i="13"/>
  <c r="E485" i="13"/>
  <c r="E484" i="13"/>
  <c r="E483" i="13"/>
  <c r="E482" i="13"/>
  <c r="E481" i="13"/>
  <c r="E480" i="13"/>
  <c r="E479" i="13"/>
  <c r="E478" i="13"/>
  <c r="E477" i="13"/>
  <c r="E476" i="13"/>
  <c r="E475" i="13"/>
  <c r="E474" i="13"/>
  <c r="E473" i="13"/>
  <c r="E472" i="13"/>
  <c r="E471" i="13"/>
  <c r="E470" i="13"/>
  <c r="E469" i="13"/>
  <c r="E468" i="13"/>
  <c r="E467" i="13"/>
  <c r="E466" i="13"/>
  <c r="E465" i="13"/>
  <c r="H465" i="13" s="1"/>
  <c r="E464" i="13"/>
  <c r="E463" i="13"/>
  <c r="E462" i="13"/>
  <c r="E461" i="13"/>
  <c r="E460" i="13"/>
  <c r="E459" i="13"/>
  <c r="E458" i="13"/>
  <c r="E457" i="13"/>
  <c r="E456" i="13"/>
  <c r="E455" i="13"/>
  <c r="E454" i="13"/>
  <c r="E453" i="13"/>
  <c r="E452" i="13"/>
  <c r="E451" i="13"/>
  <c r="E450" i="13"/>
  <c r="E449" i="13"/>
  <c r="E448" i="13"/>
  <c r="E447" i="13"/>
  <c r="E446" i="13"/>
  <c r="E445" i="13"/>
  <c r="E444" i="13"/>
  <c r="E443" i="13"/>
  <c r="E442" i="13"/>
  <c r="E441" i="13"/>
  <c r="E440" i="13"/>
  <c r="E439" i="13"/>
  <c r="E438" i="13"/>
  <c r="E437" i="13"/>
  <c r="E436" i="13"/>
  <c r="E435" i="13"/>
  <c r="E434" i="13"/>
  <c r="E433" i="13"/>
  <c r="E432" i="13"/>
  <c r="E431" i="13"/>
  <c r="E430" i="13"/>
  <c r="E429" i="13"/>
  <c r="E428" i="13"/>
  <c r="E427" i="13"/>
  <c r="E426" i="13"/>
  <c r="E425" i="13"/>
  <c r="E424" i="13"/>
  <c r="E423" i="13"/>
  <c r="E422" i="13"/>
  <c r="E421" i="13"/>
  <c r="E420" i="13"/>
  <c r="E419" i="13"/>
  <c r="I515" i="13" l="1"/>
  <c r="G423" i="13"/>
  <c r="H427" i="13"/>
  <c r="G432" i="13"/>
  <c r="G440" i="13"/>
  <c r="I478" i="13"/>
  <c r="G481" i="13"/>
  <c r="H483" i="13"/>
  <c r="G504" i="13"/>
  <c r="I516" i="13"/>
  <c r="H463" i="13"/>
  <c r="G476" i="13"/>
  <c r="H501" i="13"/>
  <c r="G419" i="13"/>
  <c r="H478" i="13"/>
  <c r="G482" i="13"/>
  <c r="I489" i="13"/>
  <c r="I491" i="13"/>
  <c r="I514" i="13"/>
  <c r="H460" i="13"/>
  <c r="G462" i="13"/>
  <c r="H466" i="13"/>
  <c r="H473" i="13"/>
  <c r="I479" i="13"/>
  <c r="H420" i="13"/>
  <c r="I466" i="13"/>
  <c r="I467" i="13"/>
  <c r="I475" i="13"/>
  <c r="G500" i="13"/>
  <c r="G509" i="13"/>
  <c r="G510" i="13"/>
  <c r="G511" i="13"/>
  <c r="G512" i="13"/>
  <c r="G513" i="13"/>
  <c r="G514" i="13"/>
  <c r="G515" i="13"/>
  <c r="G516" i="13"/>
  <c r="I502" i="13"/>
  <c r="I509" i="13"/>
  <c r="I510" i="13"/>
  <c r="I511" i="13"/>
  <c r="I512" i="13"/>
  <c r="I513" i="13"/>
  <c r="H497" i="13"/>
  <c r="G503" i="13"/>
  <c r="H520" i="13"/>
  <c r="H452" i="13"/>
  <c r="H470" i="13"/>
  <c r="H428" i="13"/>
  <c r="H432" i="13"/>
  <c r="H440" i="13"/>
  <c r="H419" i="13"/>
  <c r="H423" i="13"/>
  <c r="G428" i="13"/>
  <c r="G436" i="13"/>
  <c r="H444" i="13"/>
  <c r="H448" i="13"/>
  <c r="H456" i="13"/>
  <c r="I472" i="13"/>
  <c r="G452" i="13"/>
  <c r="G460" i="13"/>
  <c r="I464" i="13"/>
  <c r="H477" i="13"/>
  <c r="H424" i="13"/>
  <c r="H436" i="13"/>
  <c r="G444" i="13"/>
  <c r="G448" i="13"/>
  <c r="G456" i="13"/>
  <c r="I470" i="13"/>
  <c r="G470" i="13"/>
  <c r="G486" i="13"/>
  <c r="G488" i="13"/>
  <c r="G474" i="13"/>
  <c r="I482" i="13"/>
  <c r="H482" i="13"/>
  <c r="I486" i="13"/>
  <c r="I488" i="13"/>
  <c r="G490" i="13"/>
  <c r="I490" i="13"/>
  <c r="H495" i="13"/>
  <c r="G496" i="13"/>
  <c r="G499" i="13"/>
  <c r="I474" i="13"/>
  <c r="H474" i="13"/>
  <c r="G485" i="13"/>
  <c r="G487" i="13"/>
  <c r="H496" i="13"/>
  <c r="G427" i="13"/>
  <c r="H467" i="13"/>
  <c r="I485" i="13"/>
  <c r="I487" i="13"/>
  <c r="G492" i="13"/>
  <c r="I492" i="13"/>
  <c r="I496" i="13"/>
  <c r="I463" i="13"/>
  <c r="G466" i="13"/>
  <c r="I471" i="13"/>
  <c r="G478" i="13"/>
  <c r="G489" i="13"/>
  <c r="G491" i="13"/>
  <c r="I500" i="13"/>
  <c r="H500" i="13"/>
  <c r="I504" i="13"/>
  <c r="G508" i="13"/>
  <c r="I505" i="13"/>
  <c r="G505" i="13"/>
  <c r="I506" i="13"/>
  <c r="G506" i="13"/>
  <c r="I507" i="13"/>
  <c r="G507" i="13"/>
  <c r="I508" i="13"/>
  <c r="I494" i="13"/>
  <c r="H521" i="13"/>
  <c r="I422" i="13"/>
  <c r="I431" i="13"/>
  <c r="I442" i="13"/>
  <c r="H442" i="13"/>
  <c r="G442" i="13"/>
  <c r="I420" i="13"/>
  <c r="G421" i="13"/>
  <c r="H422" i="13"/>
  <c r="I424" i="13"/>
  <c r="G425" i="13"/>
  <c r="H426" i="13"/>
  <c r="I429" i="13"/>
  <c r="G429" i="13"/>
  <c r="H429" i="13"/>
  <c r="I437" i="13"/>
  <c r="G437" i="13"/>
  <c r="H437" i="13"/>
  <c r="I451" i="13"/>
  <c r="G451" i="13"/>
  <c r="I453" i="13"/>
  <c r="G453" i="13"/>
  <c r="H453" i="13"/>
  <c r="I419" i="13"/>
  <c r="G420" i="13"/>
  <c r="H421" i="13"/>
  <c r="I423" i="13"/>
  <c r="G424" i="13"/>
  <c r="H425" i="13"/>
  <c r="I427" i="13"/>
  <c r="I430" i="13"/>
  <c r="H430" i="13"/>
  <c r="G430" i="13"/>
  <c r="H435" i="13"/>
  <c r="I438" i="13"/>
  <c r="H438" i="13"/>
  <c r="G438" i="13"/>
  <c r="H443" i="13"/>
  <c r="I446" i="13"/>
  <c r="H446" i="13"/>
  <c r="G446" i="13"/>
  <c r="H451" i="13"/>
  <c r="I454" i="13"/>
  <c r="H454" i="13"/>
  <c r="G454" i="13"/>
  <c r="H459" i="13"/>
  <c r="G431" i="13"/>
  <c r="I433" i="13"/>
  <c r="G433" i="13"/>
  <c r="H433" i="13"/>
  <c r="I439" i="13"/>
  <c r="G439" i="13"/>
  <c r="I447" i="13"/>
  <c r="G447" i="13"/>
  <c r="I449" i="13"/>
  <c r="G449" i="13"/>
  <c r="H449" i="13"/>
  <c r="I455" i="13"/>
  <c r="G455" i="13"/>
  <c r="I457" i="13"/>
  <c r="G457" i="13"/>
  <c r="H457" i="13"/>
  <c r="I426" i="13"/>
  <c r="I425" i="13"/>
  <c r="G426" i="13"/>
  <c r="I434" i="13"/>
  <c r="H434" i="13"/>
  <c r="G434" i="13"/>
  <c r="H439" i="13"/>
  <c r="H447" i="13"/>
  <c r="I450" i="13"/>
  <c r="H450" i="13"/>
  <c r="G450" i="13"/>
  <c r="H455" i="13"/>
  <c r="I458" i="13"/>
  <c r="H458" i="13"/>
  <c r="G458" i="13"/>
  <c r="I441" i="13"/>
  <c r="G441" i="13"/>
  <c r="H441" i="13"/>
  <c r="I421" i="13"/>
  <c r="G422" i="13"/>
  <c r="H431" i="13"/>
  <c r="I435" i="13"/>
  <c r="G435" i="13"/>
  <c r="I443" i="13"/>
  <c r="G443" i="13"/>
  <c r="I445" i="13"/>
  <c r="G445" i="13"/>
  <c r="H445" i="13"/>
  <c r="I459" i="13"/>
  <c r="G459" i="13"/>
  <c r="I461" i="13"/>
  <c r="G461" i="13"/>
  <c r="H461" i="13"/>
  <c r="G468" i="13"/>
  <c r="I465" i="13"/>
  <c r="H468" i="13"/>
  <c r="I468" i="13"/>
  <c r="H476" i="13"/>
  <c r="I476" i="13"/>
  <c r="I428" i="13"/>
  <c r="I432" i="13"/>
  <c r="I436" i="13"/>
  <c r="I440" i="13"/>
  <c r="I444" i="13"/>
  <c r="I448" i="13"/>
  <c r="I452" i="13"/>
  <c r="I456" i="13"/>
  <c r="I460" i="13"/>
  <c r="G465" i="13"/>
  <c r="G467" i="13"/>
  <c r="H462" i="13"/>
  <c r="I462" i="13"/>
  <c r="G463" i="13"/>
  <c r="H464" i="13"/>
  <c r="G464" i="13"/>
  <c r="H469" i="13"/>
  <c r="H472" i="13"/>
  <c r="G472" i="13"/>
  <c r="H480" i="13"/>
  <c r="I480" i="13"/>
  <c r="G484" i="13"/>
  <c r="I473" i="13"/>
  <c r="G473" i="13"/>
  <c r="G475" i="13"/>
  <c r="H475" i="13"/>
  <c r="H484" i="13"/>
  <c r="I484" i="13"/>
  <c r="I481" i="13"/>
  <c r="H481" i="13"/>
  <c r="I469" i="13"/>
  <c r="G469" i="13"/>
  <c r="G471" i="13"/>
  <c r="H471" i="13"/>
  <c r="G480" i="13"/>
  <c r="G483" i="13"/>
  <c r="I483" i="13"/>
  <c r="I477" i="13"/>
  <c r="G477" i="13"/>
  <c r="G479" i="13"/>
  <c r="H479" i="13"/>
  <c r="I493" i="13"/>
  <c r="H494" i="13"/>
  <c r="G494" i="13"/>
  <c r="G497" i="13"/>
  <c r="I497" i="13"/>
  <c r="I499" i="13"/>
  <c r="H499" i="13"/>
  <c r="G501" i="13"/>
  <c r="I501" i="13"/>
  <c r="I503" i="13"/>
  <c r="H503" i="13"/>
  <c r="I495" i="13"/>
  <c r="G495" i="13"/>
  <c r="G498" i="13"/>
  <c r="H498" i="13"/>
  <c r="I498" i="13"/>
  <c r="G493" i="13"/>
  <c r="H493" i="13"/>
  <c r="H485" i="13"/>
  <c r="H486" i="13"/>
  <c r="H487" i="13"/>
  <c r="H488" i="13"/>
  <c r="H489" i="13"/>
  <c r="H490" i="13"/>
  <c r="H491" i="13"/>
  <c r="H492" i="13"/>
  <c r="H502" i="13"/>
  <c r="G502" i="13"/>
  <c r="H504" i="13"/>
  <c r="G517" i="13"/>
  <c r="I517" i="13"/>
  <c r="G519" i="13"/>
  <c r="I519" i="13"/>
  <c r="H519" i="13"/>
  <c r="H517" i="13"/>
  <c r="G518" i="13"/>
  <c r="I518" i="13"/>
  <c r="H518" i="13"/>
  <c r="H505" i="13"/>
  <c r="H506" i="13"/>
  <c r="H507" i="13"/>
  <c r="H508" i="13"/>
  <c r="H509" i="13"/>
  <c r="H510" i="13"/>
  <c r="H511" i="13"/>
  <c r="H512" i="13"/>
  <c r="H513" i="13"/>
  <c r="H514" i="13"/>
  <c r="H515" i="13"/>
  <c r="H516" i="13"/>
  <c r="G520" i="13"/>
  <c r="I520" i="13"/>
  <c r="H522" i="13"/>
  <c r="G521" i="13"/>
  <c r="I521" i="13"/>
  <c r="G522" i="13"/>
  <c r="I522" i="13"/>
  <c r="E626" i="13" l="1"/>
  <c r="E625" i="13"/>
  <c r="E624" i="13"/>
  <c r="E623" i="13"/>
  <c r="E622" i="13"/>
  <c r="E621" i="13"/>
  <c r="E620" i="13"/>
  <c r="E619" i="13"/>
  <c r="E618" i="13"/>
  <c r="E617" i="13"/>
  <c r="E616" i="13"/>
  <c r="E615" i="13"/>
  <c r="E614" i="13"/>
  <c r="E613" i="13"/>
  <c r="E612" i="13"/>
  <c r="E611" i="13"/>
  <c r="E610" i="13"/>
  <c r="E609" i="13"/>
  <c r="E608" i="13"/>
  <c r="E607" i="13"/>
  <c r="E606" i="13"/>
  <c r="E605" i="13"/>
  <c r="E604" i="13"/>
  <c r="E603" i="13"/>
  <c r="E602" i="13"/>
  <c r="E601" i="13"/>
  <c r="E600" i="13"/>
  <c r="E599" i="13"/>
  <c r="E598" i="13"/>
  <c r="E597" i="13"/>
  <c r="E596" i="13"/>
  <c r="E595" i="13"/>
  <c r="E594" i="13"/>
  <c r="E593" i="13"/>
  <c r="E592" i="13"/>
  <c r="E591" i="13"/>
  <c r="E590" i="13"/>
  <c r="E589" i="13"/>
  <c r="E588" i="13"/>
  <c r="E587" i="13"/>
  <c r="E586" i="13"/>
  <c r="E585" i="13"/>
  <c r="E584" i="13"/>
  <c r="E583" i="13"/>
  <c r="E582" i="13"/>
  <c r="E581" i="13"/>
  <c r="E580" i="13"/>
  <c r="E579" i="13"/>
  <c r="E578" i="13"/>
  <c r="E577" i="13"/>
  <c r="E576" i="13"/>
  <c r="E575" i="13"/>
  <c r="E574" i="13"/>
  <c r="E573" i="13"/>
  <c r="E572" i="13"/>
  <c r="E571" i="13"/>
  <c r="E570" i="13"/>
  <c r="E569" i="13"/>
  <c r="E568" i="13"/>
  <c r="E567" i="13"/>
  <c r="E566" i="13"/>
  <c r="E565" i="13"/>
  <c r="E564" i="13"/>
  <c r="E563" i="13"/>
  <c r="E562" i="13"/>
  <c r="E561" i="13"/>
  <c r="E560" i="13"/>
  <c r="E559" i="13"/>
  <c r="E558" i="13"/>
  <c r="E557" i="13"/>
  <c r="E556" i="13"/>
  <c r="E555" i="13"/>
  <c r="E554" i="13"/>
  <c r="E553" i="13"/>
  <c r="E552" i="13"/>
  <c r="E551" i="13"/>
  <c r="E550" i="13"/>
  <c r="E549" i="13"/>
  <c r="E548" i="13"/>
  <c r="E547" i="13"/>
  <c r="E546" i="13"/>
  <c r="E545" i="13"/>
  <c r="E544" i="13"/>
  <c r="E543" i="13"/>
  <c r="E542" i="13"/>
  <c r="E541" i="13"/>
  <c r="E540" i="13"/>
  <c r="E539" i="13"/>
  <c r="E538" i="13"/>
  <c r="E537" i="13"/>
  <c r="E536" i="13"/>
  <c r="E535" i="13"/>
  <c r="E534" i="13"/>
  <c r="E533" i="13"/>
  <c r="E532" i="13"/>
  <c r="E531" i="13"/>
  <c r="E530" i="13"/>
  <c r="E529" i="13"/>
  <c r="E528" i="13"/>
  <c r="E527" i="13"/>
  <c r="E526" i="13"/>
  <c r="E525" i="13"/>
  <c r="E524" i="13"/>
  <c r="E523" i="13"/>
  <c r="N32" i="18" l="1"/>
  <c r="N2" i="18" l="1"/>
</calcChain>
</file>

<file path=xl/sharedStrings.xml><?xml version="1.0" encoding="utf-8"?>
<sst xmlns="http://schemas.openxmlformats.org/spreadsheetml/2006/main" count="1801" uniqueCount="494">
  <si>
    <t>Part du trafic organic  </t>
  </si>
  <si>
    <t>Organic transaction (en valeur et en %)</t>
  </si>
  <si>
    <t>Organic Revenue (en valeur et en %)</t>
  </si>
  <si>
    <t xml:space="preserve">Trafic entrant par les pages search / PDP/ category (groupée) </t>
  </si>
  <si>
    <t xml:space="preserve">Trafic entrant marque lyreco VS hors marque (à voir si possible de se logguer à Search console) </t>
  </si>
  <si>
    <t>FR</t>
  </si>
  <si>
    <t>SMB</t>
  </si>
  <si>
    <t>corporate</t>
  </si>
  <si>
    <t>guest</t>
  </si>
  <si>
    <t>rep</t>
  </si>
  <si>
    <t>Direct</t>
  </si>
  <si>
    <t>AT</t>
  </si>
  <si>
    <t>AU</t>
  </si>
  <si>
    <t>BE</t>
  </si>
  <si>
    <t>CH</t>
  </si>
  <si>
    <t>CZ</t>
  </si>
  <si>
    <t>DA</t>
  </si>
  <si>
    <t>DE</t>
  </si>
  <si>
    <t>EN</t>
  </si>
  <si>
    <t>FI</t>
  </si>
  <si>
    <t>HK</t>
  </si>
  <si>
    <t>HU</t>
  </si>
  <si>
    <t>IR</t>
  </si>
  <si>
    <t>IT</t>
  </si>
  <si>
    <t>KR</t>
  </si>
  <si>
    <t>LU</t>
  </si>
  <si>
    <t>MY</t>
  </si>
  <si>
    <t>NL</t>
  </si>
  <si>
    <t>NO</t>
  </si>
  <si>
    <t>PL</t>
  </si>
  <si>
    <t>PT</t>
  </si>
  <si>
    <t>SG</t>
  </si>
  <si>
    <t>SK</t>
  </si>
  <si>
    <t>SP</t>
  </si>
  <si>
    <t>SV</t>
  </si>
  <si>
    <t>TH</t>
  </si>
  <si>
    <t>ok</t>
  </si>
  <si>
    <t>Transactions</t>
  </si>
  <si>
    <t>CODE</t>
  </si>
  <si>
    <t>Date</t>
  </si>
  <si>
    <t>Country</t>
  </si>
  <si>
    <t>Customer Type</t>
  </si>
  <si>
    <t>Corporate</t>
  </si>
  <si>
    <t>Guest</t>
  </si>
  <si>
    <t>Rep</t>
  </si>
  <si>
    <t>others orders</t>
  </si>
  <si>
    <t>Direct orders</t>
  </si>
  <si>
    <t>Organic orders</t>
  </si>
  <si>
    <t>201711ATSMB</t>
  </si>
  <si>
    <t>201711AUSMB</t>
  </si>
  <si>
    <t>201711BESMB</t>
  </si>
  <si>
    <t>201711CHSMB</t>
  </si>
  <si>
    <t>201711CZSMB</t>
  </si>
  <si>
    <t>201711DASMB</t>
  </si>
  <si>
    <t>201711DESMB</t>
  </si>
  <si>
    <t>201711ENSMB</t>
  </si>
  <si>
    <t>201711FISMB</t>
  </si>
  <si>
    <t>201711FRSMB</t>
  </si>
  <si>
    <t>201711HKSMB</t>
  </si>
  <si>
    <t>201711HUSMB</t>
  </si>
  <si>
    <t>201711IRSMB</t>
  </si>
  <si>
    <t>201711ITSMB</t>
  </si>
  <si>
    <t>201711KRSMB</t>
  </si>
  <si>
    <t>201711LUSMB</t>
  </si>
  <si>
    <t>201711MYSMB</t>
  </si>
  <si>
    <t>201711NLSMB</t>
  </si>
  <si>
    <t>201711NOSMB</t>
  </si>
  <si>
    <t>201711PLSMB</t>
  </si>
  <si>
    <t>201711PTSMB</t>
  </si>
  <si>
    <t>201711SGSMB</t>
  </si>
  <si>
    <t>201711SKSMB</t>
  </si>
  <si>
    <t>201711SPSMB</t>
  </si>
  <si>
    <t>201711SVSMB</t>
  </si>
  <si>
    <t>201711THSMB</t>
  </si>
  <si>
    <t>201711ATCorporate</t>
  </si>
  <si>
    <t>201711ATGuest</t>
  </si>
  <si>
    <t>201711ATRep</t>
  </si>
  <si>
    <t>201711AUCorporate</t>
  </si>
  <si>
    <t>201711AUGuest</t>
  </si>
  <si>
    <t>201711AURep</t>
  </si>
  <si>
    <t>201711BECorporate</t>
  </si>
  <si>
    <t>201711BEGuest</t>
  </si>
  <si>
    <t>201711BERep</t>
  </si>
  <si>
    <t>201711CHCorporate</t>
  </si>
  <si>
    <t>201711CHGuest</t>
  </si>
  <si>
    <t>201711CHRep</t>
  </si>
  <si>
    <t>201711CZCorporate</t>
  </si>
  <si>
    <t>201711CZGuest</t>
  </si>
  <si>
    <t>201711CZRep</t>
  </si>
  <si>
    <t>201711DACorporate</t>
  </si>
  <si>
    <t>201711DAGuest</t>
  </si>
  <si>
    <t>201711DARep</t>
  </si>
  <si>
    <t>201711DECorporate</t>
  </si>
  <si>
    <t>201711DEGuest</t>
  </si>
  <si>
    <t>201711DERep</t>
  </si>
  <si>
    <t>201711ENCorporate</t>
  </si>
  <si>
    <t>201711ENGuest</t>
  </si>
  <si>
    <t>201711ENRep</t>
  </si>
  <si>
    <t>201711FICorporate</t>
  </si>
  <si>
    <t>201711FIGuest</t>
  </si>
  <si>
    <t>201711FIRep</t>
  </si>
  <si>
    <t>201711FRCorporate</t>
  </si>
  <si>
    <t>201711FRGuest</t>
  </si>
  <si>
    <t>201711FRRep</t>
  </si>
  <si>
    <t>201711HKCorporate</t>
  </si>
  <si>
    <t>201711HKGuest</t>
  </si>
  <si>
    <t>201711HKRep</t>
  </si>
  <si>
    <t>201711HUCorporate</t>
  </si>
  <si>
    <t>201711HUGuest</t>
  </si>
  <si>
    <t>201711HURep</t>
  </si>
  <si>
    <t>201711IRCorporate</t>
  </si>
  <si>
    <t>201711IRGuest</t>
  </si>
  <si>
    <t>201711IRRep</t>
  </si>
  <si>
    <t>201711ITCorporate</t>
  </si>
  <si>
    <t>201711ITGuest</t>
  </si>
  <si>
    <t>201711ITRep</t>
  </si>
  <si>
    <t>201711KRCorporate</t>
  </si>
  <si>
    <t>201711KRGuest</t>
  </si>
  <si>
    <t>201711KRRep</t>
  </si>
  <si>
    <t>201711LUCorporate</t>
  </si>
  <si>
    <t>201711LUGuest</t>
  </si>
  <si>
    <t>201711LURep</t>
  </si>
  <si>
    <t>201711MYCorporate</t>
  </si>
  <si>
    <t>201711MYGuest</t>
  </si>
  <si>
    <t>201711MYRep</t>
  </si>
  <si>
    <t>201711NLCorporate</t>
  </si>
  <si>
    <t>201711NLGuest</t>
  </si>
  <si>
    <t>201711NLRep</t>
  </si>
  <si>
    <t>201711NOCorporate</t>
  </si>
  <si>
    <t>201711NOGuest</t>
  </si>
  <si>
    <t>201711NORep</t>
  </si>
  <si>
    <t>201711PLCorporate</t>
  </si>
  <si>
    <t>201711PLGuest</t>
  </si>
  <si>
    <t>201711PLRep</t>
  </si>
  <si>
    <t>201711PTCorporate</t>
  </si>
  <si>
    <t>201711PTGuest</t>
  </si>
  <si>
    <t>201711PTRep</t>
  </si>
  <si>
    <t>201711SGCorporate</t>
  </si>
  <si>
    <t>201711SGGuest</t>
  </si>
  <si>
    <t>201711SGRep</t>
  </si>
  <si>
    <t>201711SKCorporate</t>
  </si>
  <si>
    <t>201711SKGuest</t>
  </si>
  <si>
    <t>201711SKRep</t>
  </si>
  <si>
    <t>201711SPCorporate</t>
  </si>
  <si>
    <t>201711SPGuest</t>
  </si>
  <si>
    <t>201711SPRep</t>
  </si>
  <si>
    <t>201711SVCorporate</t>
  </si>
  <si>
    <t>201711SVGuest</t>
  </si>
  <si>
    <t>201711SVRep</t>
  </si>
  <si>
    <t>201711THCorporate</t>
  </si>
  <si>
    <t>201711THGuest</t>
  </si>
  <si>
    <t>201711THRep</t>
  </si>
  <si>
    <t/>
  </si>
  <si>
    <t>Month</t>
  </si>
  <si>
    <t>201710ATSMB</t>
  </si>
  <si>
    <t>201710AUSMB</t>
  </si>
  <si>
    <t>201710BESMB</t>
  </si>
  <si>
    <t>201710CHSMB</t>
  </si>
  <si>
    <t>201710CZSMB</t>
  </si>
  <si>
    <t>201710DASMB</t>
  </si>
  <si>
    <t>201710DESMB</t>
  </si>
  <si>
    <t>201710ENSMB</t>
  </si>
  <si>
    <t>201710FISMB</t>
  </si>
  <si>
    <t>201710FRSMB</t>
  </si>
  <si>
    <t>201710HKSMB</t>
  </si>
  <si>
    <t>201710HUSMB</t>
  </si>
  <si>
    <t>201710IRSMB</t>
  </si>
  <si>
    <t>201710ITSMB</t>
  </si>
  <si>
    <t>201710KRSMB</t>
  </si>
  <si>
    <t>201710LUSMB</t>
  </si>
  <si>
    <t>201710MYSMB</t>
  </si>
  <si>
    <t>201710NLSMB</t>
  </si>
  <si>
    <t>201710NOSMB</t>
  </si>
  <si>
    <t>201710PLSMB</t>
  </si>
  <si>
    <t>201710PTSMB</t>
  </si>
  <si>
    <t>201710SGSMB</t>
  </si>
  <si>
    <t>201710SKSMB</t>
  </si>
  <si>
    <t>201710SPSMB</t>
  </si>
  <si>
    <t>201710SVSMB</t>
  </si>
  <si>
    <t>201710THSMB</t>
  </si>
  <si>
    <t>201710ATCorporate</t>
  </si>
  <si>
    <t>201710ATGuest</t>
  </si>
  <si>
    <t>201710ATRep</t>
  </si>
  <si>
    <t>201710AUCorporate</t>
  </si>
  <si>
    <t>201710AUGuest</t>
  </si>
  <si>
    <t>201710AURep</t>
  </si>
  <si>
    <t>201710BECorporate</t>
  </si>
  <si>
    <t>201710BEGuest</t>
  </si>
  <si>
    <t>201710BERep</t>
  </si>
  <si>
    <t>201710CHCorporate</t>
  </si>
  <si>
    <t>201710CHGuest</t>
  </si>
  <si>
    <t>201710CHRep</t>
  </si>
  <si>
    <t>201710CZCorporate</t>
  </si>
  <si>
    <t>201710CZGuest</t>
  </si>
  <si>
    <t>201710CZRep</t>
  </si>
  <si>
    <t>201710DACorporate</t>
  </si>
  <si>
    <t>201710DAGuest</t>
  </si>
  <si>
    <t>201710DARep</t>
  </si>
  <si>
    <t>201710DECorporate</t>
  </si>
  <si>
    <t>201710DEGuest</t>
  </si>
  <si>
    <t>201710DERep</t>
  </si>
  <si>
    <t>201710ENCorporate</t>
  </si>
  <si>
    <t>201710ENGuest</t>
  </si>
  <si>
    <t>201710ENRep</t>
  </si>
  <si>
    <t>201710FICorporate</t>
  </si>
  <si>
    <t>201710FIGuest</t>
  </si>
  <si>
    <t>201710FIRep</t>
  </si>
  <si>
    <t>201710FRCorporate</t>
  </si>
  <si>
    <t>201710FRGuest</t>
  </si>
  <si>
    <t>201710FRRep</t>
  </si>
  <si>
    <t>201710HKCorporate</t>
  </si>
  <si>
    <t>201710HKGuest</t>
  </si>
  <si>
    <t>201710HKRep</t>
  </si>
  <si>
    <t>201710HUCorporate</t>
  </si>
  <si>
    <t>201710HUGuest</t>
  </si>
  <si>
    <t>201710HURep</t>
  </si>
  <si>
    <t>201710IRCorporate</t>
  </si>
  <si>
    <t>201710IRGuest</t>
  </si>
  <si>
    <t>201710IRRep</t>
  </si>
  <si>
    <t>201710ITCorporate</t>
  </si>
  <si>
    <t>201710ITGuest</t>
  </si>
  <si>
    <t>201710ITRep</t>
  </si>
  <si>
    <t>201710KRCorporate</t>
  </si>
  <si>
    <t>201710KRGuest</t>
  </si>
  <si>
    <t>201710KRRep</t>
  </si>
  <si>
    <t>201710LUCorporate</t>
  </si>
  <si>
    <t>201710LUGuest</t>
  </si>
  <si>
    <t>201710LURep</t>
  </si>
  <si>
    <t>201710MYCorporate</t>
  </si>
  <si>
    <t>201710MYGuest</t>
  </si>
  <si>
    <t>201710MYRep</t>
  </si>
  <si>
    <t>201710NLCorporate</t>
  </si>
  <si>
    <t>201710NLGuest</t>
  </si>
  <si>
    <t>201710NLRep</t>
  </si>
  <si>
    <t>201710NOCorporate</t>
  </si>
  <si>
    <t>201710NOGuest</t>
  </si>
  <si>
    <t>201710NORep</t>
  </si>
  <si>
    <t>201710PLCorporate</t>
  </si>
  <si>
    <t>201710PLGuest</t>
  </si>
  <si>
    <t>201710PLRep</t>
  </si>
  <si>
    <t>201710PTCorporate</t>
  </si>
  <si>
    <t>201710PTGuest</t>
  </si>
  <si>
    <t>201710PTRep</t>
  </si>
  <si>
    <t>201710SGCorporate</t>
  </si>
  <si>
    <t>201710SGGuest</t>
  </si>
  <si>
    <t>201710SGRep</t>
  </si>
  <si>
    <t>201710SKCorporate</t>
  </si>
  <si>
    <t>201710SKGuest</t>
  </si>
  <si>
    <t>201710SKRep</t>
  </si>
  <si>
    <t>201710SPCorporate</t>
  </si>
  <si>
    <t>201710SPGuest</t>
  </si>
  <si>
    <t>201710SPRep</t>
  </si>
  <si>
    <t>201710SVCorporate</t>
  </si>
  <si>
    <t>201710SVGuest</t>
  </si>
  <si>
    <t>201710SVRep</t>
  </si>
  <si>
    <t>201710THCorporate</t>
  </si>
  <si>
    <t>201710THGuest</t>
  </si>
  <si>
    <t>201710THRep</t>
  </si>
  <si>
    <t>201709ATSMB</t>
  </si>
  <si>
    <t>201709AUSMB</t>
  </si>
  <si>
    <t>201709BESMB</t>
  </si>
  <si>
    <t>201709CHSMB</t>
  </si>
  <si>
    <t>201709CZSMB</t>
  </si>
  <si>
    <t>201709DASMB</t>
  </si>
  <si>
    <t>201709DESMB</t>
  </si>
  <si>
    <t>201709ENSMB</t>
  </si>
  <si>
    <t>201709FISMB</t>
  </si>
  <si>
    <t>201709FRSMB</t>
  </si>
  <si>
    <t>201709HKSMB</t>
  </si>
  <si>
    <t>201709HUSMB</t>
  </si>
  <si>
    <t>201709IRSMB</t>
  </si>
  <si>
    <t>201709ITSMB</t>
  </si>
  <si>
    <t>201709KRSMB</t>
  </si>
  <si>
    <t>201709LUSMB</t>
  </si>
  <si>
    <t>201709MYSMB</t>
  </si>
  <si>
    <t>201709NLSMB</t>
  </si>
  <si>
    <t>201709NOSMB</t>
  </si>
  <si>
    <t>201709PLSMB</t>
  </si>
  <si>
    <t>201709PTSMB</t>
  </si>
  <si>
    <t>201709SGSMB</t>
  </si>
  <si>
    <t>201709SKSMB</t>
  </si>
  <si>
    <t>201709SPSMB</t>
  </si>
  <si>
    <t>201709SVSMB</t>
  </si>
  <si>
    <t>201709THSMB</t>
  </si>
  <si>
    <t>201709ATCorporate</t>
  </si>
  <si>
    <t>201709ATGuest</t>
  </si>
  <si>
    <t>201709ATRep</t>
  </si>
  <si>
    <t>201709AUCorporate</t>
  </si>
  <si>
    <t>201709AUGuest</t>
  </si>
  <si>
    <t>201709AURep</t>
  </si>
  <si>
    <t>201709BECorporate</t>
  </si>
  <si>
    <t>201709BEGuest</t>
  </si>
  <si>
    <t>201709BERep</t>
  </si>
  <si>
    <t>201709CHCorporate</t>
  </si>
  <si>
    <t>201709CHGuest</t>
  </si>
  <si>
    <t>201709CHRep</t>
  </si>
  <si>
    <t>201709CZCorporate</t>
  </si>
  <si>
    <t>201709CZGuest</t>
  </si>
  <si>
    <t>201709CZRep</t>
  </si>
  <si>
    <t>201709DACorporate</t>
  </si>
  <si>
    <t>201709DAGuest</t>
  </si>
  <si>
    <t>201709DARep</t>
  </si>
  <si>
    <t>201709DECorporate</t>
  </si>
  <si>
    <t>201709DEGuest</t>
  </si>
  <si>
    <t>201709DERep</t>
  </si>
  <si>
    <t>201709ENCorporate</t>
  </si>
  <si>
    <t>201709ENGuest</t>
  </si>
  <si>
    <t>201709ENRep</t>
  </si>
  <si>
    <t>201709FICorporate</t>
  </si>
  <si>
    <t>201709FIGuest</t>
  </si>
  <si>
    <t>201709FIRep</t>
  </si>
  <si>
    <t>201709FRCorporate</t>
  </si>
  <si>
    <t>201709FRGuest</t>
  </si>
  <si>
    <t>201709FRRep</t>
  </si>
  <si>
    <t>201709HKCorporate</t>
  </si>
  <si>
    <t>201709HKGuest</t>
  </si>
  <si>
    <t>201709HKRep</t>
  </si>
  <si>
    <t>201709HUCorporate</t>
  </si>
  <si>
    <t>201709HUGuest</t>
  </si>
  <si>
    <t>201709HURep</t>
  </si>
  <si>
    <t>201709IRCorporate</t>
  </si>
  <si>
    <t>201709IRGuest</t>
  </si>
  <si>
    <t>201709IRRep</t>
  </si>
  <si>
    <t>201709ITCorporate</t>
  </si>
  <si>
    <t>201709ITGuest</t>
  </si>
  <si>
    <t>201709ITRep</t>
  </si>
  <si>
    <t>201709KRCorporate</t>
  </si>
  <si>
    <t>201709KRGuest</t>
  </si>
  <si>
    <t>201709KRRep</t>
  </si>
  <si>
    <t>201709LUCorporate</t>
  </si>
  <si>
    <t>201709LUGuest</t>
  </si>
  <si>
    <t>201709LURep</t>
  </si>
  <si>
    <t>201709MYCorporate</t>
  </si>
  <si>
    <t>201709MYGuest</t>
  </si>
  <si>
    <t>201709MYRep</t>
  </si>
  <si>
    <t>201709NLCorporate</t>
  </si>
  <si>
    <t>201709NLGuest</t>
  </si>
  <si>
    <t>201709NLRep</t>
  </si>
  <si>
    <t>201709NOCorporate</t>
  </si>
  <si>
    <t>201709NOGuest</t>
  </si>
  <si>
    <t>201709NORep</t>
  </si>
  <si>
    <t>201709PLCorporate</t>
  </si>
  <si>
    <t>201709PLGuest</t>
  </si>
  <si>
    <t>201709PLRep</t>
  </si>
  <si>
    <t>201709PTCorporate</t>
  </si>
  <si>
    <t>201709PTGuest</t>
  </si>
  <si>
    <t>201709PTRep</t>
  </si>
  <si>
    <t>201709SGCorporate</t>
  </si>
  <si>
    <t>201709SGGuest</t>
  </si>
  <si>
    <t>201709SGRep</t>
  </si>
  <si>
    <t>201709SKCorporate</t>
  </si>
  <si>
    <t>201709SKGuest</t>
  </si>
  <si>
    <t>201709SKRep</t>
  </si>
  <si>
    <t>201709SPCorporate</t>
  </si>
  <si>
    <t>201709SPGuest</t>
  </si>
  <si>
    <t>201709SPRep</t>
  </si>
  <si>
    <t>201709SVCorporate</t>
  </si>
  <si>
    <t>201709SVGuest</t>
  </si>
  <si>
    <t>201709SVRep</t>
  </si>
  <si>
    <t>201709THCorporate</t>
  </si>
  <si>
    <t>201709THGuest</t>
  </si>
  <si>
    <t>201709THRep</t>
  </si>
  <si>
    <t>201708ATSMB</t>
  </si>
  <si>
    <t>201708AUSMB</t>
  </si>
  <si>
    <t>201708BESMB</t>
  </si>
  <si>
    <t>201708CHSMB</t>
  </si>
  <si>
    <t>201708CZSMB</t>
  </si>
  <si>
    <t>201708DASMB</t>
  </si>
  <si>
    <t>201708DESMB</t>
  </si>
  <si>
    <t>201708ENSMB</t>
  </si>
  <si>
    <t>201708FISMB</t>
  </si>
  <si>
    <t>201708FRSMB</t>
  </si>
  <si>
    <t>201708HKSMB</t>
  </si>
  <si>
    <t>201708HUSMB</t>
  </si>
  <si>
    <t>201708IRSMB</t>
  </si>
  <si>
    <t>201708ITSMB</t>
  </si>
  <si>
    <t>201708KRSMB</t>
  </si>
  <si>
    <t>201708LUSMB</t>
  </si>
  <si>
    <t>201708MYSMB</t>
  </si>
  <si>
    <t>201708NLSMB</t>
  </si>
  <si>
    <t>201708NOSMB</t>
  </si>
  <si>
    <t>201708PLSMB</t>
  </si>
  <si>
    <t>201708PTSMB</t>
  </si>
  <si>
    <t>201708SGSMB</t>
  </si>
  <si>
    <t>201708SKSMB</t>
  </si>
  <si>
    <t>201708SPSMB</t>
  </si>
  <si>
    <t>201708SVSMB</t>
  </si>
  <si>
    <t>201708THSMB</t>
  </si>
  <si>
    <t>201708ATCorporate</t>
  </si>
  <si>
    <t>201708ATGuest</t>
  </si>
  <si>
    <t>201708ATRep</t>
  </si>
  <si>
    <t>201708AUCorporate</t>
  </si>
  <si>
    <t>201708AUGuest</t>
  </si>
  <si>
    <t>201708AURep</t>
  </si>
  <si>
    <t>201708BECorporate</t>
  </si>
  <si>
    <t>201708BEGuest</t>
  </si>
  <si>
    <t>201708BERep</t>
  </si>
  <si>
    <t>201708CHCorporate</t>
  </si>
  <si>
    <t>201708CHGuest</t>
  </si>
  <si>
    <t>201708CHRep</t>
  </si>
  <si>
    <t>201708CZCorporate</t>
  </si>
  <si>
    <t>201708CZGuest</t>
  </si>
  <si>
    <t>201708CZRep</t>
  </si>
  <si>
    <t>201708DACorporate</t>
  </si>
  <si>
    <t>201708DAGuest</t>
  </si>
  <si>
    <t>201708DARep</t>
  </si>
  <si>
    <t>201708DECorporate</t>
  </si>
  <si>
    <t>201708DEGuest</t>
  </si>
  <si>
    <t>201708DERep</t>
  </si>
  <si>
    <t>201708ENCorporate</t>
  </si>
  <si>
    <t>201708ENGuest</t>
  </si>
  <si>
    <t>201708ENRep</t>
  </si>
  <si>
    <t>201708FICorporate</t>
  </si>
  <si>
    <t>201708FIGuest</t>
  </si>
  <si>
    <t>201708FIRep</t>
  </si>
  <si>
    <t>201708FRCorporate</t>
  </si>
  <si>
    <t>201708FRGuest</t>
  </si>
  <si>
    <t>201708FRRep</t>
  </si>
  <si>
    <t>201708HKCorporate</t>
  </si>
  <si>
    <t>201708HKGuest</t>
  </si>
  <si>
    <t>201708HKRep</t>
  </si>
  <si>
    <t>201708HUCorporate</t>
  </si>
  <si>
    <t>201708HUGuest</t>
  </si>
  <si>
    <t>201708HURep</t>
  </si>
  <si>
    <t>201708IRCorporate</t>
  </si>
  <si>
    <t>201708IRGuest</t>
  </si>
  <si>
    <t>201708IRRep</t>
  </si>
  <si>
    <t>201708ITCorporate</t>
  </si>
  <si>
    <t>201708ITGuest</t>
  </si>
  <si>
    <t>201708ITRep</t>
  </si>
  <si>
    <t>201708KRCorporate</t>
  </si>
  <si>
    <t>201708KRGuest</t>
  </si>
  <si>
    <t>201708KRRep</t>
  </si>
  <si>
    <t>201708LUCorporate</t>
  </si>
  <si>
    <t>201708LUGuest</t>
  </si>
  <si>
    <t>201708LURep</t>
  </si>
  <si>
    <t>201708MYCorporate</t>
  </si>
  <si>
    <t>201708MYGuest</t>
  </si>
  <si>
    <t>201708MYRep</t>
  </si>
  <si>
    <t>201708NLCorporate</t>
  </si>
  <si>
    <t>201708NLGuest</t>
  </si>
  <si>
    <t>201708NLRep</t>
  </si>
  <si>
    <t>201708NOCorporate</t>
  </si>
  <si>
    <t>201708NOGuest</t>
  </si>
  <si>
    <t>201708NORep</t>
  </si>
  <si>
    <t>201708PLCorporate</t>
  </si>
  <si>
    <t>201708PLGuest</t>
  </si>
  <si>
    <t>201708PLRep</t>
  </si>
  <si>
    <t>201708PTCorporate</t>
  </si>
  <si>
    <t>201708PTGuest</t>
  </si>
  <si>
    <t>201708PTRep</t>
  </si>
  <si>
    <t>201708SGCorporate</t>
  </si>
  <si>
    <t>201708SGGuest</t>
  </si>
  <si>
    <t>201708SGRep</t>
  </si>
  <si>
    <t>201708SKCorporate</t>
  </si>
  <si>
    <t>201708SKGuest</t>
  </si>
  <si>
    <t>201708SKRep</t>
  </si>
  <si>
    <t>201708SPCorporate</t>
  </si>
  <si>
    <t>201708SPGuest</t>
  </si>
  <si>
    <t>201708SPRep</t>
  </si>
  <si>
    <t>201708SVCorporate</t>
  </si>
  <si>
    <t>201708SVGuest</t>
  </si>
  <si>
    <t>201708SVRep</t>
  </si>
  <si>
    <t>201708THCorporate</t>
  </si>
  <si>
    <t>201708THGuest</t>
  </si>
  <si>
    <t>201708THRep</t>
  </si>
  <si>
    <t>Order Organic</t>
  </si>
  <si>
    <t>Order Direct</t>
  </si>
  <si>
    <t>Order Others</t>
  </si>
  <si>
    <t>Others</t>
  </si>
  <si>
    <t>Organic</t>
  </si>
  <si>
    <t>(All)</t>
  </si>
  <si>
    <t>Row Labels</t>
  </si>
  <si>
    <t>Grand Total</t>
  </si>
  <si>
    <t>Date-code</t>
  </si>
  <si>
    <t>2017</t>
  </si>
  <si>
    <t>2018</t>
  </si>
  <si>
    <t>Year</t>
  </si>
  <si>
    <t>Aug</t>
  </si>
  <si>
    <t>Sep</t>
  </si>
  <si>
    <t>Oct</t>
  </si>
  <si>
    <t>Nov</t>
  </si>
  <si>
    <t>Dec</t>
  </si>
  <si>
    <t>Jan</t>
  </si>
  <si>
    <t>May</t>
  </si>
  <si>
    <t>Feb</t>
  </si>
  <si>
    <t>Mar</t>
  </si>
  <si>
    <t>Apr</t>
  </si>
  <si>
    <t>Jun</t>
  </si>
  <si>
    <t>Jul</t>
  </si>
  <si>
    <t>Sum of Transactions</t>
  </si>
  <si>
    <t>Sum of Organic orders</t>
  </si>
  <si>
    <t>Sum of Direct orders</t>
  </si>
  <si>
    <t>Sum of others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</si>
</sst>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5" formatCode="0.0%"/>
    <numFmt numFmtId="166" formatCode="_-* #,##0\ _€_-;\-* #,##0\ _€_-;_-* &quot;-&quot;??\ _€_-;_-@_-"/>
    <numFmt numFmtId="167" formatCode="_-* #,##0.0\ _€_-;\-* #,##0.0\ _€_-;_-* &quot;-&quot;??\ _€_-;_-@_-"/>
    <numFmt numFmtId="168" formatCode=";;;"/>
    <numFmt numFmtId="169" formatCode="[$-409]mmm\-yy;@"/>
    <numFmt numFmtId="170" formatCode="[$-40C]mmm\-yy;@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entury Gothic"/>
      <family val="2"/>
    </font>
    <font>
      <b/>
      <sz val="12"/>
      <color theme="0"/>
      <name val="Century Gothic"/>
      <family val="2"/>
    </font>
    <font>
      <b/>
      <sz val="11"/>
      <color theme="0"/>
      <name val="Century Gothic"/>
      <family val="2"/>
    </font>
    <font>
      <b/>
      <sz val="10"/>
      <color theme="0"/>
      <name val="Century Gothic"/>
      <family val="2"/>
    </font>
    <font>
      <sz val="9"/>
      <color theme="1"/>
      <name val="Century Gothic"/>
      <family val="2"/>
    </font>
    <font>
      <b/>
      <sz val="8"/>
      <color theme="0"/>
      <name val="Century Gothic"/>
      <family val="2"/>
    </font>
    <font>
      <b/>
      <sz val="7"/>
      <color theme="0"/>
      <name val="Century Gothic"/>
      <family val="2"/>
    </font>
    <font>
      <b/>
      <sz val="9"/>
      <color theme="1"/>
      <name val="Century Gothic"/>
      <family val="2"/>
    </font>
    <font>
      <b/>
      <sz val="14"/>
      <color theme="0"/>
      <name val="Century Gothic"/>
      <family val="2"/>
    </font>
    <font>
      <b/>
      <sz val="16"/>
      <color theme="0"/>
      <name val="Calibri"/>
      <family val="2"/>
      <scheme val="minor"/>
    </font>
    <font>
      <b/>
      <sz val="14"/>
      <color theme="1"/>
      <name val="Century Gothic"/>
      <family val="2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2"/>
      <color theme="1" tint="0.249977111117893"/>
      <name val="Century Gothic"/>
      <family val="2"/>
    </font>
    <font>
      <b/>
      <sz val="14"/>
      <color theme="1" tint="0.249977111117893"/>
      <name val="Century Gothic"/>
      <family val="2"/>
    </font>
    <font>
      <b/>
      <sz val="11"/>
      <color theme="1" tint="0.249977111117893"/>
      <name val="Century Gothic"/>
      <family val="2"/>
    </font>
    <font>
      <sz val="11"/>
      <color theme="1" tint="0.249977111117893"/>
      <name val="Century Gothic"/>
      <family val="2"/>
    </font>
    <font>
      <b/>
      <sz val="10"/>
      <color theme="1" tint="0.249977111117893"/>
      <name val="Century Gothic"/>
      <family val="2"/>
    </font>
    <font>
      <b/>
      <sz val="9"/>
      <color theme="1" tint="0.249977111117893"/>
      <name val="Century Gothic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scheme val="minor"/>
    </font>
    <font>
      <sz val="10"/>
      <name val="Calibri"/>
      <family val="2"/>
      <scheme val="minor"/>
    </font>
    <font>
      <b/>
      <sz val="12"/>
      <name val="Century Gothic"/>
      <family val="2"/>
    </font>
    <font>
      <b/>
      <sz val="14"/>
      <name val="Century Gothic"/>
      <family val="2"/>
    </font>
    <font>
      <b/>
      <sz val="11"/>
      <name val="Century Gothic"/>
      <family val="2"/>
    </font>
    <font>
      <sz val="11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b/>
      <sz val="7"/>
      <name val="Century Gothic"/>
      <family val="2"/>
    </font>
    <font>
      <b/>
      <sz val="8"/>
      <name val="Century Gothic"/>
      <family val="2"/>
    </font>
    <font>
      <b/>
      <sz val="16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5ADE8"/>
        <bgColor indexed="64"/>
      </patternFill>
    </fill>
    <fill>
      <patternFill patternType="solid">
        <fgColor rgb="FF61A5DA"/>
        <bgColor indexed="64"/>
      </patternFill>
    </fill>
    <fill>
      <patternFill patternType="solid">
        <fgColor rgb="FF4693D0"/>
        <bgColor indexed="64"/>
      </patternFill>
    </fill>
    <fill>
      <patternFill patternType="solid">
        <fgColor rgb="FF377FC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216FB7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3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2" applyNumberFormat="1" applyFont="1"/>
    <xf numFmtId="0" fontId="0" fillId="2" borderId="0" xfId="0" applyFill="1"/>
    <xf numFmtId="0" fontId="0" fillId="0" borderId="0" xfId="0" applyFill="1" applyBorder="1"/>
    <xf numFmtId="0" fontId="6" fillId="4" borderId="0" xfId="0" applyFont="1" applyFill="1" applyAlignment="1">
      <alignment horizontal="right"/>
    </xf>
    <xf numFmtId="0" fontId="5" fillId="5" borderId="0" xfId="0" applyFont="1" applyFill="1"/>
    <xf numFmtId="0" fontId="6" fillId="5" borderId="0" xfId="0" applyFont="1" applyFill="1"/>
    <xf numFmtId="0" fontId="0" fillId="6" borderId="0" xfId="0" applyFill="1"/>
    <xf numFmtId="0" fontId="6" fillId="6" borderId="0" xfId="0" applyFont="1" applyFill="1"/>
    <xf numFmtId="0" fontId="5" fillId="7" borderId="0" xfId="0" applyFont="1" applyFill="1"/>
    <xf numFmtId="0" fontId="10" fillId="7" borderId="0" xfId="0" applyFont="1" applyFill="1"/>
    <xf numFmtId="0" fontId="7" fillId="7" borderId="0" xfId="0" applyFont="1" applyFill="1" applyAlignment="1">
      <alignment horizontal="right"/>
    </xf>
    <xf numFmtId="0" fontId="6" fillId="7" borderId="0" xfId="0" applyFont="1" applyFill="1"/>
    <xf numFmtId="0" fontId="0" fillId="0" borderId="0" xfId="0" applyFill="1"/>
    <xf numFmtId="9" fontId="0" fillId="0" borderId="0" xfId="2" applyFont="1" applyFill="1" applyBorder="1"/>
    <xf numFmtId="9" fontId="0" fillId="0" borderId="0" xfId="0" applyNumberFormat="1" applyFill="1"/>
    <xf numFmtId="9" fontId="0" fillId="0" borderId="0" xfId="0" applyNumberFormat="1"/>
    <xf numFmtId="43" fontId="11" fillId="0" borderId="0" xfId="1" applyFont="1" applyFill="1" applyBorder="1"/>
    <xf numFmtId="0" fontId="8" fillId="0" borderId="0" xfId="0" applyFont="1" applyFill="1" applyBorder="1"/>
    <xf numFmtId="9" fontId="15" fillId="0" borderId="0" xfId="2" applyFont="1" applyFill="1" applyAlignment="1">
      <alignment horizontal="center" vertical="center"/>
    </xf>
    <xf numFmtId="9" fontId="14" fillId="0" borderId="0" xfId="2" applyFont="1" applyFill="1" applyBorder="1" applyAlignment="1">
      <alignment horizontal="right"/>
    </xf>
    <xf numFmtId="0" fontId="16" fillId="0" borderId="0" xfId="0" applyFont="1" applyFill="1" applyBorder="1" applyAlignment="1">
      <alignment horizontal="right"/>
    </xf>
    <xf numFmtId="165" fontId="9" fillId="0" borderId="0" xfId="2" applyNumberFormat="1" applyFont="1" applyFill="1" applyBorder="1" applyAlignment="1">
      <alignment horizontal="right"/>
    </xf>
    <xf numFmtId="0" fontId="17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15" fillId="0" borderId="0" xfId="0" applyFont="1" applyFill="1"/>
    <xf numFmtId="0" fontId="18" fillId="0" borderId="0" xfId="0" applyFont="1" applyFill="1" applyBorder="1" applyAlignment="1">
      <alignment horizontal="center"/>
    </xf>
    <xf numFmtId="0" fontId="19" fillId="0" borderId="0" xfId="0" applyFont="1" applyAlignment="1">
      <alignment horizontal="left" vertical="center"/>
    </xf>
    <xf numFmtId="0" fontId="14" fillId="0" borderId="0" xfId="0" applyFont="1" applyFill="1" applyAlignment="1"/>
    <xf numFmtId="0" fontId="20" fillId="0" borderId="0" xfId="0" applyFont="1" applyFill="1"/>
    <xf numFmtId="0" fontId="21" fillId="0" borderId="0" xfId="0" applyFont="1" applyFill="1"/>
    <xf numFmtId="0" fontId="4" fillId="0" borderId="0" xfId="0" applyFont="1" applyFill="1" applyBorder="1"/>
    <xf numFmtId="0" fontId="4" fillId="3" borderId="0" xfId="0" applyFont="1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9" fontId="0" fillId="0" borderId="0" xfId="2" applyFont="1"/>
    <xf numFmtId="0" fontId="5" fillId="0" borderId="0" xfId="0" applyFont="1" applyFill="1"/>
    <xf numFmtId="0" fontId="6" fillId="0" borderId="0" xfId="0" applyFont="1" applyFill="1"/>
    <xf numFmtId="9" fontId="9" fillId="0" borderId="0" xfId="2" applyFont="1" applyFill="1"/>
    <xf numFmtId="167" fontId="12" fillId="0" borderId="0" xfId="1" applyNumberFormat="1" applyFont="1" applyFill="1"/>
    <xf numFmtId="0" fontId="13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165" fontId="11" fillId="0" borderId="0" xfId="2" applyNumberFormat="1" applyFont="1" applyFill="1" applyAlignment="1">
      <alignment horizontal="right"/>
    </xf>
    <xf numFmtId="9" fontId="9" fillId="0" borderId="0" xfId="2" applyFont="1" applyFill="1" applyAlignment="1">
      <alignment horizontal="right"/>
    </xf>
    <xf numFmtId="43" fontId="12" fillId="0" borderId="0" xfId="1" applyFont="1" applyFill="1" applyAlignment="1">
      <alignment horizontal="right"/>
    </xf>
    <xf numFmtId="10" fontId="0" fillId="0" borderId="0" xfId="2" applyNumberFormat="1" applyFont="1"/>
    <xf numFmtId="0" fontId="0" fillId="0" borderId="0" xfId="0" applyAlignment="1">
      <alignment horizontal="center"/>
    </xf>
    <xf numFmtId="0" fontId="2" fillId="0" borderId="0" xfId="0" applyFont="1"/>
    <xf numFmtId="0" fontId="2" fillId="2" borderId="0" xfId="0" applyFont="1" applyFill="1"/>
    <xf numFmtId="9" fontId="0" fillId="0" borderId="0" xfId="2" applyNumberFormat="1" applyFont="1"/>
    <xf numFmtId="0" fontId="0" fillId="11" borderId="0" xfId="0" applyFill="1"/>
    <xf numFmtId="0" fontId="11" fillId="4" borderId="0" xfId="0" applyFont="1" applyFill="1"/>
    <xf numFmtId="0" fontId="5" fillId="12" borderId="0" xfId="0" applyFont="1" applyFill="1"/>
    <xf numFmtId="0" fontId="6" fillId="12" borderId="0" xfId="0" applyFont="1" applyFill="1"/>
    <xf numFmtId="9" fontId="11" fillId="7" borderId="0" xfId="2" applyNumberFormat="1" applyFont="1" applyFill="1"/>
    <xf numFmtId="9" fontId="11" fillId="5" borderId="0" xfId="2" applyNumberFormat="1" applyFont="1" applyFill="1"/>
    <xf numFmtId="9" fontId="11" fillId="6" borderId="0" xfId="2" applyNumberFormat="1" applyFont="1" applyFill="1"/>
    <xf numFmtId="167" fontId="12" fillId="12" borderId="0" xfId="1" applyNumberFormat="1" applyFont="1" applyFill="1"/>
    <xf numFmtId="0" fontId="22" fillId="0" borderId="0" xfId="0" applyFont="1" applyFill="1" applyBorder="1"/>
    <xf numFmtId="0" fontId="23" fillId="0" borderId="0" xfId="0" applyFont="1" applyFill="1" applyBorder="1"/>
    <xf numFmtId="0" fontId="23" fillId="0" borderId="0" xfId="1" applyNumberFormat="1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25" fillId="0" borderId="0" xfId="0" applyFont="1" applyFill="1" applyBorder="1"/>
    <xf numFmtId="0" fontId="26" fillId="0" borderId="0" xfId="0" applyFont="1" applyFill="1" applyBorder="1"/>
    <xf numFmtId="0" fontId="24" fillId="0" borderId="0" xfId="0" applyFont="1" applyFill="1" applyBorder="1" applyAlignment="1">
      <alignment horizontal="right"/>
    </xf>
    <xf numFmtId="165" fontId="27" fillId="0" borderId="0" xfId="2" applyNumberFormat="1" applyFont="1" applyFill="1" applyBorder="1"/>
    <xf numFmtId="9" fontId="24" fillId="0" borderId="0" xfId="2" applyFont="1" applyFill="1" applyBorder="1"/>
    <xf numFmtId="167" fontId="28" fillId="0" borderId="0" xfId="1" applyNumberFormat="1" applyFont="1" applyFill="1" applyBorder="1"/>
    <xf numFmtId="0" fontId="0" fillId="0" borderId="0" xfId="0" applyAlignment="1">
      <alignment horizontal="left" indent="1"/>
    </xf>
    <xf numFmtId="0" fontId="0" fillId="4" borderId="0" xfId="0" applyFill="1"/>
    <xf numFmtId="169" fontId="0" fillId="0" borderId="0" xfId="0" applyNumberFormat="1"/>
    <xf numFmtId="170" fontId="0" fillId="0" borderId="0" xfId="0" applyNumberFormat="1"/>
    <xf numFmtId="165" fontId="0" fillId="0" borderId="0" xfId="0" applyNumberFormat="1"/>
    <xf numFmtId="9" fontId="0" fillId="0" borderId="0" xfId="0" applyNumberFormat="1" applyAlignment="1">
      <alignment horizontal="left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0" fillId="0" borderId="1" xfId="0" applyFont="1" applyFill="1" applyBorder="1"/>
    <xf numFmtId="0" fontId="32" fillId="0" borderId="4" xfId="0" applyFont="1" applyFill="1" applyBorder="1"/>
    <xf numFmtId="0" fontId="30" fillId="0" borderId="3" xfId="0" applyFont="1" applyFill="1" applyBorder="1"/>
    <xf numFmtId="166" fontId="30" fillId="0" borderId="0" xfId="1" applyNumberFormat="1" applyFont="1" applyBorder="1"/>
    <xf numFmtId="0" fontId="33" fillId="0" borderId="0" xfId="0" applyFont="1" applyFill="1" applyBorder="1"/>
    <xf numFmtId="0" fontId="30" fillId="3" borderId="0" xfId="0" applyFont="1" applyFill="1"/>
    <xf numFmtId="0" fontId="30" fillId="0" borderId="0" xfId="0" applyFont="1" applyFill="1"/>
    <xf numFmtId="0" fontId="34" fillId="0" borderId="0" xfId="0" applyFont="1" applyFill="1"/>
    <xf numFmtId="0" fontId="34" fillId="0" borderId="0" xfId="1" applyNumberFormat="1" applyFont="1" applyFill="1" applyAlignment="1">
      <alignment horizontal="left"/>
    </xf>
    <xf numFmtId="165" fontId="30" fillId="0" borderId="0" xfId="2" applyNumberFormat="1" applyFont="1"/>
    <xf numFmtId="0" fontId="35" fillId="0" borderId="0" xfId="0" applyFont="1" applyFill="1" applyAlignment="1">
      <alignment horizontal="left"/>
    </xf>
    <xf numFmtId="9" fontId="30" fillId="0" borderId="0" xfId="0" applyNumberFormat="1" applyFont="1"/>
    <xf numFmtId="0" fontId="32" fillId="0" borderId="5" xfId="0" applyFont="1" applyFill="1" applyBorder="1"/>
    <xf numFmtId="0" fontId="36" fillId="0" borderId="0" xfId="0" applyFont="1" applyFill="1"/>
    <xf numFmtId="0" fontId="37" fillId="0" borderId="0" xfId="0" applyFont="1" applyFill="1"/>
    <xf numFmtId="165" fontId="38" fillId="0" borderId="0" xfId="2" applyNumberFormat="1" applyFont="1" applyFill="1"/>
    <xf numFmtId="9" fontId="35" fillId="0" borderId="0" xfId="2" applyFont="1" applyFill="1"/>
    <xf numFmtId="167" fontId="40" fillId="0" borderId="0" xfId="1" applyNumberFormat="1" applyFont="1" applyFill="1"/>
    <xf numFmtId="0" fontId="35" fillId="0" borderId="0" xfId="0" applyFont="1" applyFill="1" applyAlignment="1">
      <alignment horizontal="right"/>
    </xf>
    <xf numFmtId="165" fontId="38" fillId="0" borderId="0" xfId="2" applyNumberFormat="1" applyFont="1" applyFill="1" applyAlignment="1">
      <alignment horizontal="right"/>
    </xf>
    <xf numFmtId="9" fontId="35" fillId="0" borderId="0" xfId="2" applyFont="1" applyFill="1" applyAlignment="1">
      <alignment horizontal="right"/>
    </xf>
    <xf numFmtId="0" fontId="41" fillId="0" borderId="0" xfId="0" applyFont="1" applyAlignment="1">
      <alignment horizontal="left" vertical="center"/>
    </xf>
    <xf numFmtId="43" fontId="42" fillId="0" borderId="0" xfId="1" applyFont="1" applyFill="1"/>
    <xf numFmtId="0" fontId="38" fillId="0" borderId="0" xfId="0" applyFont="1"/>
    <xf numFmtId="0" fontId="31" fillId="0" borderId="0" xfId="0" applyFont="1" applyFill="1" applyAlignment="1">
      <alignment horizontal="center"/>
    </xf>
    <xf numFmtId="0" fontId="43" fillId="0" borderId="0" xfId="0" applyFont="1" applyFill="1"/>
    <xf numFmtId="0" fontId="30" fillId="0" borderId="2" xfId="0" applyFont="1" applyFill="1" applyBorder="1"/>
    <xf numFmtId="0" fontId="30" fillId="0" borderId="0" xfId="0" applyFont="1" applyBorder="1" applyAlignment="1">
      <alignment horizontal="center"/>
    </xf>
    <xf numFmtId="0" fontId="9" fillId="5" borderId="0" xfId="0" applyFont="1" applyFill="1" applyAlignment="1">
      <alignment horizontal="right"/>
    </xf>
    <xf numFmtId="166" fontId="24" fillId="0" borderId="0" xfId="1" applyNumberFormat="1" applyFont="1" applyFill="1" applyBorder="1" applyAlignment="1">
      <alignment horizontal="center"/>
    </xf>
    <xf numFmtId="0" fontId="8" fillId="6" borderId="0" xfId="0" applyFont="1" applyFill="1" applyAlignment="1">
      <alignment horizontal="right"/>
    </xf>
    <xf numFmtId="166" fontId="8" fillId="5" borderId="0" xfId="0" applyNumberFormat="1" applyFont="1" applyFill="1" applyAlignment="1">
      <alignment horizontal="center"/>
    </xf>
    <xf numFmtId="166" fontId="8" fillId="6" borderId="0" xfId="1" applyNumberFormat="1" applyFont="1" applyFill="1" applyAlignment="1">
      <alignment horizontal="center"/>
    </xf>
    <xf numFmtId="166" fontId="8" fillId="7" borderId="0" xfId="1" applyNumberFormat="1" applyFont="1" applyFill="1" applyAlignment="1">
      <alignment horizontal="center"/>
    </xf>
    <xf numFmtId="166" fontId="24" fillId="0" borderId="0" xfId="0" applyNumberFormat="1" applyFont="1" applyFill="1" applyBorder="1" applyAlignment="1">
      <alignment horizontal="center" vertical="center"/>
    </xf>
    <xf numFmtId="166" fontId="39" fillId="0" borderId="0" xfId="0" applyNumberFormat="1" applyFont="1" applyFill="1" applyAlignment="1">
      <alignment horizontal="left" vertical="center"/>
    </xf>
    <xf numFmtId="0" fontId="35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9" fontId="9" fillId="12" borderId="0" xfId="2" applyFont="1" applyFill="1" applyAlignment="1">
      <alignment horizontal="right" vertical="center"/>
    </xf>
    <xf numFmtId="0" fontId="6" fillId="12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18" fillId="0" borderId="0" xfId="0" applyFont="1" applyFill="1" applyBorder="1" applyAlignment="1">
      <alignment horizontal="center"/>
    </xf>
    <xf numFmtId="166" fontId="14" fillId="0" borderId="0" xfId="1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9" fillId="0" borderId="0" xfId="1" applyNumberFormat="1" applyFont="1" applyFill="1" applyAlignment="1">
      <alignment horizontal="center" vertical="center"/>
    </xf>
    <xf numFmtId="166" fontId="35" fillId="0" borderId="0" xfId="1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right"/>
    </xf>
    <xf numFmtId="168" fontId="30" fillId="4" borderId="0" xfId="0" applyNumberFormat="1" applyFont="1" applyFill="1"/>
    <xf numFmtId="14" fontId="30" fillId="0" borderId="0" xfId="0" applyNumberFormat="1" applyFont="1"/>
    <xf numFmtId="169" fontId="0" fillId="0" borderId="0" xfId="0" applyNumberFormat="1" applyAlignment="1">
      <alignment horizontal="left"/>
    </xf>
    <xf numFmtId="9" fontId="0" fillId="0" borderId="0" xfId="0" applyNumberFormat="1" applyAlignment="1">
      <alignment horizontal="left" indent="1"/>
    </xf>
    <xf numFmtId="169" fontId="0" fillId="0" borderId="0" xfId="0" applyNumberFormat="1" applyAlignment="1">
      <alignment horizontal="left" indent="1"/>
    </xf>
    <xf numFmtId="0" fontId="6" fillId="13" borderId="0" xfId="0" applyFont="1" applyFill="1"/>
    <xf numFmtId="0" fontId="6" fillId="13" borderId="0" xfId="1" applyNumberFormat="1" applyFont="1" applyFill="1" applyAlignment="1">
      <alignment horizontal="right"/>
    </xf>
    <xf numFmtId="0" fontId="11" fillId="13" borderId="0" xfId="0" applyFont="1" applyFill="1"/>
  </cellXfs>
  <cellStyles count="3">
    <cellStyle name="Comma" xfId="1" builtinId="3"/>
    <cellStyle name="Normal" xfId="0" builtinId="0"/>
    <cellStyle name="Percent" xfId="2" builtinId="5"/>
  </cellStyles>
  <dxfs count="109"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numFmt numFmtId="169" formatCode="[$-409]mmm\-yy;@"/>
    </dxf>
    <dxf>
      <numFmt numFmtId="13" formatCode="0%"/>
    </dxf>
    <dxf>
      <numFmt numFmtId="165" formatCode="0.0%"/>
    </dxf>
    <dxf>
      <numFmt numFmtId="13" formatCode="0%"/>
    </dxf>
    <dxf>
      <numFmt numFmtId="169" formatCode="[$-409]mmm\-yy;@"/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font>
        <sz val="10"/>
      </font>
    </dxf>
    <dxf>
      <font>
        <sz val="9"/>
      </font>
    </dxf>
    <dxf>
      <font>
        <sz val="10"/>
      </font>
    </dxf>
    <dxf>
      <font>
        <sz val="10"/>
      </font>
    </dxf>
    <dxf>
      <font>
        <sz val="9"/>
      </font>
    </dxf>
    <dxf>
      <font>
        <sz val="10"/>
      </font>
    </dxf>
    <dxf>
      <numFmt numFmtId="13" formatCode="0%"/>
    </dxf>
    <dxf>
      <numFmt numFmtId="165" formatCode="0.0%"/>
    </dxf>
    <dxf>
      <numFmt numFmtId="13" formatCode="0%"/>
    </dxf>
    <dxf>
      <numFmt numFmtId="169" formatCode="[$-409]mmm\-yy;@"/>
    </dxf>
    <dxf>
      <numFmt numFmtId="169" formatCode="[$-409]mmm\-yy;@"/>
    </dxf>
    <dxf>
      <numFmt numFmtId="169" formatCode="[$-409]mmm\-yy;@"/>
    </dxf>
    <dxf>
      <numFmt numFmtId="169" formatCode="[$-409]mmm\-yy;@"/>
    </dxf>
    <dxf>
      <numFmt numFmtId="13" formatCode="0%"/>
    </dxf>
    <dxf>
      <font>
        <sz val="10"/>
      </font>
    </dxf>
    <dxf>
      <font>
        <sz val="9"/>
      </font>
    </dxf>
    <dxf>
      <font>
        <sz val="10"/>
      </font>
    </dxf>
    <dxf>
      <numFmt numFmtId="1" formatCode="0"/>
    </dxf>
    <dxf>
      <numFmt numFmtId="1" formatCode="0"/>
    </dxf>
    <dxf>
      <numFmt numFmtId="171" formatCode="0.0"/>
    </dxf>
    <dxf>
      <numFmt numFmtId="171" formatCode="0.0"/>
    </dxf>
    <dxf>
      <numFmt numFmtId="2" formatCode="0.00"/>
    </dxf>
    <dxf>
      <numFmt numFmtId="2" formatCode="0.00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13" formatCode="0%"/>
    </dxf>
    <dxf>
      <font>
        <sz val="10"/>
      </font>
    </dxf>
    <dxf>
      <font>
        <sz val="9"/>
      </font>
    </dxf>
    <dxf>
      <font>
        <sz val="10"/>
      </font>
    </dxf>
    <dxf>
      <numFmt numFmtId="13" formatCode="0%"/>
    </dxf>
    <dxf>
      <numFmt numFmtId="13" formatCode="0%"/>
    </dxf>
    <dxf>
      <font>
        <sz val="10"/>
      </font>
    </dxf>
    <dxf>
      <font>
        <sz val="9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9"/>
      </font>
    </dxf>
    <dxf>
      <font>
        <sz val="9"/>
      </font>
    </dxf>
    <dxf>
      <font>
        <sz val="10"/>
      </font>
    </dxf>
    <dxf>
      <font>
        <sz val="10"/>
      </font>
    </dxf>
    <dxf>
      <numFmt numFmtId="13" formatCode="0%"/>
    </dxf>
    <dxf>
      <numFmt numFmtId="165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65" formatCode="0.0%"/>
    </dxf>
    <dxf>
      <numFmt numFmtId="13" formatCode="0%"/>
    </dxf>
    <dxf>
      <font>
        <sz val="10"/>
      </font>
    </dxf>
    <dxf>
      <font>
        <sz val="9"/>
      </font>
    </dxf>
    <dxf>
      <font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0"/>
        </bottom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0070C0"/>
      <color rgb="FF002060"/>
      <color rgb="FFC55A11"/>
      <color rgb="FFBDD7EE"/>
      <color rgb="FFFFC000"/>
      <color rgb="FF38B0C4"/>
      <color rgb="FF61A5DA"/>
      <color rgb="FF222756"/>
      <color rgb="FF65ADE8"/>
      <color rgb="FFFFD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[Aide-refreshTCD.xlsm]Cross Tabulation!Tableau croisé dynamique15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rgbClr val="96D2EB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10C48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61A5DA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rgbClr val="DF5327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rgbClr val="00206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96D2EB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rgbClr val="FFC000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0070C0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rgbClr val="96D2EB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1"/>
        <c:spPr>
          <a:solidFill>
            <a:srgbClr val="0070C0"/>
          </a:solidFill>
          <a:ln w="25400"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2"/>
        <c:spPr>
          <a:solidFill>
            <a:srgbClr val="BDD7EE"/>
          </a:solidFill>
          <a:ln w="25400"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0.1204490313621033"/>
          <c:y val="6.6334010021484563E-2"/>
          <c:w val="0.75910193727579345"/>
          <c:h val="0.58840704359241314"/>
        </c:manualLayout>
      </c:layout>
      <c:areaChart>
        <c:grouping val="percentStacked"/>
        <c:varyColors val="0"/>
        <c:ser>
          <c:idx val="0"/>
          <c:order val="0"/>
          <c:tx>
            <c:strRef>
              <c:f>'Cross Tabulation'!$R$28</c:f>
              <c:strCache>
                <c:ptCount val="1"/>
                <c:pt idx="0">
                  <c:v>Organic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'Cross Tabulation'!$Q$29:$Q$36</c:f>
              <c:multiLvlStrCache>
                <c:ptCount val="6"/>
                <c:lvl>
                  <c:pt idx="0">
                    <c:v>Aug</c:v>
                  </c:pt>
                  <c:pt idx="1">
                    <c:v>Sep</c:v>
                  </c:pt>
                  <c:pt idx="2">
                    <c:v>Oct</c:v>
                  </c:pt>
                  <c:pt idx="3">
                    <c:v>Nov</c:v>
                  </c:pt>
                  <c:pt idx="4">
                    <c:v>Dec</c:v>
                  </c:pt>
                  <c:pt idx="5">
                    <c:v>Jan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</c:lvl>
              </c:multiLvlStrCache>
            </c:multiLvlStrRef>
          </c:cat>
          <c:val>
            <c:numRef>
              <c:f>'Cross Tabulation'!$R$29:$R$36</c:f>
              <c:numCache>
                <c:formatCode>0%</c:formatCode>
                <c:ptCount val="6"/>
                <c:pt idx="0">
                  <c:v>0.35788620713764535</c:v>
                </c:pt>
                <c:pt idx="1">
                  <c:v>0.37083806237100875</c:v>
                </c:pt>
                <c:pt idx="2">
                  <c:v>0.37201785257277942</c:v>
                </c:pt>
                <c:pt idx="3">
                  <c:v>0.37550354200761599</c:v>
                </c:pt>
                <c:pt idx="4">
                  <c:v>#N/A</c:v>
                </c:pt>
                <c:pt idx="5">
                  <c:v>0.38460739393122656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68-452C-A13F-A892C17408B6}"/>
            </c:ext>
          </c:extLst>
        </c:ser>
        <c:ser>
          <c:idx val="1"/>
          <c:order val="1"/>
          <c:tx>
            <c:strRef>
              <c:f>'Cross Tabulation'!$S$28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rgbClr val="0070C0"/>
            </a:solidFill>
            <a:ln w="25400"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'Cross Tabulation'!$Q$29:$Q$36</c:f>
              <c:multiLvlStrCache>
                <c:ptCount val="6"/>
                <c:lvl>
                  <c:pt idx="0">
                    <c:v>Aug</c:v>
                  </c:pt>
                  <c:pt idx="1">
                    <c:v>Sep</c:v>
                  </c:pt>
                  <c:pt idx="2">
                    <c:v>Oct</c:v>
                  </c:pt>
                  <c:pt idx="3">
                    <c:v>Nov</c:v>
                  </c:pt>
                  <c:pt idx="4">
                    <c:v>Dec</c:v>
                  </c:pt>
                  <c:pt idx="5">
                    <c:v>Jan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</c:lvl>
              </c:multiLvlStrCache>
            </c:multiLvlStrRef>
          </c:cat>
          <c:val>
            <c:numRef>
              <c:f>'Cross Tabulation'!$S$29:$S$36</c:f>
              <c:numCache>
                <c:formatCode>0%</c:formatCode>
                <c:ptCount val="6"/>
                <c:pt idx="0">
                  <c:v>7.525775228889052E-2</c:v>
                </c:pt>
                <c:pt idx="1">
                  <c:v>8.7955487067812088E-2</c:v>
                </c:pt>
                <c:pt idx="2">
                  <c:v>9.0955219155567979E-2</c:v>
                </c:pt>
                <c:pt idx="3">
                  <c:v>9.4368012199523676E-2</c:v>
                </c:pt>
                <c:pt idx="4">
                  <c:v>#N/A</c:v>
                </c:pt>
                <c:pt idx="5">
                  <c:v>9.2779293848123445E-2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68-452C-A13F-A892C17408B6}"/>
            </c:ext>
          </c:extLst>
        </c:ser>
        <c:ser>
          <c:idx val="2"/>
          <c:order val="2"/>
          <c:tx>
            <c:strRef>
              <c:f>'Cross Tabulation'!$T$28</c:f>
              <c:strCache>
                <c:ptCount val="1"/>
                <c:pt idx="0">
                  <c:v>Direct</c:v>
                </c:pt>
              </c:strCache>
            </c:strRef>
          </c:tx>
          <c:spPr>
            <a:solidFill>
              <a:srgbClr val="BDD7EE"/>
            </a:solidFill>
            <a:ln w="25400"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'Cross Tabulation'!$Q$29:$Q$36</c:f>
              <c:multiLvlStrCache>
                <c:ptCount val="6"/>
                <c:lvl>
                  <c:pt idx="0">
                    <c:v>Aug</c:v>
                  </c:pt>
                  <c:pt idx="1">
                    <c:v>Sep</c:v>
                  </c:pt>
                  <c:pt idx="2">
                    <c:v>Oct</c:v>
                  </c:pt>
                  <c:pt idx="3">
                    <c:v>Nov</c:v>
                  </c:pt>
                  <c:pt idx="4">
                    <c:v>Dec</c:v>
                  </c:pt>
                  <c:pt idx="5">
                    <c:v>Jan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</c:lvl>
              </c:multiLvlStrCache>
            </c:multiLvlStrRef>
          </c:cat>
          <c:val>
            <c:numRef>
              <c:f>'Cross Tabulation'!$T$29:$T$36</c:f>
              <c:numCache>
                <c:formatCode>0%</c:formatCode>
                <c:ptCount val="6"/>
                <c:pt idx="0">
                  <c:v>0.56685066233060777</c:v>
                </c:pt>
                <c:pt idx="1">
                  <c:v>0.54118799578000676</c:v>
                </c:pt>
                <c:pt idx="2">
                  <c:v>0.53702840760317228</c:v>
                </c:pt>
                <c:pt idx="3">
                  <c:v>0.53013134491920855</c:v>
                </c:pt>
                <c:pt idx="4">
                  <c:v>#N/A</c:v>
                </c:pt>
                <c:pt idx="5">
                  <c:v>0.52260629337645714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68-452C-A13F-A892C17408B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00026432"/>
        <c:axId val="400026760"/>
      </c:areaChart>
      <c:catAx>
        <c:axId val="40002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0026760"/>
        <c:crosses val="autoZero"/>
        <c:auto val="1"/>
        <c:lblAlgn val="ctr"/>
        <c:lblOffset val="100"/>
        <c:noMultiLvlLbl val="0"/>
      </c:catAx>
      <c:valAx>
        <c:axId val="40002676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40002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9171654775294262"/>
          <c:w val="1"/>
          <c:h val="0.1082834522470573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11207</xdr:colOff>
      <xdr:row>0</xdr:row>
      <xdr:rowOff>0</xdr:rowOff>
    </xdr:from>
    <xdr:to>
      <xdr:col>8</xdr:col>
      <xdr:colOff>7327</xdr:colOff>
      <xdr:row>4</xdr:row>
      <xdr:rowOff>95250</xdr:rowOff>
    </xdr:to>
    <xdr:grpSp>
      <xdr:nvGrpSpPr>
        <xdr:cNvPr id="9" name="Grouper 26"/>
        <xdr:cNvGrpSpPr/>
      </xdr:nvGrpSpPr>
      <xdr:grpSpPr>
        <a:xfrm>
          <a:off x="11207" y="0"/>
          <a:ext cx="6549320" cy="981075"/>
          <a:chOff x="0" y="0"/>
          <a:chExt cx="6483791" cy="1386384"/>
        </a:xfrm>
      </xdr:grpSpPr>
      <xdr:sp macro="" textlink="">
        <xdr:nvSpPr>
          <xdr:cNvPr id="10" name="Rectangle 3"/>
          <xdr:cNvSpPr/>
        </xdr:nvSpPr>
        <xdr:spPr>
          <a:xfrm>
            <a:off x="0" y="0"/>
            <a:ext cx="6483791" cy="1386384"/>
          </a:xfrm>
          <a:custGeom>
            <a:avLst/>
            <a:gdLst>
              <a:gd name="connsiteX0" fmla="*/ 0 w 6480000"/>
              <a:gd name="connsiteY0" fmla="*/ 0 h 1440000"/>
              <a:gd name="connsiteX1" fmla="*/ 6480000 w 6480000"/>
              <a:gd name="connsiteY1" fmla="*/ 0 h 1440000"/>
              <a:gd name="connsiteX2" fmla="*/ 6480000 w 6480000"/>
              <a:gd name="connsiteY2" fmla="*/ 1440000 h 1440000"/>
              <a:gd name="connsiteX3" fmla="*/ 0 w 6480000"/>
              <a:gd name="connsiteY3" fmla="*/ 1440000 h 1440000"/>
              <a:gd name="connsiteX4" fmla="*/ 0 w 6480000"/>
              <a:gd name="connsiteY4" fmla="*/ 0 h 1440000"/>
              <a:gd name="connsiteX0" fmla="*/ 0 w 6480000"/>
              <a:gd name="connsiteY0" fmla="*/ 0 h 1440000"/>
              <a:gd name="connsiteX1" fmla="*/ 6480000 w 6480000"/>
              <a:gd name="connsiteY1" fmla="*/ 0 h 1440000"/>
              <a:gd name="connsiteX2" fmla="*/ 5654500 w 6480000"/>
              <a:gd name="connsiteY2" fmla="*/ 424000 h 1440000"/>
              <a:gd name="connsiteX3" fmla="*/ 0 w 6480000"/>
              <a:gd name="connsiteY3" fmla="*/ 1440000 h 1440000"/>
              <a:gd name="connsiteX4" fmla="*/ 0 w 6480000"/>
              <a:gd name="connsiteY4" fmla="*/ 0 h 1440000"/>
              <a:gd name="connsiteX0" fmla="*/ 0 w 6480000"/>
              <a:gd name="connsiteY0" fmla="*/ 0 h 1440000"/>
              <a:gd name="connsiteX1" fmla="*/ 6480000 w 6480000"/>
              <a:gd name="connsiteY1" fmla="*/ 0 h 1440000"/>
              <a:gd name="connsiteX2" fmla="*/ 5591000 w 6480000"/>
              <a:gd name="connsiteY2" fmla="*/ 424000 h 1440000"/>
              <a:gd name="connsiteX3" fmla="*/ 0 w 6480000"/>
              <a:gd name="connsiteY3" fmla="*/ 1440000 h 1440000"/>
              <a:gd name="connsiteX4" fmla="*/ 0 w 6480000"/>
              <a:gd name="connsiteY4" fmla="*/ 0 h 1440000"/>
              <a:gd name="connsiteX0" fmla="*/ 0 w 6480000"/>
              <a:gd name="connsiteY0" fmla="*/ 0 h 1440000"/>
              <a:gd name="connsiteX1" fmla="*/ 6480000 w 6480000"/>
              <a:gd name="connsiteY1" fmla="*/ 0 h 1440000"/>
              <a:gd name="connsiteX2" fmla="*/ 5489400 w 6480000"/>
              <a:gd name="connsiteY2" fmla="*/ 868500 h 1440000"/>
              <a:gd name="connsiteX3" fmla="*/ 0 w 6480000"/>
              <a:gd name="connsiteY3" fmla="*/ 1440000 h 1440000"/>
              <a:gd name="connsiteX4" fmla="*/ 0 w 6480000"/>
              <a:gd name="connsiteY4" fmla="*/ 0 h 144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480000" h="1440000">
                <a:moveTo>
                  <a:pt x="0" y="0"/>
                </a:moveTo>
                <a:lnTo>
                  <a:pt x="6480000" y="0"/>
                </a:lnTo>
                <a:lnTo>
                  <a:pt x="5489400" y="868500"/>
                </a:lnTo>
                <a:lnTo>
                  <a:pt x="0" y="1440000"/>
                </a:lnTo>
                <a:lnTo>
                  <a:pt x="0" y="0"/>
                </a:lnTo>
                <a:close/>
              </a:path>
            </a:pathLst>
          </a:custGeom>
          <a:solidFill>
            <a:srgbClr val="216FB7"/>
          </a:solidFill>
          <a:ln>
            <a:solidFill>
              <a:srgbClr val="216FB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2029638" y="196577"/>
            <a:ext cx="2178517" cy="1189807"/>
          </a:xfrm>
          <a:prstGeom prst="rect">
            <a:avLst/>
          </a:prstGeom>
          <a:solidFill>
            <a:schemeClr val="lt1"/>
          </a:solidFill>
          <a:ln w="12700" cmpd="sng">
            <a:solidFill>
              <a:schemeClr val="bg1">
                <a:lumMod val="8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800">
                <a:solidFill>
                  <a:schemeClr val="tx1">
                    <a:lumMod val="75000"/>
                    <a:lumOff val="25000"/>
                  </a:schemeClr>
                </a:solidFill>
                <a:latin typeface="Century Gothic" charset="0"/>
                <a:ea typeface="Century Gothic" charset="0"/>
                <a:cs typeface="Century Gothic" charset="0"/>
              </a:rPr>
              <a:t>SEO Dashboard</a:t>
            </a:r>
          </a:p>
        </xdr:txBody>
      </xdr:sp>
    </xdr:grpSp>
    <xdr:clientData/>
  </xdr:twoCellAnchor>
  <xdr:twoCellAnchor>
    <xdr:from>
      <xdr:col>0</xdr:col>
      <xdr:colOff>22411</xdr:colOff>
      <xdr:row>5</xdr:row>
      <xdr:rowOff>11206</xdr:rowOff>
    </xdr:from>
    <xdr:to>
      <xdr:col>0</xdr:col>
      <xdr:colOff>322660</xdr:colOff>
      <xdr:row>6</xdr:row>
      <xdr:rowOff>53520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 amt="8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" y="1306606"/>
          <a:ext cx="300249" cy="280439"/>
        </a:xfrm>
        <a:prstGeom prst="rect">
          <a:avLst/>
        </a:prstGeom>
      </xdr:spPr>
    </xdr:pic>
    <xdr:clientData/>
  </xdr:twoCellAnchor>
  <xdr:twoCellAnchor>
    <xdr:from>
      <xdr:col>2</xdr:col>
      <xdr:colOff>522995</xdr:colOff>
      <xdr:row>5</xdr:row>
      <xdr:rowOff>117202</xdr:rowOff>
    </xdr:from>
    <xdr:to>
      <xdr:col>5</xdr:col>
      <xdr:colOff>448940</xdr:colOff>
      <xdr:row>15</xdr:row>
      <xdr:rowOff>4331</xdr:rowOff>
    </xdr:to>
    <xdr:grpSp>
      <xdr:nvGrpSpPr>
        <xdr:cNvPr id="20" name="Groupe 19"/>
        <xdr:cNvGrpSpPr/>
      </xdr:nvGrpSpPr>
      <xdr:grpSpPr>
        <a:xfrm>
          <a:off x="1665995" y="1241152"/>
          <a:ext cx="2602470" cy="2392204"/>
          <a:chOff x="3931227" y="4272700"/>
          <a:chExt cx="2605034" cy="2455414"/>
        </a:xfrm>
      </xdr:grpSpPr>
      <xdr:grpSp>
        <xdr:nvGrpSpPr>
          <xdr:cNvPr id="92" name="Grouper 41"/>
          <xdr:cNvGrpSpPr/>
        </xdr:nvGrpSpPr>
        <xdr:grpSpPr>
          <a:xfrm>
            <a:off x="3931227" y="4272700"/>
            <a:ext cx="2605034" cy="2455414"/>
            <a:chOff x="2122706" y="2094843"/>
            <a:chExt cx="4319025" cy="2973690"/>
          </a:xfrm>
        </xdr:grpSpPr>
        <xdr:sp macro="" textlink="">
          <xdr:nvSpPr>
            <xdr:cNvPr id="93" name="Rectangle 92"/>
            <xdr:cNvSpPr/>
          </xdr:nvSpPr>
          <xdr:spPr>
            <a:xfrm>
              <a:off x="2122706" y="2094843"/>
              <a:ext cx="4319025" cy="2973690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>
                  <a:lumMod val="85000"/>
                </a:schemeClr>
              </a:solidFill>
            </a:ln>
            <a:effectLst/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chemeClr val="lt1"/>
                </a:solidFill>
              </a:endParaRPr>
            </a:p>
          </xdr:txBody>
        </xdr:sp>
        <xdr:sp macro="" textlink="">
          <xdr:nvSpPr>
            <xdr:cNvPr id="94" name="ZoneTexte 93"/>
            <xdr:cNvSpPr txBox="1"/>
          </xdr:nvSpPr>
          <xdr:spPr>
            <a:xfrm>
              <a:off x="2221336" y="2107459"/>
              <a:ext cx="4165212" cy="5700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 b="1">
                  <a:solidFill>
                    <a:schemeClr val="tx1">
                      <a:lumMod val="75000"/>
                      <a:lumOff val="25000"/>
                    </a:schemeClr>
                  </a:solidFill>
                  <a:latin typeface="Century Gothic" charset="0"/>
                  <a:ea typeface="Century Gothic" charset="0"/>
                  <a:cs typeface="Century Gothic" charset="0"/>
                </a:rPr>
                <a:t>Which traffic acquisition channels bring the most of orders</a:t>
              </a:r>
              <a:r>
                <a:rPr lang="fr-FR" sz="1050" b="1">
                  <a:solidFill>
                    <a:srgbClr val="F6BB11"/>
                  </a:solidFill>
                  <a:latin typeface="Century Gothic" charset="0"/>
                  <a:ea typeface="Century Gothic" charset="0"/>
                  <a:cs typeface="Century Gothic" charset="0"/>
                </a:rPr>
                <a:t>?</a:t>
              </a:r>
            </a:p>
          </xdr:txBody>
        </xdr:sp>
      </xdr:grpSp>
      <xdr:graphicFrame macro="">
        <xdr:nvGraphicFramePr>
          <xdr:cNvPr id="90" name="Graphique 89"/>
          <xdr:cNvGraphicFramePr>
            <a:graphicFrameLocks/>
          </xdr:cNvGraphicFramePr>
        </xdr:nvGraphicFramePr>
        <xdr:xfrm>
          <a:off x="4023435" y="4661739"/>
          <a:ext cx="2444908" cy="193483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>
    <xdr:from>
      <xdr:col>7</xdr:col>
      <xdr:colOff>619125</xdr:colOff>
      <xdr:row>29</xdr:row>
      <xdr:rowOff>76200</xdr:rowOff>
    </xdr:from>
    <xdr:to>
      <xdr:col>7</xdr:col>
      <xdr:colOff>1085850</xdr:colOff>
      <xdr:row>30</xdr:row>
      <xdr:rowOff>104775</xdr:rowOff>
    </xdr:to>
    <xdr:sp macro="" textlink="'Cross Tabulation'!#REF!">
      <xdr:nvSpPr>
        <xdr:cNvPr id="5" name="Rectangle 4"/>
        <xdr:cNvSpPr/>
      </xdr:nvSpPr>
      <xdr:spPr>
        <a:xfrm>
          <a:off x="5934075" y="7019925"/>
          <a:ext cx="4667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F0D3616-F738-49A7-B9CD-12C3320CF9E0}" type="TxLink">
            <a:rPr lang="en-US" sz="1200" b="0" i="0" u="none" strike="noStrike">
              <a:solidFill>
                <a:schemeClr val="bg1"/>
              </a:solidFill>
              <a:latin typeface="Calibri"/>
            </a:rPr>
            <a:pPr algn="l"/>
            <a:t> (0.00)</a:t>
          </a:fld>
          <a:endParaRPr lang="en-GB" sz="12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104775</xdr:colOff>
      <xdr:row>0</xdr:row>
      <xdr:rowOff>76200</xdr:rowOff>
    </xdr:from>
    <xdr:to>
      <xdr:col>2</xdr:col>
      <xdr:colOff>247650</xdr:colOff>
      <xdr:row>2</xdr:row>
      <xdr:rowOff>147710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76200"/>
          <a:ext cx="1285875" cy="5287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Group.Customer%20Dept.CeX%20Multichannel\02%20-%20Projects\02%20-%20Webshop%20Analytics\04%20-%20Dashboard\3_SEO%20dashboard\3_In%20progress\SEO_Dashboard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User Guide"/>
      <sheetName val="DashBoard"/>
      <sheetName val="All_data"/>
      <sheetName val="All_requests"/>
      <sheetName val="Historic"/>
      <sheetName val="Cross Tabulation"/>
      <sheetName val="General_data"/>
      <sheetName val="Bounce_rate_organic"/>
      <sheetName val="Bounce_rate_global"/>
      <sheetName val="Organic_landing_cat_then_order"/>
      <sheetName val="Organic_by_ldg_category_ATC"/>
      <sheetName val="Organic_by_landing_category"/>
      <sheetName val="Trafic_Entrant"/>
      <sheetName val="Organic_by_landing_search"/>
      <sheetName val="Organic_by_landing_PDP"/>
      <sheetName val="Organic_by_landing_welcome"/>
      <sheetName val="Organic_landing_category_bounce"/>
      <sheetName val="nextv54plus_action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A6" t="str">
            <v>201712ATSMB</v>
          </cell>
          <cell r="B6">
            <v>2410</v>
          </cell>
          <cell r="C6">
            <v>844</v>
          </cell>
          <cell r="D6">
            <v>113875.85573733335</v>
          </cell>
        </row>
        <row r="7">
          <cell r="A7" t="str">
            <v>201712ATcorporate</v>
          </cell>
          <cell r="B7">
            <v>1328</v>
          </cell>
          <cell r="C7">
            <v>525</v>
          </cell>
          <cell r="D7">
            <v>63241.777969666669</v>
          </cell>
        </row>
        <row r="8">
          <cell r="A8" t="str">
            <v>201712ATguest</v>
          </cell>
          <cell r="B8">
            <v>2078</v>
          </cell>
          <cell r="C8">
            <v>0</v>
          </cell>
          <cell r="D8">
            <v>0</v>
          </cell>
        </row>
        <row r="9">
          <cell r="A9" t="str">
            <v>201712ATrep</v>
          </cell>
          <cell r="B9">
            <v>404</v>
          </cell>
          <cell r="C9">
            <v>460</v>
          </cell>
          <cell r="D9">
            <v>83164.717568000007</v>
          </cell>
        </row>
        <row r="10">
          <cell r="A10" t="str">
            <v>201712AUSMB</v>
          </cell>
          <cell r="B10">
            <v>7405</v>
          </cell>
          <cell r="C10">
            <v>2949</v>
          </cell>
          <cell r="D10">
            <v>334603.09368033335</v>
          </cell>
        </row>
        <row r="11">
          <cell r="A11" t="str">
            <v>201712AUcorporate</v>
          </cell>
          <cell r="B11">
            <v>25036</v>
          </cell>
          <cell r="C11">
            <v>9358</v>
          </cell>
          <cell r="D11">
            <v>1331101.0656276667</v>
          </cell>
        </row>
        <row r="12">
          <cell r="A12" t="str">
            <v>201712AUguest</v>
          </cell>
          <cell r="B12">
            <v>8743</v>
          </cell>
          <cell r="C12">
            <v>55</v>
          </cell>
          <cell r="D12">
            <v>10737.358447333334</v>
          </cell>
        </row>
        <row r="13">
          <cell r="A13" t="str">
            <v>201712AUrep</v>
          </cell>
          <cell r="B13">
            <v>909</v>
          </cell>
          <cell r="C13">
            <v>681</v>
          </cell>
          <cell r="D13">
            <v>82144.326565666663</v>
          </cell>
        </row>
        <row r="14">
          <cell r="A14" t="str">
            <v>201712BESMB</v>
          </cell>
          <cell r="B14">
            <v>22945</v>
          </cell>
          <cell r="C14">
            <v>9656</v>
          </cell>
          <cell r="D14">
            <v>2595696.2008289997</v>
          </cell>
        </row>
        <row r="15">
          <cell r="A15" t="str">
            <v>201712BEcorporate</v>
          </cell>
          <cell r="B15">
            <v>41122</v>
          </cell>
          <cell r="C15">
            <v>15903</v>
          </cell>
          <cell r="D15">
            <v>3275106.3756183335</v>
          </cell>
        </row>
        <row r="16">
          <cell r="A16" t="str">
            <v>201712BEguest</v>
          </cell>
          <cell r="B16">
            <v>23799</v>
          </cell>
          <cell r="C16">
            <v>176</v>
          </cell>
          <cell r="D16">
            <v>31604.519658333335</v>
          </cell>
        </row>
        <row r="17">
          <cell r="A17" t="str">
            <v>201712BErep</v>
          </cell>
          <cell r="B17">
            <v>335</v>
          </cell>
          <cell r="C17">
            <v>107</v>
          </cell>
          <cell r="D17">
            <v>26816.379305666665</v>
          </cell>
        </row>
        <row r="18">
          <cell r="A18" t="str">
            <v>201712CHSMB</v>
          </cell>
          <cell r="B18">
            <v>42699</v>
          </cell>
          <cell r="C18">
            <v>19664</v>
          </cell>
          <cell r="D18">
            <v>4493869.2420530003</v>
          </cell>
        </row>
        <row r="19">
          <cell r="A19" t="str">
            <v>201712CHcorporate</v>
          </cell>
          <cell r="B19">
            <v>39317</v>
          </cell>
          <cell r="C19">
            <v>17801</v>
          </cell>
          <cell r="D19">
            <v>3322703.6269976664</v>
          </cell>
        </row>
        <row r="20">
          <cell r="A20" t="str">
            <v>201712CHguest</v>
          </cell>
          <cell r="B20">
            <v>35242</v>
          </cell>
          <cell r="C20">
            <v>90</v>
          </cell>
          <cell r="D20">
            <v>34351.902427666668</v>
          </cell>
        </row>
        <row r="21">
          <cell r="A21" t="str">
            <v>201712CHrep</v>
          </cell>
          <cell r="B21">
            <v>325</v>
          </cell>
          <cell r="C21">
            <v>31</v>
          </cell>
          <cell r="D21">
            <v>8179.3955930000002</v>
          </cell>
        </row>
        <row r="22">
          <cell r="A22" t="str">
            <v>201712CZSMB</v>
          </cell>
          <cell r="B22">
            <v>5182</v>
          </cell>
          <cell r="C22">
            <v>1587</v>
          </cell>
          <cell r="D22">
            <v>236228.85700133335</v>
          </cell>
        </row>
        <row r="23">
          <cell r="A23" t="str">
            <v>201712CZcorporate</v>
          </cell>
          <cell r="B23">
            <v>3775</v>
          </cell>
          <cell r="C23">
            <v>1296</v>
          </cell>
          <cell r="D23">
            <v>189144.71614966667</v>
          </cell>
        </row>
        <row r="24">
          <cell r="A24" t="str">
            <v>201712CZguest</v>
          </cell>
          <cell r="B24">
            <v>4653</v>
          </cell>
          <cell r="C24">
            <v>3</v>
          </cell>
          <cell r="D24">
            <v>1358.483234</v>
          </cell>
        </row>
        <row r="25">
          <cell r="A25" t="str">
            <v>201712CZrep</v>
          </cell>
          <cell r="B25">
            <v>2268</v>
          </cell>
          <cell r="C25">
            <v>1483</v>
          </cell>
          <cell r="D25">
            <v>310948.00254533335</v>
          </cell>
        </row>
        <row r="26">
          <cell r="A26" t="str">
            <v>201712DASMB</v>
          </cell>
          <cell r="B26">
            <v>10395</v>
          </cell>
          <cell r="C26">
            <v>3827</v>
          </cell>
          <cell r="D26">
            <v>574180.44803800003</v>
          </cell>
        </row>
        <row r="27">
          <cell r="A27" t="str">
            <v>201712DAcorporate</v>
          </cell>
          <cell r="B27">
            <v>26955</v>
          </cell>
          <cell r="C27">
            <v>12093</v>
          </cell>
          <cell r="D27">
            <v>1650685.3963550001</v>
          </cell>
        </row>
        <row r="28">
          <cell r="A28" t="str">
            <v>201712DAguest</v>
          </cell>
          <cell r="B28">
            <v>19989</v>
          </cell>
          <cell r="C28">
            <v>97</v>
          </cell>
          <cell r="D28">
            <v>21425.808892999998</v>
          </cell>
        </row>
        <row r="29">
          <cell r="A29" t="str">
            <v>201712DArep</v>
          </cell>
          <cell r="B29">
            <v>1442</v>
          </cell>
          <cell r="C29">
            <v>1023</v>
          </cell>
          <cell r="D29">
            <v>166344.084283</v>
          </cell>
        </row>
        <row r="30">
          <cell r="A30" t="str">
            <v>201712DESMB</v>
          </cell>
          <cell r="B30">
            <v>28504</v>
          </cell>
          <cell r="C30">
            <v>11087</v>
          </cell>
          <cell r="D30">
            <v>1702361.064488</v>
          </cell>
        </row>
        <row r="31">
          <cell r="A31" t="str">
            <v>201712DEcorporate</v>
          </cell>
          <cell r="B31">
            <v>61488</v>
          </cell>
          <cell r="C31">
            <v>27577</v>
          </cell>
          <cell r="D31">
            <v>3554855.5899129999</v>
          </cell>
        </row>
        <row r="32">
          <cell r="A32" t="str">
            <v>201712DEguest</v>
          </cell>
          <cell r="B32">
            <v>38090</v>
          </cell>
          <cell r="C32">
            <v>104</v>
          </cell>
          <cell r="D32">
            <v>36034.436228666666</v>
          </cell>
        </row>
        <row r="33">
          <cell r="A33" t="str">
            <v>201712DErep</v>
          </cell>
          <cell r="B33">
            <v>989</v>
          </cell>
          <cell r="C33">
            <v>21</v>
          </cell>
          <cell r="D33">
            <v>1379.8633523333335</v>
          </cell>
        </row>
        <row r="34">
          <cell r="A34" t="str">
            <v>201712ENSMB</v>
          </cell>
          <cell r="B34">
            <v>59611</v>
          </cell>
          <cell r="C34">
            <v>24127</v>
          </cell>
          <cell r="D34">
            <v>3230290.9939343333</v>
          </cell>
        </row>
        <row r="35">
          <cell r="A35" t="str">
            <v>201712ENcorporate</v>
          </cell>
          <cell r="B35">
            <v>126886</v>
          </cell>
          <cell r="C35">
            <v>58100</v>
          </cell>
          <cell r="D35">
            <v>6817589.0219289996</v>
          </cell>
        </row>
        <row r="36">
          <cell r="A36" t="str">
            <v>201712ENguest</v>
          </cell>
          <cell r="B36">
            <v>54345</v>
          </cell>
          <cell r="C36">
            <v>142</v>
          </cell>
          <cell r="D36">
            <v>32468.584312999999</v>
          </cell>
        </row>
        <row r="37">
          <cell r="A37" t="str">
            <v>201712ENrep</v>
          </cell>
          <cell r="B37">
            <v>5030</v>
          </cell>
          <cell r="C37">
            <v>3965</v>
          </cell>
          <cell r="D37">
            <v>577547.38570400001</v>
          </cell>
        </row>
        <row r="38">
          <cell r="A38" t="str">
            <v>201712FISMB</v>
          </cell>
          <cell r="B38">
            <v>6800</v>
          </cell>
          <cell r="C38">
            <v>1704</v>
          </cell>
          <cell r="D38">
            <v>473198.30188699998</v>
          </cell>
        </row>
        <row r="39">
          <cell r="A39" t="str">
            <v>201712FIcorporate</v>
          </cell>
          <cell r="B39">
            <v>14008</v>
          </cell>
          <cell r="C39">
            <v>4767</v>
          </cell>
          <cell r="D39">
            <v>942550.48618233332</v>
          </cell>
        </row>
        <row r="40">
          <cell r="A40" t="str">
            <v>201712FIguest</v>
          </cell>
          <cell r="B40">
            <v>11077</v>
          </cell>
          <cell r="C40">
            <v>14</v>
          </cell>
          <cell r="D40">
            <v>630.15857066666661</v>
          </cell>
        </row>
        <row r="41">
          <cell r="A41" t="str">
            <v>201712FIrep</v>
          </cell>
          <cell r="B41">
            <v>1739</v>
          </cell>
          <cell r="C41">
            <v>162</v>
          </cell>
          <cell r="D41">
            <v>51350.663616333331</v>
          </cell>
        </row>
        <row r="42">
          <cell r="A42" t="str">
            <v>201712FRSMB</v>
          </cell>
          <cell r="B42">
            <v>67078</v>
          </cell>
          <cell r="C42">
            <v>23709</v>
          </cell>
          <cell r="D42">
            <v>5168328.0033523338</v>
          </cell>
        </row>
        <row r="43">
          <cell r="A43" t="str">
            <v>201712FRcorporate</v>
          </cell>
          <cell r="B43">
            <v>184415</v>
          </cell>
          <cell r="C43">
            <v>67756</v>
          </cell>
          <cell r="D43">
            <v>13095849.109625667</v>
          </cell>
        </row>
        <row r="44">
          <cell r="A44" t="str">
            <v>201712FRguest</v>
          </cell>
          <cell r="B44">
            <v>85725</v>
          </cell>
          <cell r="C44">
            <v>432</v>
          </cell>
          <cell r="D44">
            <v>134133.19976033331</v>
          </cell>
        </row>
        <row r="45">
          <cell r="A45" t="str">
            <v>201712FRrep</v>
          </cell>
          <cell r="B45">
            <v>13953</v>
          </cell>
          <cell r="C45">
            <v>10147</v>
          </cell>
          <cell r="D45">
            <v>2971889.4245333336</v>
          </cell>
        </row>
        <row r="46">
          <cell r="A46" t="str">
            <v>201712HKSMB</v>
          </cell>
          <cell r="B46">
            <v>6759</v>
          </cell>
          <cell r="C46">
            <v>2213</v>
          </cell>
          <cell r="D46">
            <v>129892.53021566667</v>
          </cell>
        </row>
        <row r="47">
          <cell r="A47" t="str">
            <v>201712HKcorporate</v>
          </cell>
          <cell r="B47">
            <v>6060</v>
          </cell>
          <cell r="C47">
            <v>2123</v>
          </cell>
          <cell r="D47">
            <v>140684.14161933333</v>
          </cell>
        </row>
        <row r="48">
          <cell r="A48" t="str">
            <v>201712HKguest</v>
          </cell>
          <cell r="B48">
            <v>8964</v>
          </cell>
          <cell r="C48">
            <v>0</v>
          </cell>
          <cell r="D48">
            <v>0</v>
          </cell>
        </row>
        <row r="49">
          <cell r="A49" t="str">
            <v>201712HKrep</v>
          </cell>
          <cell r="B49">
            <v>1003</v>
          </cell>
          <cell r="C49">
            <v>920</v>
          </cell>
          <cell r="D49">
            <v>73679.151529333336</v>
          </cell>
        </row>
        <row r="50">
          <cell r="A50" t="str">
            <v>201712HUSMB</v>
          </cell>
          <cell r="B50">
            <v>3889</v>
          </cell>
          <cell r="C50">
            <v>958</v>
          </cell>
          <cell r="D50">
            <v>132631.49072500001</v>
          </cell>
        </row>
        <row r="51">
          <cell r="A51" t="str">
            <v>201712HUcorporate</v>
          </cell>
          <cell r="B51">
            <v>1929</v>
          </cell>
          <cell r="C51">
            <v>484</v>
          </cell>
          <cell r="D51">
            <v>73795.476374333331</v>
          </cell>
        </row>
        <row r="52">
          <cell r="A52" t="str">
            <v>201712HUguest</v>
          </cell>
          <cell r="B52">
            <v>5407</v>
          </cell>
          <cell r="C52">
            <v>3</v>
          </cell>
          <cell r="D52">
            <v>39.192854333333337</v>
          </cell>
        </row>
        <row r="53">
          <cell r="A53" t="str">
            <v>201712HUrep</v>
          </cell>
          <cell r="B53">
            <v>982</v>
          </cell>
          <cell r="C53">
            <v>681</v>
          </cell>
          <cell r="D53">
            <v>82134.625005666676</v>
          </cell>
        </row>
        <row r="54">
          <cell r="A54" t="str">
            <v>201712IRSMB</v>
          </cell>
          <cell r="B54">
            <v>5051</v>
          </cell>
          <cell r="C54">
            <v>2085</v>
          </cell>
          <cell r="D54">
            <v>379010.44183466671</v>
          </cell>
        </row>
        <row r="55">
          <cell r="A55" t="str">
            <v>201712IRcorporate</v>
          </cell>
          <cell r="B55">
            <v>3889</v>
          </cell>
          <cell r="C55">
            <v>1404</v>
          </cell>
          <cell r="D55">
            <v>245564.47721966667</v>
          </cell>
        </row>
        <row r="56">
          <cell r="A56" t="str">
            <v>201712IRguest</v>
          </cell>
          <cell r="B56">
            <v>5946</v>
          </cell>
          <cell r="C56">
            <v>0</v>
          </cell>
          <cell r="D56">
            <v>0</v>
          </cell>
        </row>
        <row r="57">
          <cell r="A57" t="str">
            <v>201712IRrep</v>
          </cell>
          <cell r="B57">
            <v>3</v>
          </cell>
          <cell r="C57">
            <v>0</v>
          </cell>
          <cell r="D57">
            <v>0</v>
          </cell>
        </row>
        <row r="58">
          <cell r="A58" t="str">
            <v>201712ITSMB</v>
          </cell>
          <cell r="B58">
            <v>31515</v>
          </cell>
          <cell r="C58">
            <v>11989</v>
          </cell>
          <cell r="D58">
            <v>2630928.2462070002</v>
          </cell>
        </row>
        <row r="59">
          <cell r="A59" t="str">
            <v>201712ITcorporate</v>
          </cell>
          <cell r="B59">
            <v>25520</v>
          </cell>
          <cell r="C59">
            <v>10651</v>
          </cell>
          <cell r="D59">
            <v>1886099.7259910002</v>
          </cell>
        </row>
        <row r="60">
          <cell r="A60" t="str">
            <v>201712ITguest</v>
          </cell>
          <cell r="B60">
            <v>35331</v>
          </cell>
          <cell r="C60">
            <v>93</v>
          </cell>
          <cell r="D60">
            <v>8614.9328050000004</v>
          </cell>
        </row>
        <row r="61">
          <cell r="A61" t="str">
            <v>201712ITrep</v>
          </cell>
          <cell r="B61">
            <v>197</v>
          </cell>
          <cell r="C61">
            <v>124</v>
          </cell>
          <cell r="D61">
            <v>27652.649649333336</v>
          </cell>
        </row>
        <row r="62">
          <cell r="A62" t="str">
            <v>201712KRSMB</v>
          </cell>
          <cell r="B62">
            <v>17292</v>
          </cell>
          <cell r="C62">
            <v>4785</v>
          </cell>
          <cell r="D62">
            <v>368929.75527033332</v>
          </cell>
        </row>
        <row r="63">
          <cell r="A63" t="str">
            <v>201712KRcorporate</v>
          </cell>
          <cell r="B63">
            <v>6413</v>
          </cell>
          <cell r="C63">
            <v>1504</v>
          </cell>
          <cell r="D63">
            <v>138442.03990599999</v>
          </cell>
        </row>
        <row r="64">
          <cell r="A64" t="str">
            <v>201712KRguest</v>
          </cell>
          <cell r="B64">
            <v>6510</v>
          </cell>
          <cell r="C64">
            <v>24</v>
          </cell>
          <cell r="D64">
            <v>1102.8738673333335</v>
          </cell>
        </row>
        <row r="65">
          <cell r="A65" t="str">
            <v>201712KRrep</v>
          </cell>
          <cell r="B65">
            <v>1798</v>
          </cell>
          <cell r="C65">
            <v>930</v>
          </cell>
          <cell r="D65">
            <v>119142.875673</v>
          </cell>
        </row>
        <row r="66">
          <cell r="A66" t="str">
            <v>201712LUSMB</v>
          </cell>
          <cell r="B66">
            <v>2278</v>
          </cell>
          <cell r="C66">
            <v>857</v>
          </cell>
          <cell r="D66">
            <v>178563.94235100001</v>
          </cell>
        </row>
        <row r="67">
          <cell r="A67" t="str">
            <v>201712LUcorporate</v>
          </cell>
          <cell r="B67">
            <v>1749</v>
          </cell>
          <cell r="C67">
            <v>778</v>
          </cell>
          <cell r="D67">
            <v>178214.18844166666</v>
          </cell>
        </row>
        <row r="68">
          <cell r="A68" t="str">
            <v>201712LUguest</v>
          </cell>
          <cell r="B68">
            <v>3257</v>
          </cell>
          <cell r="C68">
            <v>17</v>
          </cell>
          <cell r="D68">
            <v>1309.7881153333333</v>
          </cell>
        </row>
        <row r="69">
          <cell r="A69" t="str">
            <v>201712MYSMB</v>
          </cell>
          <cell r="B69">
            <v>6299</v>
          </cell>
          <cell r="C69">
            <v>1563</v>
          </cell>
          <cell r="D69">
            <v>115789.73147699999</v>
          </cell>
        </row>
        <row r="70">
          <cell r="A70" t="str">
            <v>201712MYcorporate</v>
          </cell>
          <cell r="B70">
            <v>487</v>
          </cell>
          <cell r="C70">
            <v>83</v>
          </cell>
          <cell r="D70">
            <v>22992.198432333334</v>
          </cell>
        </row>
        <row r="71">
          <cell r="A71" t="str">
            <v>201712MYguest</v>
          </cell>
          <cell r="B71">
            <v>4221</v>
          </cell>
          <cell r="C71">
            <v>24</v>
          </cell>
          <cell r="D71">
            <v>1664.9920643333335</v>
          </cell>
        </row>
        <row r="72">
          <cell r="A72" t="str">
            <v>201712MYrep</v>
          </cell>
          <cell r="B72">
            <v>933</v>
          </cell>
          <cell r="C72">
            <v>436</v>
          </cell>
          <cell r="D72">
            <v>38352.685438666667</v>
          </cell>
        </row>
        <row r="73">
          <cell r="A73" t="str">
            <v>201712NLSMB</v>
          </cell>
          <cell r="B73">
            <v>15737</v>
          </cell>
          <cell r="C73">
            <v>6745</v>
          </cell>
          <cell r="D73">
            <v>1435065.4230253333</v>
          </cell>
        </row>
        <row r="74">
          <cell r="A74" t="str">
            <v>201712NLcorporate</v>
          </cell>
          <cell r="B74">
            <v>24096</v>
          </cell>
          <cell r="C74">
            <v>10174</v>
          </cell>
          <cell r="D74">
            <v>1701831.3412840001</v>
          </cell>
        </row>
        <row r="75">
          <cell r="A75" t="str">
            <v>201712NLguest</v>
          </cell>
          <cell r="B75">
            <v>9614</v>
          </cell>
          <cell r="C75">
            <v>24</v>
          </cell>
          <cell r="D75">
            <v>6176.8884296666665</v>
          </cell>
        </row>
        <row r="76">
          <cell r="A76" t="str">
            <v>201712NLrep</v>
          </cell>
          <cell r="B76">
            <v>287</v>
          </cell>
          <cell r="C76">
            <v>48</v>
          </cell>
          <cell r="D76">
            <v>12653.817797999998</v>
          </cell>
        </row>
        <row r="77">
          <cell r="A77" t="str">
            <v>201712NOSMB</v>
          </cell>
          <cell r="B77">
            <v>4467</v>
          </cell>
          <cell r="C77">
            <v>1812</v>
          </cell>
          <cell r="D77">
            <v>357385.38960466668</v>
          </cell>
        </row>
        <row r="78">
          <cell r="A78" t="str">
            <v>201712NOcorporate</v>
          </cell>
          <cell r="B78">
            <v>8691</v>
          </cell>
          <cell r="C78">
            <v>3882</v>
          </cell>
          <cell r="D78">
            <v>655553.73121400003</v>
          </cell>
        </row>
        <row r="79">
          <cell r="A79" t="str">
            <v>201712NOguest</v>
          </cell>
          <cell r="B79">
            <v>8653</v>
          </cell>
          <cell r="C79">
            <v>17</v>
          </cell>
          <cell r="D79">
            <v>17747.654563666667</v>
          </cell>
        </row>
        <row r="80">
          <cell r="A80" t="str">
            <v>201712NOrep</v>
          </cell>
          <cell r="B80">
            <v>1238</v>
          </cell>
          <cell r="C80">
            <v>795</v>
          </cell>
          <cell r="D80">
            <v>186375.92947933334</v>
          </cell>
        </row>
        <row r="81">
          <cell r="A81" t="str">
            <v>201712PLSMB</v>
          </cell>
          <cell r="B81">
            <v>34816</v>
          </cell>
          <cell r="C81">
            <v>19332</v>
          </cell>
          <cell r="D81">
            <v>1894285.4833876668</v>
          </cell>
        </row>
        <row r="82">
          <cell r="A82" t="str">
            <v>201712PLcorporate</v>
          </cell>
          <cell r="B82">
            <v>55106</v>
          </cell>
          <cell r="C82">
            <v>25475</v>
          </cell>
          <cell r="D82">
            <v>2023975.7478696667</v>
          </cell>
        </row>
        <row r="83">
          <cell r="A83" t="str">
            <v>201712PLguest</v>
          </cell>
          <cell r="B83">
            <v>29171</v>
          </cell>
          <cell r="C83">
            <v>194</v>
          </cell>
          <cell r="D83">
            <v>21831.074944</v>
          </cell>
        </row>
        <row r="84">
          <cell r="A84" t="str">
            <v>201712PTSMB</v>
          </cell>
          <cell r="B84">
            <v>795</v>
          </cell>
          <cell r="C84">
            <v>214</v>
          </cell>
          <cell r="D84">
            <v>29428.246222999998</v>
          </cell>
        </row>
        <row r="85">
          <cell r="A85" t="str">
            <v>201712PTcorporate</v>
          </cell>
          <cell r="B85">
            <v>1037</v>
          </cell>
          <cell r="C85">
            <v>301</v>
          </cell>
          <cell r="D85">
            <v>55052.618029333331</v>
          </cell>
        </row>
        <row r="86">
          <cell r="A86" t="str">
            <v>201712PTguest</v>
          </cell>
          <cell r="B86">
            <v>3588</v>
          </cell>
          <cell r="C86">
            <v>0</v>
          </cell>
          <cell r="D86">
            <v>0</v>
          </cell>
        </row>
        <row r="87">
          <cell r="A87" t="str">
            <v>201712PTrep</v>
          </cell>
          <cell r="B87">
            <v>356</v>
          </cell>
          <cell r="C87">
            <v>211</v>
          </cell>
          <cell r="D87">
            <v>33994.475896333337</v>
          </cell>
        </row>
        <row r="88">
          <cell r="A88" t="str">
            <v>201712SGSMB</v>
          </cell>
          <cell r="B88">
            <v>5860</v>
          </cell>
          <cell r="C88">
            <v>1691</v>
          </cell>
          <cell r="D88">
            <v>141342.21799133334</v>
          </cell>
        </row>
        <row r="89">
          <cell r="A89" t="str">
            <v>201712SGcorporate</v>
          </cell>
          <cell r="B89">
            <v>2524</v>
          </cell>
          <cell r="C89">
            <v>795</v>
          </cell>
          <cell r="D89">
            <v>58531.31272633333</v>
          </cell>
        </row>
        <row r="90">
          <cell r="A90" t="str">
            <v>201712SGguest</v>
          </cell>
          <cell r="B90">
            <v>5386</v>
          </cell>
          <cell r="C90">
            <v>0</v>
          </cell>
          <cell r="D90">
            <v>0</v>
          </cell>
        </row>
        <row r="91">
          <cell r="A91" t="str">
            <v>201712SGrep</v>
          </cell>
          <cell r="B91">
            <v>729</v>
          </cell>
          <cell r="C91">
            <v>404</v>
          </cell>
          <cell r="D91">
            <v>44932.158504999999</v>
          </cell>
        </row>
        <row r="92">
          <cell r="A92" t="str">
            <v>201712SKSMB</v>
          </cell>
          <cell r="B92">
            <v>4895</v>
          </cell>
          <cell r="C92">
            <v>1328</v>
          </cell>
          <cell r="D92">
            <v>173178.41759066665</v>
          </cell>
        </row>
        <row r="93">
          <cell r="A93" t="str">
            <v>201712SKcorporate</v>
          </cell>
          <cell r="B93">
            <v>2029</v>
          </cell>
          <cell r="C93">
            <v>812</v>
          </cell>
          <cell r="D93">
            <v>90457.71586833334</v>
          </cell>
        </row>
        <row r="94">
          <cell r="A94" t="str">
            <v>201712SKguest</v>
          </cell>
          <cell r="B94">
            <v>5272</v>
          </cell>
          <cell r="C94">
            <v>7</v>
          </cell>
          <cell r="D94">
            <v>3986.8799780000004</v>
          </cell>
        </row>
        <row r="95">
          <cell r="A95" t="str">
            <v>201712SKrep</v>
          </cell>
          <cell r="B95">
            <v>1182</v>
          </cell>
          <cell r="C95">
            <v>871</v>
          </cell>
          <cell r="D95">
            <v>128146.03649166667</v>
          </cell>
        </row>
        <row r="96">
          <cell r="A96" t="str">
            <v>201712SPSMB</v>
          </cell>
          <cell r="B96">
            <v>29997</v>
          </cell>
          <cell r="C96">
            <v>11038</v>
          </cell>
          <cell r="D96">
            <v>1558878.7909203332</v>
          </cell>
        </row>
        <row r="97">
          <cell r="A97" t="str">
            <v>201712SPcorporate</v>
          </cell>
          <cell r="B97">
            <v>28123</v>
          </cell>
          <cell r="C97">
            <v>11529</v>
          </cell>
          <cell r="D97">
            <v>1714726.9480353333</v>
          </cell>
        </row>
        <row r="98">
          <cell r="A98" t="str">
            <v>201712SPguest</v>
          </cell>
          <cell r="B98">
            <v>30163</v>
          </cell>
          <cell r="C98">
            <v>671</v>
          </cell>
          <cell r="D98">
            <v>75114.708024000007</v>
          </cell>
        </row>
        <row r="99">
          <cell r="A99" t="str">
            <v>201712SPrep</v>
          </cell>
          <cell r="B99">
            <v>7578</v>
          </cell>
          <cell r="C99">
            <v>6185</v>
          </cell>
          <cell r="D99">
            <v>1037588.2375170001</v>
          </cell>
        </row>
        <row r="100">
          <cell r="A100" t="str">
            <v>201712SVSMB</v>
          </cell>
          <cell r="B100">
            <v>9725</v>
          </cell>
          <cell r="C100">
            <v>3913</v>
          </cell>
          <cell r="D100">
            <v>587233.79631233332</v>
          </cell>
        </row>
        <row r="101">
          <cell r="A101" t="str">
            <v>201712SVcorporate</v>
          </cell>
          <cell r="B101">
            <v>21278</v>
          </cell>
          <cell r="C101">
            <v>9365</v>
          </cell>
          <cell r="D101">
            <v>1298583.5392803333</v>
          </cell>
        </row>
        <row r="102">
          <cell r="A102" t="str">
            <v>201712SVguest</v>
          </cell>
          <cell r="B102">
            <v>16369</v>
          </cell>
          <cell r="C102">
            <v>7</v>
          </cell>
          <cell r="D102">
            <v>653.26162033333333</v>
          </cell>
        </row>
        <row r="103">
          <cell r="A103" t="str">
            <v>201712SVrep</v>
          </cell>
          <cell r="B103">
            <v>2337</v>
          </cell>
          <cell r="C103">
            <v>1328</v>
          </cell>
          <cell r="D103">
            <v>262364.72441133333</v>
          </cell>
        </row>
        <row r="104">
          <cell r="A104" t="str">
            <v>201712THSMB</v>
          </cell>
          <cell r="B104">
            <v>7453</v>
          </cell>
          <cell r="C104">
            <v>1884</v>
          </cell>
          <cell r="D104">
            <v>135856.98795966667</v>
          </cell>
        </row>
        <row r="105">
          <cell r="A105" t="str">
            <v>201712THcorporate</v>
          </cell>
          <cell r="B105">
            <v>3039</v>
          </cell>
          <cell r="C105">
            <v>619</v>
          </cell>
          <cell r="D105">
            <v>35060.056667333331</v>
          </cell>
        </row>
        <row r="106">
          <cell r="A106" t="str">
            <v>201712THguest</v>
          </cell>
          <cell r="B106">
            <v>52835</v>
          </cell>
          <cell r="C106">
            <v>0</v>
          </cell>
          <cell r="D106">
            <v>0</v>
          </cell>
        </row>
        <row r="107">
          <cell r="A107" t="str">
            <v>201712THrep</v>
          </cell>
          <cell r="B107">
            <v>107</v>
          </cell>
          <cell r="C107">
            <v>0</v>
          </cell>
          <cell r="D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</row>
        <row r="109">
          <cell r="A109" t="str">
            <v/>
          </cell>
          <cell r="B109">
            <v>0</v>
          </cell>
          <cell r="C109">
            <v>0</v>
          </cell>
          <cell r="D109">
            <v>0</v>
          </cell>
        </row>
        <row r="110">
          <cell r="A110" t="str">
            <v/>
          </cell>
          <cell r="B110">
            <v>0</v>
          </cell>
          <cell r="C110">
            <v>0</v>
          </cell>
          <cell r="D110">
            <v>0</v>
          </cell>
        </row>
        <row r="111">
          <cell r="A111" t="str">
            <v/>
          </cell>
          <cell r="B111">
            <v>0</v>
          </cell>
          <cell r="C111">
            <v>0</v>
          </cell>
          <cell r="D111">
            <v>0</v>
          </cell>
        </row>
        <row r="112">
          <cell r="A112" t="str">
            <v/>
          </cell>
          <cell r="B112">
            <v>0</v>
          </cell>
          <cell r="C112">
            <v>0</v>
          </cell>
          <cell r="D112">
            <v>0</v>
          </cell>
        </row>
        <row r="113">
          <cell r="A113" t="str">
            <v/>
          </cell>
          <cell r="B113">
            <v>0</v>
          </cell>
          <cell r="C113">
            <v>0</v>
          </cell>
          <cell r="D113">
            <v>0</v>
          </cell>
        </row>
        <row r="114">
          <cell r="A114" t="str">
            <v/>
          </cell>
          <cell r="B114">
            <v>0</v>
          </cell>
          <cell r="C114">
            <v>0</v>
          </cell>
          <cell r="D114">
            <v>0</v>
          </cell>
        </row>
        <row r="115">
          <cell r="A115" t="str">
            <v/>
          </cell>
          <cell r="B115">
            <v>0</v>
          </cell>
          <cell r="C115">
            <v>0</v>
          </cell>
          <cell r="D115">
            <v>0</v>
          </cell>
        </row>
        <row r="116">
          <cell r="A116" t="str">
            <v/>
          </cell>
          <cell r="B116">
            <v>0</v>
          </cell>
          <cell r="C116">
            <v>0</v>
          </cell>
          <cell r="D116">
            <v>0</v>
          </cell>
        </row>
        <row r="117">
          <cell r="A117" t="str">
            <v/>
          </cell>
          <cell r="B117">
            <v>0</v>
          </cell>
          <cell r="C117">
            <v>0</v>
          </cell>
          <cell r="D117">
            <v>0</v>
          </cell>
        </row>
        <row r="118">
          <cell r="A118" t="str">
            <v/>
          </cell>
          <cell r="B118">
            <v>0</v>
          </cell>
          <cell r="C118">
            <v>0</v>
          </cell>
          <cell r="D118">
            <v>0</v>
          </cell>
        </row>
        <row r="119">
          <cell r="A119" t="str">
            <v/>
          </cell>
          <cell r="B119">
            <v>0</v>
          </cell>
          <cell r="C119">
            <v>0</v>
          </cell>
          <cell r="D119">
            <v>0</v>
          </cell>
        </row>
        <row r="120">
          <cell r="A120" t="str">
            <v/>
          </cell>
          <cell r="B120">
            <v>0</v>
          </cell>
          <cell r="C120">
            <v>0</v>
          </cell>
          <cell r="D120">
            <v>0</v>
          </cell>
        </row>
        <row r="121">
          <cell r="A121" t="str">
            <v/>
          </cell>
          <cell r="B121">
            <v>0</v>
          </cell>
          <cell r="C121">
            <v>0</v>
          </cell>
          <cell r="D121">
            <v>0</v>
          </cell>
        </row>
        <row r="122">
          <cell r="A122" t="str">
            <v/>
          </cell>
          <cell r="B122">
            <v>0</v>
          </cell>
          <cell r="C122">
            <v>0</v>
          </cell>
          <cell r="D122">
            <v>0</v>
          </cell>
        </row>
        <row r="123">
          <cell r="A123" t="str">
            <v/>
          </cell>
          <cell r="B123">
            <v>0</v>
          </cell>
          <cell r="C123">
            <v>0</v>
          </cell>
          <cell r="D123">
            <v>0</v>
          </cell>
        </row>
        <row r="124">
          <cell r="A124" t="str">
            <v/>
          </cell>
          <cell r="B124">
            <v>0</v>
          </cell>
          <cell r="C124">
            <v>0</v>
          </cell>
          <cell r="D124">
            <v>0</v>
          </cell>
        </row>
        <row r="125">
          <cell r="A125" t="str">
            <v/>
          </cell>
          <cell r="B125">
            <v>0</v>
          </cell>
          <cell r="C125">
            <v>0</v>
          </cell>
          <cell r="D125">
            <v>0</v>
          </cell>
        </row>
        <row r="126">
          <cell r="A126" t="str">
            <v/>
          </cell>
          <cell r="B126">
            <v>0</v>
          </cell>
          <cell r="C126">
            <v>0</v>
          </cell>
          <cell r="D126">
            <v>0</v>
          </cell>
        </row>
        <row r="127">
          <cell r="A127" t="str">
            <v/>
          </cell>
          <cell r="B127">
            <v>0</v>
          </cell>
          <cell r="C127">
            <v>0</v>
          </cell>
          <cell r="D127">
            <v>0</v>
          </cell>
        </row>
        <row r="128">
          <cell r="A128" t="str">
            <v/>
          </cell>
          <cell r="B128">
            <v>0</v>
          </cell>
          <cell r="C128">
            <v>0</v>
          </cell>
          <cell r="D128">
            <v>0</v>
          </cell>
        </row>
        <row r="129">
          <cell r="A129" t="str">
            <v/>
          </cell>
          <cell r="B129">
            <v>0</v>
          </cell>
          <cell r="C129">
            <v>0</v>
          </cell>
          <cell r="D129">
            <v>0</v>
          </cell>
        </row>
        <row r="130">
          <cell r="A130" t="str">
            <v/>
          </cell>
          <cell r="B130">
            <v>0</v>
          </cell>
          <cell r="C130">
            <v>0</v>
          </cell>
          <cell r="D130">
            <v>0</v>
          </cell>
        </row>
        <row r="131">
          <cell r="A131" t="str">
            <v/>
          </cell>
          <cell r="B131">
            <v>0</v>
          </cell>
          <cell r="C131">
            <v>0</v>
          </cell>
          <cell r="D131">
            <v>0</v>
          </cell>
        </row>
        <row r="132">
          <cell r="A132" t="str">
            <v/>
          </cell>
          <cell r="B132">
            <v>0</v>
          </cell>
          <cell r="C132">
            <v>0</v>
          </cell>
          <cell r="D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</row>
        <row r="134">
          <cell r="A134" t="str">
            <v/>
          </cell>
          <cell r="B134">
            <v>0</v>
          </cell>
          <cell r="C134">
            <v>0</v>
          </cell>
          <cell r="D134">
            <v>0</v>
          </cell>
        </row>
        <row r="135">
          <cell r="A135" t="str">
            <v/>
          </cell>
          <cell r="B135">
            <v>0</v>
          </cell>
          <cell r="C135">
            <v>0</v>
          </cell>
          <cell r="D135">
            <v>0</v>
          </cell>
        </row>
        <row r="136">
          <cell r="A136" t="str">
            <v/>
          </cell>
          <cell r="B136">
            <v>0</v>
          </cell>
          <cell r="C136">
            <v>0</v>
          </cell>
          <cell r="D136">
            <v>0</v>
          </cell>
        </row>
        <row r="137">
          <cell r="A137" t="str">
            <v/>
          </cell>
          <cell r="B137">
            <v>0</v>
          </cell>
          <cell r="C137">
            <v>0</v>
          </cell>
          <cell r="D137">
            <v>0</v>
          </cell>
        </row>
        <row r="138">
          <cell r="A138" t="str">
            <v/>
          </cell>
          <cell r="B138">
            <v>0</v>
          </cell>
          <cell r="C138">
            <v>0</v>
          </cell>
          <cell r="D138">
            <v>0</v>
          </cell>
        </row>
        <row r="139">
          <cell r="A139" t="str">
            <v/>
          </cell>
          <cell r="B139">
            <v>0</v>
          </cell>
          <cell r="C139">
            <v>0</v>
          </cell>
          <cell r="D139">
            <v>0</v>
          </cell>
        </row>
        <row r="140">
          <cell r="A140" t="str">
            <v/>
          </cell>
          <cell r="B140">
            <v>0</v>
          </cell>
          <cell r="C140">
            <v>0</v>
          </cell>
          <cell r="D140">
            <v>0</v>
          </cell>
        </row>
        <row r="141">
          <cell r="A141" t="str">
            <v/>
          </cell>
          <cell r="B141">
            <v>0</v>
          </cell>
          <cell r="C141">
            <v>0</v>
          </cell>
          <cell r="D141">
            <v>0</v>
          </cell>
        </row>
        <row r="142">
          <cell r="A142" t="str">
            <v/>
          </cell>
          <cell r="B142">
            <v>0</v>
          </cell>
          <cell r="C142">
            <v>0</v>
          </cell>
          <cell r="D142">
            <v>0</v>
          </cell>
        </row>
        <row r="143">
          <cell r="A143" t="str">
            <v/>
          </cell>
          <cell r="B143">
            <v>0</v>
          </cell>
          <cell r="C143">
            <v>0</v>
          </cell>
          <cell r="D143">
            <v>0</v>
          </cell>
        </row>
        <row r="144">
          <cell r="A144" t="str">
            <v/>
          </cell>
          <cell r="B144">
            <v>0</v>
          </cell>
          <cell r="C144">
            <v>0</v>
          </cell>
          <cell r="D144">
            <v>0</v>
          </cell>
        </row>
        <row r="145">
          <cell r="A145" t="str">
            <v/>
          </cell>
          <cell r="B145">
            <v>0</v>
          </cell>
          <cell r="C145">
            <v>0</v>
          </cell>
          <cell r="D145">
            <v>0</v>
          </cell>
        </row>
        <row r="146">
          <cell r="A146" t="str">
            <v/>
          </cell>
          <cell r="B146">
            <v>0</v>
          </cell>
          <cell r="C146">
            <v>0</v>
          </cell>
          <cell r="D146">
            <v>0</v>
          </cell>
        </row>
        <row r="147">
          <cell r="A147" t="str">
            <v/>
          </cell>
          <cell r="B147">
            <v>0</v>
          </cell>
          <cell r="C147">
            <v>0</v>
          </cell>
          <cell r="D147">
            <v>0</v>
          </cell>
        </row>
        <row r="148">
          <cell r="A148" t="str">
            <v/>
          </cell>
          <cell r="B148">
            <v>0</v>
          </cell>
          <cell r="C148">
            <v>0</v>
          </cell>
          <cell r="D148">
            <v>0</v>
          </cell>
        </row>
        <row r="149">
          <cell r="A149" t="str">
            <v/>
          </cell>
          <cell r="B149">
            <v>0</v>
          </cell>
          <cell r="C149">
            <v>0</v>
          </cell>
          <cell r="D149">
            <v>0</v>
          </cell>
        </row>
        <row r="150">
          <cell r="A150" t="str">
            <v/>
          </cell>
          <cell r="B150">
            <v>0</v>
          </cell>
          <cell r="C150">
            <v>0</v>
          </cell>
          <cell r="D150">
            <v>0</v>
          </cell>
        </row>
        <row r="151">
          <cell r="A151" t="str">
            <v/>
          </cell>
          <cell r="B151">
            <v>0</v>
          </cell>
          <cell r="C151">
            <v>0</v>
          </cell>
          <cell r="D151">
            <v>0</v>
          </cell>
        </row>
        <row r="152">
          <cell r="A152" t="str">
            <v/>
          </cell>
          <cell r="B152">
            <v>0</v>
          </cell>
          <cell r="C152">
            <v>0</v>
          </cell>
          <cell r="D152">
            <v>0</v>
          </cell>
        </row>
        <row r="153">
          <cell r="A153" t="str">
            <v/>
          </cell>
          <cell r="B153">
            <v>0</v>
          </cell>
          <cell r="C153">
            <v>0</v>
          </cell>
          <cell r="D153">
            <v>0</v>
          </cell>
        </row>
        <row r="154">
          <cell r="A154" t="str">
            <v/>
          </cell>
          <cell r="B154">
            <v>0</v>
          </cell>
          <cell r="C154">
            <v>0</v>
          </cell>
          <cell r="D154">
            <v>0</v>
          </cell>
        </row>
        <row r="155">
          <cell r="A155" t="str">
            <v/>
          </cell>
          <cell r="B155">
            <v>0</v>
          </cell>
          <cell r="C155">
            <v>0</v>
          </cell>
          <cell r="D155">
            <v>0</v>
          </cell>
        </row>
        <row r="156">
          <cell r="A156" t="str">
            <v/>
          </cell>
          <cell r="B156">
            <v>0</v>
          </cell>
          <cell r="C156">
            <v>0</v>
          </cell>
          <cell r="D156">
            <v>0</v>
          </cell>
        </row>
        <row r="157">
          <cell r="A157" t="str">
            <v/>
          </cell>
          <cell r="B157">
            <v>0</v>
          </cell>
          <cell r="C157">
            <v>0</v>
          </cell>
          <cell r="D157">
            <v>0</v>
          </cell>
        </row>
        <row r="158">
          <cell r="A158" t="str">
            <v/>
          </cell>
          <cell r="B158">
            <v>0</v>
          </cell>
          <cell r="C158">
            <v>0</v>
          </cell>
          <cell r="D158">
            <v>0</v>
          </cell>
        </row>
        <row r="159">
          <cell r="A159" t="str">
            <v/>
          </cell>
          <cell r="B159">
            <v>0</v>
          </cell>
          <cell r="C159">
            <v>0</v>
          </cell>
          <cell r="D159">
            <v>0</v>
          </cell>
        </row>
        <row r="160">
          <cell r="A160" t="str">
            <v/>
          </cell>
          <cell r="B160">
            <v>0</v>
          </cell>
          <cell r="C160">
            <v>0</v>
          </cell>
          <cell r="D160">
            <v>0</v>
          </cell>
        </row>
        <row r="161">
          <cell r="A161" t="str">
            <v/>
          </cell>
          <cell r="B161">
            <v>0</v>
          </cell>
          <cell r="C161">
            <v>0</v>
          </cell>
          <cell r="D161">
            <v>0</v>
          </cell>
        </row>
        <row r="162">
          <cell r="A162" t="str">
            <v/>
          </cell>
          <cell r="B162">
            <v>0</v>
          </cell>
          <cell r="C162">
            <v>0</v>
          </cell>
          <cell r="D162">
            <v>0</v>
          </cell>
        </row>
        <row r="163">
          <cell r="A163" t="str">
            <v/>
          </cell>
          <cell r="B163">
            <v>0</v>
          </cell>
          <cell r="C163">
            <v>0</v>
          </cell>
          <cell r="D163">
            <v>0</v>
          </cell>
        </row>
        <row r="164">
          <cell r="A164" t="str">
            <v/>
          </cell>
          <cell r="B164">
            <v>0</v>
          </cell>
          <cell r="C164">
            <v>0</v>
          </cell>
          <cell r="D164">
            <v>0</v>
          </cell>
        </row>
        <row r="165">
          <cell r="A165" t="str">
            <v/>
          </cell>
          <cell r="B165">
            <v>0</v>
          </cell>
          <cell r="C165">
            <v>0</v>
          </cell>
          <cell r="D165">
            <v>0</v>
          </cell>
        </row>
        <row r="166">
          <cell r="A166" t="str">
            <v/>
          </cell>
          <cell r="B166">
            <v>0</v>
          </cell>
          <cell r="C166">
            <v>0</v>
          </cell>
          <cell r="D166">
            <v>0</v>
          </cell>
        </row>
        <row r="167">
          <cell r="A167" t="str">
            <v/>
          </cell>
          <cell r="B167">
            <v>0</v>
          </cell>
          <cell r="C167">
            <v>0</v>
          </cell>
          <cell r="D167">
            <v>0</v>
          </cell>
        </row>
        <row r="168">
          <cell r="A168" t="str">
            <v/>
          </cell>
          <cell r="B168">
            <v>0</v>
          </cell>
          <cell r="C168">
            <v>0</v>
          </cell>
          <cell r="D168">
            <v>0</v>
          </cell>
        </row>
        <row r="169">
          <cell r="A169" t="str">
            <v/>
          </cell>
          <cell r="B169">
            <v>0</v>
          </cell>
          <cell r="C169">
            <v>0</v>
          </cell>
          <cell r="D169">
            <v>0</v>
          </cell>
        </row>
        <row r="170">
          <cell r="A170" t="str">
            <v/>
          </cell>
          <cell r="B170">
            <v>0</v>
          </cell>
          <cell r="C170">
            <v>0</v>
          </cell>
          <cell r="D170">
            <v>0</v>
          </cell>
        </row>
        <row r="171">
          <cell r="A171" t="str">
            <v/>
          </cell>
          <cell r="B171">
            <v>0</v>
          </cell>
          <cell r="C171">
            <v>0</v>
          </cell>
          <cell r="D171">
            <v>0</v>
          </cell>
        </row>
        <row r="172">
          <cell r="A172" t="str">
            <v/>
          </cell>
          <cell r="B172">
            <v>0</v>
          </cell>
          <cell r="C172">
            <v>0</v>
          </cell>
          <cell r="D172">
            <v>0</v>
          </cell>
        </row>
        <row r="173">
          <cell r="A173" t="str">
            <v/>
          </cell>
          <cell r="B173">
            <v>0</v>
          </cell>
          <cell r="C173">
            <v>0</v>
          </cell>
          <cell r="D173">
            <v>0</v>
          </cell>
        </row>
        <row r="174">
          <cell r="A174" t="str">
            <v/>
          </cell>
          <cell r="B174">
            <v>0</v>
          </cell>
          <cell r="C174">
            <v>0</v>
          </cell>
          <cell r="D174">
            <v>0</v>
          </cell>
        </row>
        <row r="175">
          <cell r="A175" t="str">
            <v/>
          </cell>
          <cell r="B175">
            <v>0</v>
          </cell>
          <cell r="C175">
            <v>0</v>
          </cell>
          <cell r="D175">
            <v>0</v>
          </cell>
        </row>
        <row r="176">
          <cell r="A176" t="str">
            <v/>
          </cell>
          <cell r="B176">
            <v>0</v>
          </cell>
          <cell r="C176">
            <v>0</v>
          </cell>
          <cell r="D176">
            <v>0</v>
          </cell>
        </row>
        <row r="177">
          <cell r="A177" t="str">
            <v/>
          </cell>
          <cell r="B177">
            <v>0</v>
          </cell>
          <cell r="C177">
            <v>0</v>
          </cell>
          <cell r="D177">
            <v>0</v>
          </cell>
        </row>
        <row r="178">
          <cell r="A178" t="str">
            <v/>
          </cell>
          <cell r="B178">
            <v>0</v>
          </cell>
          <cell r="C178">
            <v>0</v>
          </cell>
          <cell r="D178">
            <v>0</v>
          </cell>
        </row>
        <row r="179">
          <cell r="A179" t="str">
            <v/>
          </cell>
          <cell r="B179">
            <v>0</v>
          </cell>
          <cell r="C179">
            <v>0</v>
          </cell>
          <cell r="D179">
            <v>0</v>
          </cell>
        </row>
        <row r="180">
          <cell r="A180" t="str">
            <v/>
          </cell>
          <cell r="B180">
            <v>0</v>
          </cell>
          <cell r="C180">
            <v>0</v>
          </cell>
          <cell r="D180">
            <v>0</v>
          </cell>
        </row>
        <row r="181">
          <cell r="A181" t="str">
            <v/>
          </cell>
          <cell r="B181">
            <v>0</v>
          </cell>
          <cell r="C181">
            <v>0</v>
          </cell>
          <cell r="D181">
            <v>0</v>
          </cell>
        </row>
        <row r="182">
          <cell r="A182" t="str">
            <v/>
          </cell>
          <cell r="B182">
            <v>0</v>
          </cell>
          <cell r="C182">
            <v>0</v>
          </cell>
          <cell r="D182">
            <v>0</v>
          </cell>
        </row>
        <row r="183">
          <cell r="A183" t="str">
            <v/>
          </cell>
          <cell r="B183">
            <v>0</v>
          </cell>
          <cell r="C183">
            <v>0</v>
          </cell>
          <cell r="D183">
            <v>0</v>
          </cell>
        </row>
        <row r="184">
          <cell r="A184" t="str">
            <v/>
          </cell>
          <cell r="B184">
            <v>0</v>
          </cell>
          <cell r="C184">
            <v>0</v>
          </cell>
          <cell r="D184">
            <v>0</v>
          </cell>
        </row>
        <row r="185">
          <cell r="A185" t="str">
            <v/>
          </cell>
          <cell r="B185">
            <v>0</v>
          </cell>
          <cell r="C185">
            <v>0</v>
          </cell>
          <cell r="D185">
            <v>0</v>
          </cell>
        </row>
        <row r="186">
          <cell r="A186" t="str">
            <v/>
          </cell>
          <cell r="B186">
            <v>0</v>
          </cell>
          <cell r="C186">
            <v>0</v>
          </cell>
          <cell r="D186">
            <v>0</v>
          </cell>
        </row>
        <row r="187">
          <cell r="A187" t="str">
            <v/>
          </cell>
          <cell r="B187">
            <v>0</v>
          </cell>
          <cell r="C187">
            <v>0</v>
          </cell>
          <cell r="D187">
            <v>0</v>
          </cell>
        </row>
        <row r="188">
          <cell r="A188" t="str">
            <v/>
          </cell>
          <cell r="B188">
            <v>0</v>
          </cell>
          <cell r="C188">
            <v>0</v>
          </cell>
          <cell r="D188">
            <v>0</v>
          </cell>
        </row>
        <row r="189">
          <cell r="A189" t="str">
            <v/>
          </cell>
          <cell r="B189">
            <v>0</v>
          </cell>
          <cell r="C189">
            <v>0</v>
          </cell>
          <cell r="D189">
            <v>0</v>
          </cell>
        </row>
        <row r="190">
          <cell r="A190" t="str">
            <v/>
          </cell>
          <cell r="B190">
            <v>0</v>
          </cell>
          <cell r="C190">
            <v>0</v>
          </cell>
          <cell r="D190">
            <v>0</v>
          </cell>
        </row>
        <row r="191">
          <cell r="A191" t="str">
            <v/>
          </cell>
          <cell r="B191">
            <v>0</v>
          </cell>
          <cell r="C191">
            <v>0</v>
          </cell>
          <cell r="D191">
            <v>0</v>
          </cell>
        </row>
        <row r="192">
          <cell r="A192" t="str">
            <v/>
          </cell>
          <cell r="B192">
            <v>0</v>
          </cell>
          <cell r="C192">
            <v>0</v>
          </cell>
          <cell r="D192">
            <v>0</v>
          </cell>
        </row>
        <row r="193">
          <cell r="A193" t="str">
            <v/>
          </cell>
          <cell r="B193">
            <v>0</v>
          </cell>
          <cell r="C193">
            <v>0</v>
          </cell>
          <cell r="D193">
            <v>0</v>
          </cell>
        </row>
        <row r="194">
          <cell r="A194" t="str">
            <v/>
          </cell>
          <cell r="B194">
            <v>0</v>
          </cell>
          <cell r="C194">
            <v>0</v>
          </cell>
          <cell r="D194">
            <v>0</v>
          </cell>
        </row>
        <row r="195">
          <cell r="A195" t="str">
            <v/>
          </cell>
          <cell r="B195">
            <v>0</v>
          </cell>
          <cell r="C195">
            <v>0</v>
          </cell>
          <cell r="D195">
            <v>0</v>
          </cell>
        </row>
        <row r="196">
          <cell r="A196" t="str">
            <v/>
          </cell>
          <cell r="B196">
            <v>0</v>
          </cell>
          <cell r="C196">
            <v>0</v>
          </cell>
          <cell r="D196">
            <v>0</v>
          </cell>
        </row>
        <row r="197">
          <cell r="A197" t="str">
            <v/>
          </cell>
          <cell r="B197">
            <v>0</v>
          </cell>
          <cell r="C197">
            <v>0</v>
          </cell>
          <cell r="D197">
            <v>0</v>
          </cell>
        </row>
        <row r="198">
          <cell r="A198" t="str">
            <v/>
          </cell>
          <cell r="B198">
            <v>0</v>
          </cell>
          <cell r="C198">
            <v>0</v>
          </cell>
          <cell r="D198">
            <v>0</v>
          </cell>
        </row>
        <row r="199">
          <cell r="A199" t="str">
            <v/>
          </cell>
          <cell r="B199">
            <v>0</v>
          </cell>
          <cell r="C199">
            <v>0</v>
          </cell>
          <cell r="D199">
            <v>0</v>
          </cell>
        </row>
        <row r="200">
          <cell r="A200" t="str">
            <v/>
          </cell>
          <cell r="B200">
            <v>0</v>
          </cell>
          <cell r="C200">
            <v>0</v>
          </cell>
          <cell r="D200">
            <v>0</v>
          </cell>
        </row>
        <row r="201">
          <cell r="A201" t="str">
            <v/>
          </cell>
          <cell r="B201">
            <v>0</v>
          </cell>
          <cell r="C201">
            <v>0</v>
          </cell>
          <cell r="D201">
            <v>0</v>
          </cell>
        </row>
        <row r="202">
          <cell r="A202" t="str">
            <v/>
          </cell>
          <cell r="B202">
            <v>0</v>
          </cell>
          <cell r="C202">
            <v>0</v>
          </cell>
          <cell r="D202">
            <v>0</v>
          </cell>
        </row>
        <row r="203">
          <cell r="A203" t="str">
            <v/>
          </cell>
          <cell r="B203">
            <v>0</v>
          </cell>
          <cell r="C203">
            <v>0</v>
          </cell>
          <cell r="D203">
            <v>0</v>
          </cell>
        </row>
        <row r="204">
          <cell r="A204" t="str">
            <v/>
          </cell>
          <cell r="B204">
            <v>0</v>
          </cell>
          <cell r="C204">
            <v>0</v>
          </cell>
          <cell r="D204">
            <v>0</v>
          </cell>
        </row>
        <row r="205">
          <cell r="A205" t="str">
            <v/>
          </cell>
          <cell r="B205">
            <v>0</v>
          </cell>
          <cell r="C205">
            <v>0</v>
          </cell>
          <cell r="D205">
            <v>0</v>
          </cell>
        </row>
        <row r="206">
          <cell r="A206" t="str">
            <v/>
          </cell>
          <cell r="B206">
            <v>0</v>
          </cell>
          <cell r="C206">
            <v>0</v>
          </cell>
          <cell r="D206">
            <v>0</v>
          </cell>
        </row>
        <row r="207">
          <cell r="A207" t="str">
            <v/>
          </cell>
          <cell r="B207">
            <v>0</v>
          </cell>
          <cell r="C207">
            <v>0</v>
          </cell>
          <cell r="D207">
            <v>0</v>
          </cell>
        </row>
        <row r="208">
          <cell r="A208" t="str">
            <v/>
          </cell>
          <cell r="B208">
            <v>0</v>
          </cell>
          <cell r="C208">
            <v>0</v>
          </cell>
          <cell r="D208">
            <v>0</v>
          </cell>
        </row>
        <row r="209">
          <cell r="A209" t="str">
            <v/>
          </cell>
          <cell r="B209">
            <v>0</v>
          </cell>
          <cell r="C209">
            <v>0</v>
          </cell>
          <cell r="D209">
            <v>0</v>
          </cell>
        </row>
        <row r="210">
          <cell r="A210" t="str">
            <v/>
          </cell>
          <cell r="B210">
            <v>0</v>
          </cell>
          <cell r="C210">
            <v>0</v>
          </cell>
          <cell r="D210">
            <v>0</v>
          </cell>
        </row>
        <row r="211">
          <cell r="A211" t="str">
            <v/>
          </cell>
          <cell r="B211">
            <v>0</v>
          </cell>
          <cell r="C211">
            <v>0</v>
          </cell>
          <cell r="D211">
            <v>0</v>
          </cell>
        </row>
        <row r="212">
          <cell r="A212" t="str">
            <v/>
          </cell>
          <cell r="B212">
            <v>0</v>
          </cell>
          <cell r="C212">
            <v>0</v>
          </cell>
          <cell r="D212">
            <v>0</v>
          </cell>
        </row>
        <row r="213">
          <cell r="A213" t="str">
            <v/>
          </cell>
          <cell r="B213">
            <v>0</v>
          </cell>
          <cell r="C213">
            <v>0</v>
          </cell>
          <cell r="D213">
            <v>0</v>
          </cell>
        </row>
        <row r="214">
          <cell r="A214" t="str">
            <v/>
          </cell>
          <cell r="B214">
            <v>0</v>
          </cell>
          <cell r="C214">
            <v>0</v>
          </cell>
          <cell r="D214">
            <v>0</v>
          </cell>
        </row>
        <row r="215">
          <cell r="A215" t="str">
            <v/>
          </cell>
          <cell r="B215">
            <v>0</v>
          </cell>
          <cell r="C215">
            <v>0</v>
          </cell>
          <cell r="D215">
            <v>0</v>
          </cell>
        </row>
        <row r="216">
          <cell r="A216" t="str">
            <v/>
          </cell>
          <cell r="B216">
            <v>0</v>
          </cell>
          <cell r="C216">
            <v>0</v>
          </cell>
          <cell r="D216">
            <v>0</v>
          </cell>
        </row>
        <row r="217">
          <cell r="A217" t="str">
            <v/>
          </cell>
          <cell r="B217">
            <v>0</v>
          </cell>
          <cell r="C217">
            <v>0</v>
          </cell>
          <cell r="D217">
            <v>0</v>
          </cell>
        </row>
        <row r="218">
          <cell r="A218" t="str">
            <v/>
          </cell>
          <cell r="B218">
            <v>0</v>
          </cell>
          <cell r="C218">
            <v>0</v>
          </cell>
          <cell r="D218">
            <v>0</v>
          </cell>
        </row>
        <row r="219">
          <cell r="A219" t="str">
            <v/>
          </cell>
          <cell r="B219">
            <v>0</v>
          </cell>
          <cell r="C219">
            <v>0</v>
          </cell>
          <cell r="D219">
            <v>0</v>
          </cell>
        </row>
        <row r="220">
          <cell r="A220" t="str">
            <v/>
          </cell>
          <cell r="B220">
            <v>0</v>
          </cell>
          <cell r="C220">
            <v>0</v>
          </cell>
          <cell r="D220">
            <v>0</v>
          </cell>
        </row>
        <row r="221">
          <cell r="A221" t="str">
            <v/>
          </cell>
          <cell r="B221">
            <v>0</v>
          </cell>
          <cell r="C221">
            <v>0</v>
          </cell>
          <cell r="D221">
            <v>0</v>
          </cell>
        </row>
        <row r="222">
          <cell r="A222" t="str">
            <v/>
          </cell>
          <cell r="B222">
            <v>0</v>
          </cell>
          <cell r="C222">
            <v>0</v>
          </cell>
          <cell r="D222">
            <v>0</v>
          </cell>
        </row>
        <row r="223">
          <cell r="A223" t="str">
            <v/>
          </cell>
          <cell r="B223">
            <v>0</v>
          </cell>
          <cell r="C223">
            <v>0</v>
          </cell>
          <cell r="D223">
            <v>0</v>
          </cell>
        </row>
        <row r="224">
          <cell r="A224" t="str">
            <v/>
          </cell>
          <cell r="B224">
            <v>0</v>
          </cell>
          <cell r="C224">
            <v>0</v>
          </cell>
          <cell r="D224">
            <v>0</v>
          </cell>
        </row>
        <row r="225">
          <cell r="A225" t="str">
            <v/>
          </cell>
          <cell r="B225">
            <v>0</v>
          </cell>
          <cell r="C225">
            <v>0</v>
          </cell>
          <cell r="D225">
            <v>0</v>
          </cell>
        </row>
        <row r="226">
          <cell r="A226" t="str">
            <v/>
          </cell>
          <cell r="B226">
            <v>0</v>
          </cell>
          <cell r="C226">
            <v>0</v>
          </cell>
          <cell r="D226">
            <v>0</v>
          </cell>
        </row>
        <row r="227">
          <cell r="A227" t="str">
            <v/>
          </cell>
          <cell r="B227">
            <v>0</v>
          </cell>
          <cell r="C227">
            <v>0</v>
          </cell>
          <cell r="D227">
            <v>0</v>
          </cell>
        </row>
        <row r="228">
          <cell r="A228" t="str">
            <v/>
          </cell>
          <cell r="B228">
            <v>0</v>
          </cell>
          <cell r="C228">
            <v>0</v>
          </cell>
          <cell r="D228">
            <v>0</v>
          </cell>
        </row>
        <row r="229">
          <cell r="A229" t="str">
            <v/>
          </cell>
          <cell r="B229">
            <v>0</v>
          </cell>
          <cell r="C229">
            <v>0</v>
          </cell>
          <cell r="D229">
            <v>0</v>
          </cell>
        </row>
        <row r="230">
          <cell r="A230" t="str">
            <v/>
          </cell>
          <cell r="B230">
            <v>0</v>
          </cell>
          <cell r="C230">
            <v>0</v>
          </cell>
          <cell r="D230">
            <v>0</v>
          </cell>
        </row>
        <row r="231">
          <cell r="A231" t="str">
            <v/>
          </cell>
          <cell r="B231">
            <v>0</v>
          </cell>
          <cell r="C231">
            <v>0</v>
          </cell>
          <cell r="D231">
            <v>0</v>
          </cell>
        </row>
        <row r="232">
          <cell r="A232" t="str">
            <v/>
          </cell>
          <cell r="B232">
            <v>0</v>
          </cell>
          <cell r="C232">
            <v>0</v>
          </cell>
          <cell r="D232">
            <v>0</v>
          </cell>
        </row>
        <row r="233">
          <cell r="A233" t="str">
            <v/>
          </cell>
          <cell r="B233">
            <v>0</v>
          </cell>
          <cell r="C233">
            <v>0</v>
          </cell>
          <cell r="D233">
            <v>0</v>
          </cell>
        </row>
        <row r="234">
          <cell r="A234" t="str">
            <v/>
          </cell>
          <cell r="B234">
            <v>0</v>
          </cell>
          <cell r="C234">
            <v>0</v>
          </cell>
          <cell r="D234">
            <v>0</v>
          </cell>
        </row>
        <row r="235">
          <cell r="A235" t="str">
            <v/>
          </cell>
          <cell r="B235">
            <v>0</v>
          </cell>
          <cell r="C235">
            <v>0</v>
          </cell>
          <cell r="D235">
            <v>0</v>
          </cell>
        </row>
        <row r="236">
          <cell r="A236" t="str">
            <v/>
          </cell>
          <cell r="B236">
            <v>0</v>
          </cell>
          <cell r="C236">
            <v>0</v>
          </cell>
          <cell r="D236">
            <v>0</v>
          </cell>
        </row>
        <row r="237">
          <cell r="A237" t="str">
            <v/>
          </cell>
          <cell r="B237">
            <v>0</v>
          </cell>
          <cell r="C237">
            <v>0</v>
          </cell>
          <cell r="D237">
            <v>0</v>
          </cell>
        </row>
        <row r="238">
          <cell r="A238" t="str">
            <v/>
          </cell>
          <cell r="B238">
            <v>0</v>
          </cell>
          <cell r="C238">
            <v>0</v>
          </cell>
          <cell r="D238">
            <v>0</v>
          </cell>
        </row>
        <row r="239">
          <cell r="A239" t="str">
            <v/>
          </cell>
          <cell r="B239">
            <v>0</v>
          </cell>
          <cell r="C239">
            <v>0</v>
          </cell>
          <cell r="D239">
            <v>0</v>
          </cell>
        </row>
        <row r="240">
          <cell r="A240" t="str">
            <v/>
          </cell>
          <cell r="B240">
            <v>0</v>
          </cell>
          <cell r="C240">
            <v>0</v>
          </cell>
          <cell r="D240">
            <v>0</v>
          </cell>
        </row>
        <row r="241">
          <cell r="A241" t="str">
            <v/>
          </cell>
          <cell r="B241">
            <v>0</v>
          </cell>
          <cell r="C241">
            <v>0</v>
          </cell>
          <cell r="D241">
            <v>0</v>
          </cell>
        </row>
        <row r="242">
          <cell r="A242" t="str">
            <v/>
          </cell>
          <cell r="B242">
            <v>0</v>
          </cell>
          <cell r="C242">
            <v>0</v>
          </cell>
          <cell r="D242">
            <v>0</v>
          </cell>
        </row>
        <row r="243">
          <cell r="A243" t="str">
            <v/>
          </cell>
          <cell r="B243">
            <v>0</v>
          </cell>
          <cell r="C243">
            <v>0</v>
          </cell>
          <cell r="D243">
            <v>0</v>
          </cell>
        </row>
        <row r="244">
          <cell r="A244" t="str">
            <v/>
          </cell>
          <cell r="B244">
            <v>0</v>
          </cell>
          <cell r="C244">
            <v>0</v>
          </cell>
          <cell r="D244">
            <v>0</v>
          </cell>
        </row>
        <row r="245">
          <cell r="A245" t="str">
            <v/>
          </cell>
          <cell r="B245">
            <v>0</v>
          </cell>
          <cell r="C245">
            <v>0</v>
          </cell>
          <cell r="D245">
            <v>0</v>
          </cell>
        </row>
        <row r="246">
          <cell r="A246" t="str">
            <v/>
          </cell>
          <cell r="B246">
            <v>0</v>
          </cell>
          <cell r="C246">
            <v>0</v>
          </cell>
          <cell r="D246">
            <v>0</v>
          </cell>
        </row>
        <row r="247">
          <cell r="A247" t="str">
            <v/>
          </cell>
          <cell r="B247">
            <v>0</v>
          </cell>
          <cell r="C247">
            <v>0</v>
          </cell>
          <cell r="D247">
            <v>0</v>
          </cell>
        </row>
        <row r="248">
          <cell r="A248" t="str">
            <v/>
          </cell>
          <cell r="B248">
            <v>0</v>
          </cell>
          <cell r="C248">
            <v>0</v>
          </cell>
          <cell r="D248">
            <v>0</v>
          </cell>
        </row>
        <row r="249">
          <cell r="A249" t="str">
            <v/>
          </cell>
          <cell r="B249">
            <v>0</v>
          </cell>
          <cell r="C249">
            <v>0</v>
          </cell>
          <cell r="D249">
            <v>0</v>
          </cell>
        </row>
        <row r="250">
          <cell r="A250" t="str">
            <v/>
          </cell>
          <cell r="B250">
            <v>0</v>
          </cell>
          <cell r="C250">
            <v>0</v>
          </cell>
          <cell r="D250">
            <v>0</v>
          </cell>
        </row>
        <row r="251">
          <cell r="A251" t="str">
            <v/>
          </cell>
          <cell r="B251">
            <v>0</v>
          </cell>
          <cell r="C251">
            <v>0</v>
          </cell>
          <cell r="D251">
            <v>0</v>
          </cell>
        </row>
        <row r="252">
          <cell r="A252" t="str">
            <v/>
          </cell>
          <cell r="B252">
            <v>0</v>
          </cell>
          <cell r="C252">
            <v>0</v>
          </cell>
          <cell r="D252">
            <v>0</v>
          </cell>
        </row>
        <row r="253">
          <cell r="A253" t="str">
            <v/>
          </cell>
          <cell r="B253">
            <v>0</v>
          </cell>
          <cell r="C253">
            <v>0</v>
          </cell>
          <cell r="D253">
            <v>0</v>
          </cell>
        </row>
        <row r="254">
          <cell r="A254" t="str">
            <v/>
          </cell>
          <cell r="B254">
            <v>0</v>
          </cell>
          <cell r="C254">
            <v>0</v>
          </cell>
          <cell r="D254">
            <v>0</v>
          </cell>
        </row>
        <row r="255">
          <cell r="A255" t="str">
            <v/>
          </cell>
          <cell r="B255">
            <v>0</v>
          </cell>
          <cell r="C255">
            <v>0</v>
          </cell>
          <cell r="D255">
            <v>0</v>
          </cell>
        </row>
        <row r="256">
          <cell r="A256" t="str">
            <v/>
          </cell>
          <cell r="B256">
            <v>0</v>
          </cell>
          <cell r="C256">
            <v>0</v>
          </cell>
          <cell r="D256">
            <v>0</v>
          </cell>
        </row>
        <row r="257">
          <cell r="A257" t="str">
            <v/>
          </cell>
          <cell r="B257">
            <v>0</v>
          </cell>
          <cell r="C257">
            <v>0</v>
          </cell>
          <cell r="D257">
            <v>0</v>
          </cell>
        </row>
        <row r="258">
          <cell r="A258" t="str">
            <v/>
          </cell>
          <cell r="B258">
            <v>0</v>
          </cell>
          <cell r="C258">
            <v>0</v>
          </cell>
          <cell r="D258">
            <v>0</v>
          </cell>
        </row>
        <row r="259">
          <cell r="A259" t="str">
            <v/>
          </cell>
          <cell r="B259">
            <v>0</v>
          </cell>
          <cell r="C259">
            <v>0</v>
          </cell>
          <cell r="D259">
            <v>0</v>
          </cell>
        </row>
        <row r="260">
          <cell r="A260" t="str">
            <v/>
          </cell>
          <cell r="B260">
            <v>0</v>
          </cell>
          <cell r="C260">
            <v>0</v>
          </cell>
          <cell r="D260">
            <v>0</v>
          </cell>
        </row>
        <row r="261">
          <cell r="A261" t="str">
            <v/>
          </cell>
          <cell r="B261">
            <v>0</v>
          </cell>
          <cell r="C261">
            <v>0</v>
          </cell>
          <cell r="D261">
            <v>0</v>
          </cell>
        </row>
        <row r="262">
          <cell r="A262" t="str">
            <v/>
          </cell>
          <cell r="B262">
            <v>0</v>
          </cell>
          <cell r="C262">
            <v>0</v>
          </cell>
          <cell r="D262">
            <v>0</v>
          </cell>
        </row>
        <row r="263">
          <cell r="A263" t="str">
            <v/>
          </cell>
          <cell r="B263">
            <v>0</v>
          </cell>
          <cell r="C263">
            <v>0</v>
          </cell>
          <cell r="D263">
            <v>0</v>
          </cell>
        </row>
        <row r="264">
          <cell r="A264" t="str">
            <v/>
          </cell>
          <cell r="B264">
            <v>0</v>
          </cell>
          <cell r="C264">
            <v>0</v>
          </cell>
          <cell r="D264">
            <v>0</v>
          </cell>
        </row>
        <row r="265">
          <cell r="A265" t="str">
            <v/>
          </cell>
          <cell r="B265">
            <v>0</v>
          </cell>
          <cell r="C265">
            <v>0</v>
          </cell>
          <cell r="D265">
            <v>0</v>
          </cell>
        </row>
        <row r="266">
          <cell r="A266" t="str">
            <v/>
          </cell>
          <cell r="B266">
            <v>0</v>
          </cell>
          <cell r="C266">
            <v>0</v>
          </cell>
          <cell r="D266">
            <v>0</v>
          </cell>
        </row>
        <row r="267">
          <cell r="A267" t="str">
            <v/>
          </cell>
          <cell r="B267">
            <v>0</v>
          </cell>
          <cell r="C267">
            <v>0</v>
          </cell>
          <cell r="D267">
            <v>0</v>
          </cell>
        </row>
        <row r="268">
          <cell r="A268" t="str">
            <v/>
          </cell>
          <cell r="B268">
            <v>0</v>
          </cell>
          <cell r="C268">
            <v>0</v>
          </cell>
          <cell r="D268">
            <v>0</v>
          </cell>
        </row>
        <row r="269">
          <cell r="A269" t="str">
            <v/>
          </cell>
          <cell r="B269">
            <v>0</v>
          </cell>
          <cell r="C269">
            <v>0</v>
          </cell>
          <cell r="D269">
            <v>0</v>
          </cell>
        </row>
        <row r="270">
          <cell r="A270" t="str">
            <v/>
          </cell>
          <cell r="B270">
            <v>0</v>
          </cell>
          <cell r="C270">
            <v>0</v>
          </cell>
          <cell r="D270">
            <v>0</v>
          </cell>
        </row>
        <row r="271">
          <cell r="A271" t="str">
            <v/>
          </cell>
          <cell r="B271">
            <v>0</v>
          </cell>
          <cell r="C271">
            <v>0</v>
          </cell>
          <cell r="D271">
            <v>0</v>
          </cell>
        </row>
        <row r="272">
          <cell r="A272" t="str">
            <v/>
          </cell>
          <cell r="B272">
            <v>0</v>
          </cell>
          <cell r="C272">
            <v>0</v>
          </cell>
          <cell r="D272">
            <v>0</v>
          </cell>
        </row>
        <row r="273">
          <cell r="A273" t="str">
            <v/>
          </cell>
          <cell r="B273">
            <v>0</v>
          </cell>
          <cell r="C273">
            <v>0</v>
          </cell>
          <cell r="D273">
            <v>0</v>
          </cell>
        </row>
        <row r="274">
          <cell r="A274" t="str">
            <v/>
          </cell>
          <cell r="B274">
            <v>0</v>
          </cell>
          <cell r="C274">
            <v>0</v>
          </cell>
          <cell r="D274">
            <v>0</v>
          </cell>
        </row>
        <row r="275">
          <cell r="A275" t="str">
            <v/>
          </cell>
          <cell r="B275">
            <v>0</v>
          </cell>
          <cell r="C275">
            <v>0</v>
          </cell>
          <cell r="D275">
            <v>0</v>
          </cell>
        </row>
        <row r="276">
          <cell r="A276" t="str">
            <v/>
          </cell>
          <cell r="B276">
            <v>0</v>
          </cell>
          <cell r="C276">
            <v>0</v>
          </cell>
          <cell r="D276">
            <v>0</v>
          </cell>
        </row>
        <row r="277">
          <cell r="A277" t="str">
            <v/>
          </cell>
          <cell r="B277">
            <v>0</v>
          </cell>
          <cell r="C277">
            <v>0</v>
          </cell>
          <cell r="D277">
            <v>0</v>
          </cell>
        </row>
        <row r="278">
          <cell r="A278" t="str">
            <v/>
          </cell>
          <cell r="B278">
            <v>0</v>
          </cell>
          <cell r="C278">
            <v>0</v>
          </cell>
          <cell r="D278">
            <v>0</v>
          </cell>
        </row>
        <row r="279">
          <cell r="A279" t="str">
            <v/>
          </cell>
          <cell r="B279">
            <v>0</v>
          </cell>
          <cell r="C279">
            <v>0</v>
          </cell>
          <cell r="D279">
            <v>0</v>
          </cell>
        </row>
        <row r="280">
          <cell r="A280" t="str">
            <v/>
          </cell>
          <cell r="B280">
            <v>0</v>
          </cell>
          <cell r="C280">
            <v>0</v>
          </cell>
          <cell r="D280">
            <v>0</v>
          </cell>
        </row>
        <row r="281">
          <cell r="A281" t="str">
            <v/>
          </cell>
          <cell r="B281">
            <v>0</v>
          </cell>
          <cell r="C281">
            <v>0</v>
          </cell>
          <cell r="D281">
            <v>0</v>
          </cell>
        </row>
        <row r="282">
          <cell r="A282" t="str">
            <v/>
          </cell>
          <cell r="B282">
            <v>0</v>
          </cell>
          <cell r="C282">
            <v>0</v>
          </cell>
          <cell r="D282">
            <v>0</v>
          </cell>
        </row>
        <row r="283">
          <cell r="A283" t="str">
            <v/>
          </cell>
          <cell r="B283">
            <v>0</v>
          </cell>
          <cell r="C283">
            <v>0</v>
          </cell>
          <cell r="D283">
            <v>0</v>
          </cell>
        </row>
        <row r="284">
          <cell r="A284" t="str">
            <v/>
          </cell>
          <cell r="B284">
            <v>0</v>
          </cell>
          <cell r="C284">
            <v>0</v>
          </cell>
          <cell r="D284">
            <v>0</v>
          </cell>
        </row>
        <row r="285">
          <cell r="A285" t="str">
            <v/>
          </cell>
          <cell r="B285">
            <v>0</v>
          </cell>
          <cell r="C285">
            <v>0</v>
          </cell>
          <cell r="D285">
            <v>0</v>
          </cell>
        </row>
        <row r="286">
          <cell r="A286" t="str">
            <v/>
          </cell>
          <cell r="B286">
            <v>0</v>
          </cell>
          <cell r="C286">
            <v>0</v>
          </cell>
          <cell r="D286">
            <v>0</v>
          </cell>
        </row>
        <row r="287">
          <cell r="A287" t="str">
            <v/>
          </cell>
          <cell r="B287">
            <v>0</v>
          </cell>
          <cell r="C287">
            <v>0</v>
          </cell>
          <cell r="D287">
            <v>0</v>
          </cell>
        </row>
        <row r="288">
          <cell r="A288" t="str">
            <v/>
          </cell>
          <cell r="B288">
            <v>0</v>
          </cell>
          <cell r="C288">
            <v>0</v>
          </cell>
          <cell r="D288">
            <v>0</v>
          </cell>
        </row>
        <row r="289">
          <cell r="A289" t="str">
            <v/>
          </cell>
          <cell r="B289">
            <v>0</v>
          </cell>
          <cell r="C289">
            <v>0</v>
          </cell>
          <cell r="D289">
            <v>0</v>
          </cell>
        </row>
        <row r="290">
          <cell r="A290" t="str">
            <v/>
          </cell>
          <cell r="B290">
            <v>0</v>
          </cell>
          <cell r="C290">
            <v>0</v>
          </cell>
          <cell r="D290">
            <v>0</v>
          </cell>
        </row>
        <row r="291">
          <cell r="A291" t="str">
            <v/>
          </cell>
          <cell r="B291">
            <v>0</v>
          </cell>
          <cell r="C291">
            <v>0</v>
          </cell>
          <cell r="D291">
            <v>0</v>
          </cell>
        </row>
        <row r="292">
          <cell r="A292" t="str">
            <v/>
          </cell>
          <cell r="B292">
            <v>0</v>
          </cell>
          <cell r="C292">
            <v>0</v>
          </cell>
          <cell r="D292">
            <v>0</v>
          </cell>
        </row>
        <row r="293">
          <cell r="A293" t="str">
            <v/>
          </cell>
          <cell r="B293">
            <v>0</v>
          </cell>
          <cell r="C293">
            <v>0</v>
          </cell>
          <cell r="D293">
            <v>0</v>
          </cell>
        </row>
        <row r="294">
          <cell r="A294" t="str">
            <v/>
          </cell>
          <cell r="B294">
            <v>0</v>
          </cell>
          <cell r="C294">
            <v>0</v>
          </cell>
          <cell r="D294">
            <v>0</v>
          </cell>
        </row>
        <row r="295">
          <cell r="A295" t="str">
            <v/>
          </cell>
          <cell r="B295">
            <v>0</v>
          </cell>
          <cell r="C295">
            <v>0</v>
          </cell>
          <cell r="D295">
            <v>0</v>
          </cell>
        </row>
        <row r="296">
          <cell r="A296" t="str">
            <v/>
          </cell>
          <cell r="B296">
            <v>0</v>
          </cell>
          <cell r="C296">
            <v>0</v>
          </cell>
          <cell r="D296">
            <v>0</v>
          </cell>
        </row>
        <row r="297">
          <cell r="A297" t="str">
            <v/>
          </cell>
          <cell r="B297">
            <v>0</v>
          </cell>
          <cell r="C297">
            <v>0</v>
          </cell>
          <cell r="D297">
            <v>0</v>
          </cell>
        </row>
        <row r="298">
          <cell r="A298" t="str">
            <v/>
          </cell>
          <cell r="B298">
            <v>0</v>
          </cell>
          <cell r="C298">
            <v>0</v>
          </cell>
          <cell r="D298">
            <v>0</v>
          </cell>
        </row>
        <row r="299">
          <cell r="A299" t="str">
            <v/>
          </cell>
          <cell r="B299">
            <v>0</v>
          </cell>
          <cell r="C299">
            <v>0</v>
          </cell>
          <cell r="D299">
            <v>0</v>
          </cell>
        </row>
        <row r="300">
          <cell r="A300" t="str">
            <v/>
          </cell>
          <cell r="B300">
            <v>0</v>
          </cell>
          <cell r="C300">
            <v>0</v>
          </cell>
          <cell r="D300">
            <v>0</v>
          </cell>
        </row>
        <row r="301">
          <cell r="A301" t="str">
            <v/>
          </cell>
          <cell r="B301">
            <v>0</v>
          </cell>
          <cell r="C301">
            <v>0</v>
          </cell>
          <cell r="D301">
            <v>0</v>
          </cell>
        </row>
        <row r="302">
          <cell r="A302" t="str">
            <v/>
          </cell>
          <cell r="B302">
            <v>0</v>
          </cell>
          <cell r="C302">
            <v>0</v>
          </cell>
          <cell r="D302">
            <v>0</v>
          </cell>
        </row>
        <row r="303">
          <cell r="A303" t="str">
            <v/>
          </cell>
          <cell r="B303">
            <v>0</v>
          </cell>
          <cell r="C303">
            <v>0</v>
          </cell>
          <cell r="D303">
            <v>0</v>
          </cell>
        </row>
        <row r="304">
          <cell r="A304" t="str">
            <v/>
          </cell>
          <cell r="B304">
            <v>0</v>
          </cell>
          <cell r="C304">
            <v>0</v>
          </cell>
          <cell r="D304">
            <v>0</v>
          </cell>
        </row>
        <row r="305">
          <cell r="A305" t="str">
            <v/>
          </cell>
          <cell r="B305">
            <v>0</v>
          </cell>
          <cell r="C305">
            <v>0</v>
          </cell>
          <cell r="D305">
            <v>0</v>
          </cell>
        </row>
        <row r="306">
          <cell r="A306" t="str">
            <v/>
          </cell>
          <cell r="B306">
            <v>0</v>
          </cell>
          <cell r="C306">
            <v>0</v>
          </cell>
          <cell r="D306">
            <v>0</v>
          </cell>
        </row>
        <row r="307">
          <cell r="A307" t="str">
            <v/>
          </cell>
          <cell r="B307">
            <v>0</v>
          </cell>
          <cell r="C307">
            <v>0</v>
          </cell>
          <cell r="D307">
            <v>0</v>
          </cell>
        </row>
        <row r="308">
          <cell r="A308" t="str">
            <v/>
          </cell>
          <cell r="B308">
            <v>0</v>
          </cell>
          <cell r="C308">
            <v>0</v>
          </cell>
          <cell r="D308">
            <v>0</v>
          </cell>
        </row>
        <row r="309">
          <cell r="A309" t="str">
            <v/>
          </cell>
          <cell r="B309">
            <v>0</v>
          </cell>
          <cell r="C309">
            <v>0</v>
          </cell>
          <cell r="D309">
            <v>0</v>
          </cell>
        </row>
        <row r="310">
          <cell r="A310" t="str">
            <v/>
          </cell>
          <cell r="B310">
            <v>0</v>
          </cell>
          <cell r="C310">
            <v>0</v>
          </cell>
          <cell r="D310">
            <v>0</v>
          </cell>
        </row>
        <row r="311">
          <cell r="A311" t="str">
            <v/>
          </cell>
          <cell r="B311">
            <v>0</v>
          </cell>
          <cell r="C311">
            <v>0</v>
          </cell>
          <cell r="D311">
            <v>0</v>
          </cell>
        </row>
        <row r="312">
          <cell r="A312" t="str">
            <v/>
          </cell>
          <cell r="B312">
            <v>0</v>
          </cell>
          <cell r="C312">
            <v>0</v>
          </cell>
          <cell r="D312">
            <v>0</v>
          </cell>
        </row>
        <row r="313">
          <cell r="A313" t="str">
            <v/>
          </cell>
          <cell r="B313">
            <v>0</v>
          </cell>
          <cell r="C313">
            <v>0</v>
          </cell>
          <cell r="D313">
            <v>0</v>
          </cell>
        </row>
        <row r="314">
          <cell r="A314" t="str">
            <v/>
          </cell>
          <cell r="B314">
            <v>0</v>
          </cell>
          <cell r="C314">
            <v>0</v>
          </cell>
          <cell r="D314">
            <v>0</v>
          </cell>
        </row>
        <row r="315">
          <cell r="A315" t="str">
            <v/>
          </cell>
          <cell r="B315">
            <v>0</v>
          </cell>
          <cell r="C315">
            <v>0</v>
          </cell>
          <cell r="D315">
            <v>0</v>
          </cell>
        </row>
        <row r="316">
          <cell r="A316" t="str">
            <v/>
          </cell>
          <cell r="B316">
            <v>0</v>
          </cell>
          <cell r="C316">
            <v>0</v>
          </cell>
          <cell r="D316">
            <v>0</v>
          </cell>
        </row>
        <row r="317">
          <cell r="A317" t="str">
            <v/>
          </cell>
          <cell r="B317">
            <v>0</v>
          </cell>
          <cell r="C317">
            <v>0</v>
          </cell>
          <cell r="D317">
            <v>0</v>
          </cell>
        </row>
        <row r="318">
          <cell r="A318" t="str">
            <v/>
          </cell>
          <cell r="B318">
            <v>0</v>
          </cell>
          <cell r="C318">
            <v>0</v>
          </cell>
          <cell r="D318">
            <v>0</v>
          </cell>
        </row>
        <row r="319">
          <cell r="A319" t="str">
            <v/>
          </cell>
          <cell r="B319">
            <v>0</v>
          </cell>
          <cell r="C319">
            <v>0</v>
          </cell>
          <cell r="D319">
            <v>0</v>
          </cell>
        </row>
        <row r="320">
          <cell r="A320" t="str">
            <v/>
          </cell>
          <cell r="B320">
            <v>0</v>
          </cell>
          <cell r="C320">
            <v>0</v>
          </cell>
          <cell r="D320">
            <v>0</v>
          </cell>
        </row>
        <row r="321">
          <cell r="A321" t="str">
            <v/>
          </cell>
          <cell r="B321">
            <v>0</v>
          </cell>
          <cell r="C321">
            <v>0</v>
          </cell>
          <cell r="D321">
            <v>0</v>
          </cell>
        </row>
        <row r="322">
          <cell r="A322" t="str">
            <v/>
          </cell>
          <cell r="B322">
            <v>0</v>
          </cell>
          <cell r="C322">
            <v>0</v>
          </cell>
          <cell r="D322">
            <v>0</v>
          </cell>
        </row>
        <row r="323">
          <cell r="A323" t="str">
            <v/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/>
          </cell>
          <cell r="B324">
            <v>0</v>
          </cell>
          <cell r="C324">
            <v>0</v>
          </cell>
          <cell r="D324">
            <v>0</v>
          </cell>
        </row>
        <row r="325">
          <cell r="A325" t="str">
            <v/>
          </cell>
          <cell r="B325">
            <v>0</v>
          </cell>
          <cell r="C325">
            <v>0</v>
          </cell>
          <cell r="D325">
            <v>0</v>
          </cell>
        </row>
        <row r="326">
          <cell r="A326" t="str">
            <v/>
          </cell>
          <cell r="B326">
            <v>0</v>
          </cell>
          <cell r="C326">
            <v>0</v>
          </cell>
          <cell r="D326">
            <v>0</v>
          </cell>
        </row>
        <row r="327">
          <cell r="A327" t="str">
            <v/>
          </cell>
          <cell r="B327">
            <v>0</v>
          </cell>
          <cell r="C327">
            <v>0</v>
          </cell>
          <cell r="D327">
            <v>0</v>
          </cell>
        </row>
        <row r="328">
          <cell r="A328" t="str">
            <v/>
          </cell>
          <cell r="B328">
            <v>0</v>
          </cell>
          <cell r="C328">
            <v>0</v>
          </cell>
          <cell r="D328">
            <v>0</v>
          </cell>
        </row>
        <row r="329">
          <cell r="A329" t="str">
            <v/>
          </cell>
          <cell r="B329">
            <v>0</v>
          </cell>
          <cell r="C329">
            <v>0</v>
          </cell>
          <cell r="D329">
            <v>0</v>
          </cell>
        </row>
        <row r="330">
          <cell r="A330" t="str">
            <v/>
          </cell>
          <cell r="B330">
            <v>0</v>
          </cell>
          <cell r="C330">
            <v>0</v>
          </cell>
          <cell r="D330">
            <v>0</v>
          </cell>
        </row>
        <row r="331">
          <cell r="A331" t="str">
            <v/>
          </cell>
          <cell r="B331">
            <v>0</v>
          </cell>
          <cell r="C331">
            <v>0</v>
          </cell>
          <cell r="D331">
            <v>0</v>
          </cell>
        </row>
        <row r="332">
          <cell r="A332" t="str">
            <v/>
          </cell>
          <cell r="B332">
            <v>0</v>
          </cell>
          <cell r="C332">
            <v>0</v>
          </cell>
          <cell r="D332">
            <v>0</v>
          </cell>
        </row>
        <row r="333">
          <cell r="A333" t="str">
            <v/>
          </cell>
          <cell r="B333">
            <v>0</v>
          </cell>
          <cell r="C333">
            <v>0</v>
          </cell>
          <cell r="D333">
            <v>0</v>
          </cell>
        </row>
        <row r="334">
          <cell r="A334" t="str">
            <v/>
          </cell>
          <cell r="B334">
            <v>0</v>
          </cell>
          <cell r="C334">
            <v>0</v>
          </cell>
          <cell r="D334">
            <v>0</v>
          </cell>
        </row>
        <row r="335">
          <cell r="A335" t="str">
            <v/>
          </cell>
          <cell r="B335">
            <v>0</v>
          </cell>
          <cell r="C335">
            <v>0</v>
          </cell>
          <cell r="D335">
            <v>0</v>
          </cell>
        </row>
        <row r="336">
          <cell r="A336" t="str">
            <v/>
          </cell>
          <cell r="B336">
            <v>0</v>
          </cell>
          <cell r="C336">
            <v>0</v>
          </cell>
          <cell r="D336">
            <v>0</v>
          </cell>
        </row>
        <row r="337">
          <cell r="A337" t="str">
            <v/>
          </cell>
          <cell r="B337">
            <v>0</v>
          </cell>
          <cell r="C337">
            <v>0</v>
          </cell>
          <cell r="D337">
            <v>0</v>
          </cell>
        </row>
        <row r="338">
          <cell r="A338" t="str">
            <v/>
          </cell>
          <cell r="B338">
            <v>0</v>
          </cell>
          <cell r="C338">
            <v>0</v>
          </cell>
          <cell r="D338">
            <v>0</v>
          </cell>
        </row>
        <row r="339">
          <cell r="A339" t="str">
            <v/>
          </cell>
          <cell r="B339">
            <v>0</v>
          </cell>
          <cell r="C339">
            <v>0</v>
          </cell>
          <cell r="D339">
            <v>0</v>
          </cell>
        </row>
        <row r="340">
          <cell r="A340" t="str">
            <v/>
          </cell>
          <cell r="B340">
            <v>0</v>
          </cell>
          <cell r="C340">
            <v>0</v>
          </cell>
          <cell r="D340">
            <v>0</v>
          </cell>
        </row>
        <row r="341">
          <cell r="A341" t="str">
            <v/>
          </cell>
          <cell r="B341">
            <v>0</v>
          </cell>
          <cell r="C341">
            <v>0</v>
          </cell>
          <cell r="D341">
            <v>0</v>
          </cell>
        </row>
        <row r="342">
          <cell r="A342" t="str">
            <v/>
          </cell>
          <cell r="B342">
            <v>0</v>
          </cell>
          <cell r="C342">
            <v>0</v>
          </cell>
          <cell r="D342">
            <v>0</v>
          </cell>
        </row>
        <row r="343">
          <cell r="A343" t="str">
            <v/>
          </cell>
          <cell r="B343">
            <v>0</v>
          </cell>
          <cell r="C343">
            <v>0</v>
          </cell>
          <cell r="D343">
            <v>0</v>
          </cell>
        </row>
        <row r="344">
          <cell r="A344" t="str">
            <v/>
          </cell>
          <cell r="B344">
            <v>0</v>
          </cell>
          <cell r="C344">
            <v>0</v>
          </cell>
          <cell r="D344">
            <v>0</v>
          </cell>
        </row>
        <row r="345">
          <cell r="A345" t="str">
            <v/>
          </cell>
          <cell r="B345">
            <v>0</v>
          </cell>
          <cell r="C345">
            <v>0</v>
          </cell>
          <cell r="D345">
            <v>0</v>
          </cell>
        </row>
        <row r="346">
          <cell r="A346" t="str">
            <v/>
          </cell>
          <cell r="B346">
            <v>0</v>
          </cell>
          <cell r="C346">
            <v>0</v>
          </cell>
          <cell r="D346">
            <v>0</v>
          </cell>
        </row>
        <row r="347">
          <cell r="A347" t="str">
            <v/>
          </cell>
          <cell r="B347">
            <v>0</v>
          </cell>
          <cell r="C347">
            <v>0</v>
          </cell>
          <cell r="D347">
            <v>0</v>
          </cell>
        </row>
        <row r="348">
          <cell r="A348" t="str">
            <v/>
          </cell>
          <cell r="B348">
            <v>0</v>
          </cell>
          <cell r="C348">
            <v>0</v>
          </cell>
          <cell r="D348">
            <v>0</v>
          </cell>
        </row>
        <row r="349">
          <cell r="A349" t="str">
            <v/>
          </cell>
          <cell r="B349">
            <v>0</v>
          </cell>
          <cell r="C349">
            <v>0</v>
          </cell>
          <cell r="D349">
            <v>0</v>
          </cell>
        </row>
        <row r="350">
          <cell r="A350" t="str">
            <v/>
          </cell>
          <cell r="B350">
            <v>0</v>
          </cell>
          <cell r="C350">
            <v>0</v>
          </cell>
          <cell r="D350">
            <v>0</v>
          </cell>
        </row>
        <row r="351">
          <cell r="A351" t="str">
            <v/>
          </cell>
          <cell r="B351">
            <v>0</v>
          </cell>
          <cell r="C351">
            <v>0</v>
          </cell>
          <cell r="D351">
            <v>0</v>
          </cell>
        </row>
        <row r="352">
          <cell r="A352" t="str">
            <v/>
          </cell>
          <cell r="B352">
            <v>0</v>
          </cell>
          <cell r="C352">
            <v>0</v>
          </cell>
          <cell r="D352">
            <v>0</v>
          </cell>
        </row>
        <row r="353">
          <cell r="A353" t="str">
            <v/>
          </cell>
          <cell r="B353">
            <v>0</v>
          </cell>
          <cell r="C353">
            <v>0</v>
          </cell>
          <cell r="D353">
            <v>0</v>
          </cell>
        </row>
        <row r="354">
          <cell r="A354" t="str">
            <v/>
          </cell>
          <cell r="B354">
            <v>0</v>
          </cell>
          <cell r="C354">
            <v>0</v>
          </cell>
          <cell r="D354">
            <v>0</v>
          </cell>
        </row>
        <row r="355">
          <cell r="A355" t="str">
            <v/>
          </cell>
          <cell r="B355">
            <v>0</v>
          </cell>
          <cell r="C355">
            <v>0</v>
          </cell>
          <cell r="D355">
            <v>0</v>
          </cell>
        </row>
        <row r="356">
          <cell r="A356" t="str">
            <v/>
          </cell>
          <cell r="B356">
            <v>0</v>
          </cell>
          <cell r="C356">
            <v>0</v>
          </cell>
          <cell r="D356">
            <v>0</v>
          </cell>
        </row>
        <row r="357">
          <cell r="A357" t="str">
            <v/>
          </cell>
          <cell r="B357">
            <v>0</v>
          </cell>
          <cell r="C357">
            <v>0</v>
          </cell>
          <cell r="D357">
            <v>0</v>
          </cell>
        </row>
        <row r="358">
          <cell r="A358" t="str">
            <v/>
          </cell>
          <cell r="B358">
            <v>0</v>
          </cell>
          <cell r="C358">
            <v>0</v>
          </cell>
          <cell r="D358">
            <v>0</v>
          </cell>
        </row>
        <row r="359">
          <cell r="A359" t="str">
            <v/>
          </cell>
          <cell r="B359">
            <v>0</v>
          </cell>
          <cell r="C359">
            <v>0</v>
          </cell>
          <cell r="D359">
            <v>0</v>
          </cell>
        </row>
        <row r="360">
          <cell r="A360" t="str">
            <v/>
          </cell>
          <cell r="B360">
            <v>0</v>
          </cell>
          <cell r="C360">
            <v>0</v>
          </cell>
          <cell r="D360">
            <v>0</v>
          </cell>
        </row>
        <row r="361">
          <cell r="A361" t="str">
            <v/>
          </cell>
          <cell r="B361">
            <v>0</v>
          </cell>
          <cell r="C361">
            <v>0</v>
          </cell>
          <cell r="D361">
            <v>0</v>
          </cell>
        </row>
        <row r="362">
          <cell r="A362" t="str">
            <v/>
          </cell>
          <cell r="B362">
            <v>0</v>
          </cell>
          <cell r="C362">
            <v>0</v>
          </cell>
          <cell r="D362">
            <v>0</v>
          </cell>
        </row>
        <row r="363">
          <cell r="A363" t="str">
            <v/>
          </cell>
          <cell r="B363">
            <v>0</v>
          </cell>
          <cell r="C363">
            <v>0</v>
          </cell>
          <cell r="D363">
            <v>0</v>
          </cell>
        </row>
        <row r="364">
          <cell r="A364" t="str">
            <v/>
          </cell>
          <cell r="B364">
            <v>0</v>
          </cell>
          <cell r="C364">
            <v>0</v>
          </cell>
          <cell r="D364">
            <v>0</v>
          </cell>
        </row>
        <row r="365">
          <cell r="A365" t="str">
            <v/>
          </cell>
          <cell r="B365">
            <v>0</v>
          </cell>
          <cell r="C365">
            <v>0</v>
          </cell>
          <cell r="D365">
            <v>0</v>
          </cell>
        </row>
        <row r="366">
          <cell r="A366" t="str">
            <v/>
          </cell>
          <cell r="B366">
            <v>0</v>
          </cell>
          <cell r="C366">
            <v>0</v>
          </cell>
          <cell r="D366">
            <v>0</v>
          </cell>
        </row>
        <row r="367">
          <cell r="A367" t="str">
            <v/>
          </cell>
          <cell r="B367">
            <v>0</v>
          </cell>
          <cell r="C367">
            <v>0</v>
          </cell>
          <cell r="D367">
            <v>0</v>
          </cell>
        </row>
        <row r="368">
          <cell r="A368" t="str">
            <v/>
          </cell>
          <cell r="B368">
            <v>0</v>
          </cell>
          <cell r="C368">
            <v>0</v>
          </cell>
          <cell r="D368">
            <v>0</v>
          </cell>
        </row>
        <row r="369">
          <cell r="A369" t="str">
            <v/>
          </cell>
          <cell r="B369">
            <v>0</v>
          </cell>
          <cell r="C369">
            <v>0</v>
          </cell>
          <cell r="D369">
            <v>0</v>
          </cell>
        </row>
        <row r="370">
          <cell r="A370" t="str">
            <v/>
          </cell>
          <cell r="B370">
            <v>0</v>
          </cell>
          <cell r="C370">
            <v>0</v>
          </cell>
          <cell r="D370">
            <v>0</v>
          </cell>
        </row>
        <row r="371">
          <cell r="A371" t="str">
            <v/>
          </cell>
          <cell r="B371">
            <v>0</v>
          </cell>
          <cell r="C371">
            <v>0</v>
          </cell>
          <cell r="D371">
            <v>0</v>
          </cell>
        </row>
        <row r="372">
          <cell r="A372" t="str">
            <v/>
          </cell>
          <cell r="B372">
            <v>0</v>
          </cell>
          <cell r="C372">
            <v>0</v>
          </cell>
          <cell r="D372">
            <v>0</v>
          </cell>
        </row>
        <row r="373">
          <cell r="A373" t="str">
            <v/>
          </cell>
          <cell r="B373">
            <v>0</v>
          </cell>
          <cell r="C373">
            <v>0</v>
          </cell>
          <cell r="D373">
            <v>0</v>
          </cell>
        </row>
        <row r="374">
          <cell r="A374" t="str">
            <v/>
          </cell>
          <cell r="B374">
            <v>0</v>
          </cell>
          <cell r="C374">
            <v>0</v>
          </cell>
          <cell r="D374">
            <v>0</v>
          </cell>
        </row>
        <row r="375">
          <cell r="A375" t="str">
            <v/>
          </cell>
          <cell r="B375">
            <v>0</v>
          </cell>
          <cell r="C375">
            <v>0</v>
          </cell>
          <cell r="D375">
            <v>0</v>
          </cell>
        </row>
        <row r="376">
          <cell r="A376" t="str">
            <v/>
          </cell>
          <cell r="B376">
            <v>0</v>
          </cell>
          <cell r="C376">
            <v>0</v>
          </cell>
          <cell r="D376">
            <v>0</v>
          </cell>
        </row>
        <row r="377">
          <cell r="A377" t="str">
            <v/>
          </cell>
          <cell r="B377">
            <v>0</v>
          </cell>
          <cell r="C377">
            <v>0</v>
          </cell>
          <cell r="D377">
            <v>0</v>
          </cell>
        </row>
        <row r="378">
          <cell r="A378" t="str">
            <v/>
          </cell>
          <cell r="B378">
            <v>0</v>
          </cell>
          <cell r="C378">
            <v>0</v>
          </cell>
          <cell r="D378">
            <v>0</v>
          </cell>
        </row>
        <row r="379">
          <cell r="A379" t="str">
            <v/>
          </cell>
          <cell r="B379">
            <v>0</v>
          </cell>
          <cell r="C379">
            <v>0</v>
          </cell>
          <cell r="D379">
            <v>0</v>
          </cell>
        </row>
        <row r="380">
          <cell r="A380" t="str">
            <v/>
          </cell>
          <cell r="B380">
            <v>0</v>
          </cell>
          <cell r="C380">
            <v>0</v>
          </cell>
          <cell r="D380">
            <v>0</v>
          </cell>
        </row>
        <row r="381">
          <cell r="A381" t="str">
            <v/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/>
          </cell>
          <cell r="B382">
            <v>0</v>
          </cell>
          <cell r="C382">
            <v>0</v>
          </cell>
          <cell r="D382">
            <v>0</v>
          </cell>
        </row>
        <row r="383">
          <cell r="A383" t="str">
            <v/>
          </cell>
          <cell r="B383">
            <v>0</v>
          </cell>
          <cell r="C383">
            <v>0</v>
          </cell>
          <cell r="D383">
            <v>0</v>
          </cell>
        </row>
        <row r="384">
          <cell r="A384" t="str">
            <v/>
          </cell>
          <cell r="B384">
            <v>0</v>
          </cell>
          <cell r="C384">
            <v>0</v>
          </cell>
          <cell r="D384">
            <v>0</v>
          </cell>
        </row>
        <row r="385">
          <cell r="A385" t="str">
            <v/>
          </cell>
          <cell r="B385">
            <v>0</v>
          </cell>
          <cell r="C385">
            <v>0</v>
          </cell>
          <cell r="D385">
            <v>0</v>
          </cell>
        </row>
        <row r="386">
          <cell r="A386" t="str">
            <v/>
          </cell>
          <cell r="B386">
            <v>0</v>
          </cell>
          <cell r="C386">
            <v>0</v>
          </cell>
          <cell r="D386">
            <v>0</v>
          </cell>
        </row>
        <row r="387">
          <cell r="A387" t="str">
            <v/>
          </cell>
          <cell r="B387">
            <v>0</v>
          </cell>
          <cell r="C387">
            <v>0</v>
          </cell>
          <cell r="D387">
            <v>0</v>
          </cell>
        </row>
        <row r="388">
          <cell r="A388" t="str">
            <v/>
          </cell>
          <cell r="B388">
            <v>0</v>
          </cell>
          <cell r="C388">
            <v>0</v>
          </cell>
          <cell r="D388">
            <v>0</v>
          </cell>
        </row>
        <row r="389">
          <cell r="A389" t="str">
            <v/>
          </cell>
          <cell r="B389">
            <v>0</v>
          </cell>
          <cell r="C389">
            <v>0</v>
          </cell>
          <cell r="D389">
            <v>0</v>
          </cell>
        </row>
        <row r="390">
          <cell r="A390" t="str">
            <v/>
          </cell>
          <cell r="B390">
            <v>0</v>
          </cell>
          <cell r="C390">
            <v>0</v>
          </cell>
          <cell r="D390">
            <v>0</v>
          </cell>
        </row>
        <row r="391">
          <cell r="A391" t="str">
            <v/>
          </cell>
          <cell r="B391">
            <v>0</v>
          </cell>
          <cell r="C391">
            <v>0</v>
          </cell>
          <cell r="D391">
            <v>0</v>
          </cell>
        </row>
        <row r="392">
          <cell r="A392" t="str">
            <v/>
          </cell>
          <cell r="B392">
            <v>0</v>
          </cell>
          <cell r="C392">
            <v>0</v>
          </cell>
          <cell r="D392">
            <v>0</v>
          </cell>
        </row>
        <row r="393">
          <cell r="A393" t="str">
            <v/>
          </cell>
          <cell r="B393">
            <v>0</v>
          </cell>
          <cell r="C393">
            <v>0</v>
          </cell>
          <cell r="D393">
            <v>0</v>
          </cell>
        </row>
        <row r="394">
          <cell r="A394" t="str">
            <v/>
          </cell>
          <cell r="B394">
            <v>0</v>
          </cell>
          <cell r="C394">
            <v>0</v>
          </cell>
          <cell r="D394">
            <v>0</v>
          </cell>
        </row>
        <row r="395">
          <cell r="A395" t="str">
            <v/>
          </cell>
          <cell r="B395">
            <v>0</v>
          </cell>
          <cell r="C395">
            <v>0</v>
          </cell>
          <cell r="D395">
            <v>0</v>
          </cell>
        </row>
        <row r="396">
          <cell r="A396" t="str">
            <v/>
          </cell>
          <cell r="B396">
            <v>0</v>
          </cell>
          <cell r="C396">
            <v>0</v>
          </cell>
          <cell r="D396">
            <v>0</v>
          </cell>
        </row>
        <row r="397">
          <cell r="A397" t="str">
            <v/>
          </cell>
          <cell r="B397">
            <v>0</v>
          </cell>
          <cell r="C397">
            <v>0</v>
          </cell>
          <cell r="D397">
            <v>0</v>
          </cell>
        </row>
        <row r="398">
          <cell r="A398" t="str">
            <v/>
          </cell>
          <cell r="B398">
            <v>0</v>
          </cell>
          <cell r="C398">
            <v>0</v>
          </cell>
          <cell r="D398">
            <v>0</v>
          </cell>
        </row>
        <row r="399">
          <cell r="A399" t="str">
            <v/>
          </cell>
          <cell r="B399">
            <v>0</v>
          </cell>
          <cell r="C399">
            <v>0</v>
          </cell>
          <cell r="D399">
            <v>0</v>
          </cell>
        </row>
        <row r="400">
          <cell r="A400" t="str">
            <v/>
          </cell>
          <cell r="B400">
            <v>0</v>
          </cell>
          <cell r="C400">
            <v>0</v>
          </cell>
          <cell r="D400">
            <v>0</v>
          </cell>
        </row>
        <row r="401">
          <cell r="A401" t="str">
            <v/>
          </cell>
          <cell r="B401">
            <v>0</v>
          </cell>
          <cell r="C401">
            <v>0</v>
          </cell>
          <cell r="D401">
            <v>0</v>
          </cell>
        </row>
        <row r="402">
          <cell r="A402" t="str">
            <v/>
          </cell>
          <cell r="B402">
            <v>0</v>
          </cell>
          <cell r="C402">
            <v>0</v>
          </cell>
          <cell r="D402">
            <v>0</v>
          </cell>
        </row>
        <row r="403">
          <cell r="A403" t="str">
            <v/>
          </cell>
          <cell r="B403">
            <v>0</v>
          </cell>
          <cell r="C403">
            <v>0</v>
          </cell>
          <cell r="D403">
            <v>0</v>
          </cell>
        </row>
        <row r="404">
          <cell r="A404" t="str">
            <v/>
          </cell>
          <cell r="B404">
            <v>0</v>
          </cell>
          <cell r="C404">
            <v>0</v>
          </cell>
          <cell r="D404">
            <v>0</v>
          </cell>
        </row>
        <row r="405">
          <cell r="A405" t="str">
            <v/>
          </cell>
          <cell r="B405">
            <v>0</v>
          </cell>
          <cell r="C405">
            <v>0</v>
          </cell>
          <cell r="D405">
            <v>0</v>
          </cell>
        </row>
        <row r="406">
          <cell r="A406" t="str">
            <v/>
          </cell>
          <cell r="B406">
            <v>0</v>
          </cell>
          <cell r="C406">
            <v>0</v>
          </cell>
          <cell r="D406">
            <v>0</v>
          </cell>
        </row>
        <row r="407">
          <cell r="A407" t="str">
            <v/>
          </cell>
          <cell r="B407">
            <v>0</v>
          </cell>
          <cell r="C407">
            <v>0</v>
          </cell>
          <cell r="D407">
            <v>0</v>
          </cell>
        </row>
        <row r="408">
          <cell r="A408" t="str">
            <v/>
          </cell>
          <cell r="B408">
            <v>0</v>
          </cell>
          <cell r="C408">
            <v>0</v>
          </cell>
          <cell r="D408">
            <v>0</v>
          </cell>
        </row>
        <row r="409">
          <cell r="A409" t="str">
            <v/>
          </cell>
          <cell r="B409">
            <v>0</v>
          </cell>
          <cell r="C409">
            <v>0</v>
          </cell>
          <cell r="D409">
            <v>0</v>
          </cell>
        </row>
        <row r="410">
          <cell r="A410" t="str">
            <v/>
          </cell>
          <cell r="B410">
            <v>0</v>
          </cell>
          <cell r="C410">
            <v>0</v>
          </cell>
          <cell r="D410">
            <v>0</v>
          </cell>
        </row>
        <row r="411">
          <cell r="A411" t="str">
            <v/>
          </cell>
          <cell r="B411">
            <v>0</v>
          </cell>
          <cell r="C411">
            <v>0</v>
          </cell>
          <cell r="D411">
            <v>0</v>
          </cell>
        </row>
        <row r="412">
          <cell r="A412" t="str">
            <v/>
          </cell>
          <cell r="B412">
            <v>0</v>
          </cell>
          <cell r="C412">
            <v>0</v>
          </cell>
          <cell r="D412">
            <v>0</v>
          </cell>
        </row>
        <row r="413">
          <cell r="A413" t="str">
            <v/>
          </cell>
          <cell r="B413">
            <v>0</v>
          </cell>
          <cell r="C413">
            <v>0</v>
          </cell>
          <cell r="D413">
            <v>0</v>
          </cell>
        </row>
        <row r="414">
          <cell r="A414" t="str">
            <v/>
          </cell>
          <cell r="B414">
            <v>0</v>
          </cell>
          <cell r="C414">
            <v>0</v>
          </cell>
          <cell r="D414">
            <v>0</v>
          </cell>
        </row>
        <row r="415">
          <cell r="A415" t="str">
            <v/>
          </cell>
          <cell r="B415">
            <v>0</v>
          </cell>
          <cell r="C415">
            <v>0</v>
          </cell>
          <cell r="D415">
            <v>0</v>
          </cell>
        </row>
        <row r="416">
          <cell r="A416" t="str">
            <v/>
          </cell>
          <cell r="B416">
            <v>0</v>
          </cell>
          <cell r="C416">
            <v>0</v>
          </cell>
          <cell r="D416">
            <v>0</v>
          </cell>
        </row>
        <row r="417">
          <cell r="A417" t="str">
            <v/>
          </cell>
          <cell r="B417">
            <v>0</v>
          </cell>
          <cell r="C417">
            <v>0</v>
          </cell>
          <cell r="D417">
            <v>0</v>
          </cell>
        </row>
        <row r="418">
          <cell r="A418" t="str">
            <v/>
          </cell>
          <cell r="B418">
            <v>0</v>
          </cell>
          <cell r="C418">
            <v>0</v>
          </cell>
          <cell r="D418">
            <v>0</v>
          </cell>
        </row>
        <row r="419">
          <cell r="A419" t="str">
            <v/>
          </cell>
          <cell r="B419">
            <v>0</v>
          </cell>
          <cell r="C419">
            <v>0</v>
          </cell>
          <cell r="D419">
            <v>0</v>
          </cell>
        </row>
        <row r="420">
          <cell r="A420" t="str">
            <v/>
          </cell>
          <cell r="B420">
            <v>0</v>
          </cell>
          <cell r="C420">
            <v>0</v>
          </cell>
          <cell r="D420">
            <v>0</v>
          </cell>
        </row>
        <row r="421">
          <cell r="A421" t="str">
            <v/>
          </cell>
          <cell r="B421">
            <v>0</v>
          </cell>
          <cell r="C421">
            <v>0</v>
          </cell>
          <cell r="D421">
            <v>0</v>
          </cell>
        </row>
        <row r="422">
          <cell r="A422" t="str">
            <v/>
          </cell>
          <cell r="B422">
            <v>0</v>
          </cell>
          <cell r="C422">
            <v>0</v>
          </cell>
          <cell r="D422">
            <v>0</v>
          </cell>
        </row>
        <row r="423">
          <cell r="A423" t="str">
            <v/>
          </cell>
          <cell r="B423">
            <v>0</v>
          </cell>
          <cell r="C423">
            <v>0</v>
          </cell>
          <cell r="D423">
            <v>0</v>
          </cell>
        </row>
        <row r="424">
          <cell r="A424" t="str">
            <v/>
          </cell>
          <cell r="B424">
            <v>0</v>
          </cell>
          <cell r="C424">
            <v>0</v>
          </cell>
          <cell r="D424">
            <v>0</v>
          </cell>
        </row>
        <row r="425">
          <cell r="A425" t="str">
            <v/>
          </cell>
          <cell r="B425">
            <v>0</v>
          </cell>
          <cell r="C425">
            <v>0</v>
          </cell>
          <cell r="D425">
            <v>0</v>
          </cell>
        </row>
        <row r="426">
          <cell r="A426" t="str">
            <v/>
          </cell>
          <cell r="B426">
            <v>0</v>
          </cell>
          <cell r="C426">
            <v>0</v>
          </cell>
          <cell r="D426">
            <v>0</v>
          </cell>
        </row>
        <row r="427">
          <cell r="A427" t="str">
            <v/>
          </cell>
          <cell r="B427">
            <v>0</v>
          </cell>
          <cell r="C427">
            <v>0</v>
          </cell>
          <cell r="D427">
            <v>0</v>
          </cell>
        </row>
        <row r="428">
          <cell r="A428" t="str">
            <v/>
          </cell>
          <cell r="B428">
            <v>0</v>
          </cell>
          <cell r="C428">
            <v>0</v>
          </cell>
          <cell r="D428">
            <v>0</v>
          </cell>
        </row>
        <row r="429">
          <cell r="A429" t="str">
            <v/>
          </cell>
          <cell r="B429">
            <v>0</v>
          </cell>
          <cell r="C429">
            <v>0</v>
          </cell>
          <cell r="D429">
            <v>0</v>
          </cell>
        </row>
        <row r="430">
          <cell r="A430" t="str">
            <v/>
          </cell>
          <cell r="B430">
            <v>0</v>
          </cell>
          <cell r="C430">
            <v>0</v>
          </cell>
          <cell r="D430">
            <v>0</v>
          </cell>
        </row>
        <row r="431">
          <cell r="A431" t="str">
            <v/>
          </cell>
          <cell r="B431">
            <v>0</v>
          </cell>
          <cell r="C431">
            <v>0</v>
          </cell>
          <cell r="D431">
            <v>0</v>
          </cell>
        </row>
        <row r="432">
          <cell r="A432" t="str">
            <v/>
          </cell>
          <cell r="B432">
            <v>0</v>
          </cell>
          <cell r="C432">
            <v>0</v>
          </cell>
          <cell r="D432">
            <v>0</v>
          </cell>
        </row>
        <row r="433">
          <cell r="A433" t="str">
            <v/>
          </cell>
          <cell r="B433">
            <v>0</v>
          </cell>
          <cell r="C433">
            <v>0</v>
          </cell>
          <cell r="D433">
            <v>0</v>
          </cell>
        </row>
        <row r="434">
          <cell r="A434" t="str">
            <v/>
          </cell>
          <cell r="B434">
            <v>0</v>
          </cell>
          <cell r="C434">
            <v>0</v>
          </cell>
          <cell r="D434">
            <v>0</v>
          </cell>
        </row>
        <row r="435">
          <cell r="A435" t="str">
            <v/>
          </cell>
          <cell r="B435">
            <v>0</v>
          </cell>
          <cell r="C435">
            <v>0</v>
          </cell>
          <cell r="D435">
            <v>0</v>
          </cell>
        </row>
        <row r="436">
          <cell r="A436" t="str">
            <v/>
          </cell>
          <cell r="B436">
            <v>0</v>
          </cell>
          <cell r="C436">
            <v>0</v>
          </cell>
          <cell r="D436">
            <v>0</v>
          </cell>
        </row>
        <row r="437">
          <cell r="A437" t="str">
            <v/>
          </cell>
          <cell r="B437">
            <v>0</v>
          </cell>
          <cell r="C437">
            <v>0</v>
          </cell>
          <cell r="D437">
            <v>0</v>
          </cell>
        </row>
        <row r="438">
          <cell r="A438" t="str">
            <v/>
          </cell>
          <cell r="B438">
            <v>0</v>
          </cell>
          <cell r="C438">
            <v>0</v>
          </cell>
          <cell r="D438">
            <v>0</v>
          </cell>
        </row>
        <row r="439">
          <cell r="A439" t="str">
            <v/>
          </cell>
          <cell r="B439">
            <v>0</v>
          </cell>
          <cell r="C439">
            <v>0</v>
          </cell>
          <cell r="D439">
            <v>0</v>
          </cell>
        </row>
        <row r="440">
          <cell r="A440" t="str">
            <v/>
          </cell>
          <cell r="B440">
            <v>0</v>
          </cell>
          <cell r="C440">
            <v>0</v>
          </cell>
          <cell r="D440">
            <v>0</v>
          </cell>
        </row>
        <row r="441">
          <cell r="A441" t="str">
            <v/>
          </cell>
          <cell r="B441">
            <v>0</v>
          </cell>
          <cell r="C441">
            <v>0</v>
          </cell>
          <cell r="D441">
            <v>0</v>
          </cell>
        </row>
        <row r="442">
          <cell r="A442" t="str">
            <v/>
          </cell>
          <cell r="B442">
            <v>0</v>
          </cell>
          <cell r="C442">
            <v>0</v>
          </cell>
          <cell r="D442">
            <v>0</v>
          </cell>
        </row>
        <row r="443">
          <cell r="A443" t="str">
            <v/>
          </cell>
          <cell r="B443">
            <v>0</v>
          </cell>
          <cell r="C443">
            <v>0</v>
          </cell>
          <cell r="D443">
            <v>0</v>
          </cell>
        </row>
        <row r="444">
          <cell r="A444" t="str">
            <v/>
          </cell>
          <cell r="B444">
            <v>0</v>
          </cell>
          <cell r="C444">
            <v>0</v>
          </cell>
          <cell r="D444">
            <v>0</v>
          </cell>
        </row>
        <row r="445">
          <cell r="A445" t="str">
            <v/>
          </cell>
          <cell r="B445">
            <v>0</v>
          </cell>
          <cell r="C445">
            <v>0</v>
          </cell>
          <cell r="D445">
            <v>0</v>
          </cell>
        </row>
        <row r="446">
          <cell r="A446" t="str">
            <v/>
          </cell>
          <cell r="B446">
            <v>0</v>
          </cell>
          <cell r="C446">
            <v>0</v>
          </cell>
          <cell r="D446">
            <v>0</v>
          </cell>
        </row>
        <row r="447">
          <cell r="A447" t="str">
            <v/>
          </cell>
          <cell r="B447">
            <v>0</v>
          </cell>
          <cell r="C447">
            <v>0</v>
          </cell>
          <cell r="D447">
            <v>0</v>
          </cell>
        </row>
        <row r="448">
          <cell r="A448" t="str">
            <v/>
          </cell>
          <cell r="B448">
            <v>0</v>
          </cell>
          <cell r="C448">
            <v>0</v>
          </cell>
          <cell r="D448">
            <v>0</v>
          </cell>
        </row>
        <row r="449">
          <cell r="A449" t="str">
            <v/>
          </cell>
          <cell r="B449">
            <v>0</v>
          </cell>
          <cell r="C449">
            <v>0</v>
          </cell>
          <cell r="D449">
            <v>0</v>
          </cell>
        </row>
        <row r="450">
          <cell r="A450" t="str">
            <v/>
          </cell>
          <cell r="B450">
            <v>0</v>
          </cell>
          <cell r="C450">
            <v>0</v>
          </cell>
          <cell r="D450">
            <v>0</v>
          </cell>
        </row>
        <row r="451">
          <cell r="A451" t="str">
            <v/>
          </cell>
          <cell r="B451">
            <v>0</v>
          </cell>
          <cell r="C451">
            <v>0</v>
          </cell>
          <cell r="D451">
            <v>0</v>
          </cell>
        </row>
        <row r="452">
          <cell r="A452" t="str">
            <v/>
          </cell>
          <cell r="B452">
            <v>0</v>
          </cell>
          <cell r="C452">
            <v>0</v>
          </cell>
          <cell r="D452">
            <v>0</v>
          </cell>
        </row>
        <row r="453">
          <cell r="A453" t="str">
            <v/>
          </cell>
          <cell r="B453">
            <v>0</v>
          </cell>
          <cell r="C453">
            <v>0</v>
          </cell>
          <cell r="D453">
            <v>0</v>
          </cell>
        </row>
        <row r="454">
          <cell r="A454" t="str">
            <v/>
          </cell>
          <cell r="B454">
            <v>0</v>
          </cell>
          <cell r="C454">
            <v>0</v>
          </cell>
          <cell r="D454">
            <v>0</v>
          </cell>
        </row>
        <row r="455">
          <cell r="A455" t="str">
            <v/>
          </cell>
          <cell r="B455">
            <v>0</v>
          </cell>
          <cell r="C455">
            <v>0</v>
          </cell>
          <cell r="D455">
            <v>0</v>
          </cell>
        </row>
        <row r="456">
          <cell r="A456" t="str">
            <v/>
          </cell>
          <cell r="B456">
            <v>0</v>
          </cell>
          <cell r="C456">
            <v>0</v>
          </cell>
          <cell r="D456">
            <v>0</v>
          </cell>
        </row>
        <row r="457">
          <cell r="A457" t="str">
            <v/>
          </cell>
          <cell r="B457">
            <v>0</v>
          </cell>
          <cell r="C457">
            <v>0</v>
          </cell>
          <cell r="D457">
            <v>0</v>
          </cell>
        </row>
        <row r="458">
          <cell r="A458" t="str">
            <v/>
          </cell>
          <cell r="B458">
            <v>0</v>
          </cell>
          <cell r="C458">
            <v>0</v>
          </cell>
          <cell r="D458">
            <v>0</v>
          </cell>
        </row>
        <row r="459">
          <cell r="A459" t="str">
            <v/>
          </cell>
          <cell r="B459">
            <v>0</v>
          </cell>
          <cell r="C459">
            <v>0</v>
          </cell>
          <cell r="D459">
            <v>0</v>
          </cell>
        </row>
        <row r="460">
          <cell r="A460" t="str">
            <v/>
          </cell>
          <cell r="B460">
            <v>0</v>
          </cell>
          <cell r="C460">
            <v>0</v>
          </cell>
          <cell r="D460">
            <v>0</v>
          </cell>
        </row>
        <row r="461">
          <cell r="A461" t="str">
            <v/>
          </cell>
          <cell r="B461">
            <v>0</v>
          </cell>
          <cell r="C461">
            <v>0</v>
          </cell>
          <cell r="D461">
            <v>0</v>
          </cell>
        </row>
        <row r="462">
          <cell r="A462" t="str">
            <v/>
          </cell>
          <cell r="B462">
            <v>0</v>
          </cell>
          <cell r="C462">
            <v>0</v>
          </cell>
          <cell r="D462">
            <v>0</v>
          </cell>
        </row>
        <row r="463">
          <cell r="A463" t="str">
            <v/>
          </cell>
          <cell r="B463">
            <v>0</v>
          </cell>
          <cell r="C463">
            <v>0</v>
          </cell>
          <cell r="D463">
            <v>0</v>
          </cell>
        </row>
        <row r="464">
          <cell r="A464" t="str">
            <v/>
          </cell>
          <cell r="B464">
            <v>0</v>
          </cell>
          <cell r="C464">
            <v>0</v>
          </cell>
          <cell r="D464">
            <v>0</v>
          </cell>
        </row>
        <row r="465">
          <cell r="A465" t="str">
            <v/>
          </cell>
          <cell r="B465">
            <v>0</v>
          </cell>
          <cell r="C465">
            <v>0</v>
          </cell>
          <cell r="D465">
            <v>0</v>
          </cell>
        </row>
        <row r="466">
          <cell r="A466" t="str">
            <v/>
          </cell>
          <cell r="B466">
            <v>0</v>
          </cell>
          <cell r="C466">
            <v>0</v>
          </cell>
          <cell r="D466">
            <v>0</v>
          </cell>
        </row>
        <row r="467">
          <cell r="A467" t="str">
            <v/>
          </cell>
          <cell r="B467">
            <v>0</v>
          </cell>
          <cell r="C467">
            <v>0</v>
          </cell>
          <cell r="D467">
            <v>0</v>
          </cell>
        </row>
        <row r="468">
          <cell r="A468" t="str">
            <v/>
          </cell>
          <cell r="B468">
            <v>0</v>
          </cell>
          <cell r="C468">
            <v>0</v>
          </cell>
          <cell r="D468">
            <v>0</v>
          </cell>
        </row>
        <row r="469">
          <cell r="A469" t="str">
            <v/>
          </cell>
          <cell r="B469">
            <v>0</v>
          </cell>
          <cell r="C469">
            <v>0</v>
          </cell>
          <cell r="D469">
            <v>0</v>
          </cell>
        </row>
        <row r="470">
          <cell r="A470" t="str">
            <v/>
          </cell>
          <cell r="B470">
            <v>0</v>
          </cell>
          <cell r="C470">
            <v>0</v>
          </cell>
          <cell r="D470">
            <v>0</v>
          </cell>
        </row>
        <row r="471">
          <cell r="A471" t="str">
            <v/>
          </cell>
          <cell r="B471">
            <v>0</v>
          </cell>
          <cell r="C471">
            <v>0</v>
          </cell>
          <cell r="D471">
            <v>0</v>
          </cell>
        </row>
        <row r="472">
          <cell r="A472" t="str">
            <v/>
          </cell>
          <cell r="B472">
            <v>0</v>
          </cell>
          <cell r="C472">
            <v>0</v>
          </cell>
          <cell r="D472">
            <v>0</v>
          </cell>
        </row>
        <row r="473">
          <cell r="A473" t="str">
            <v/>
          </cell>
          <cell r="B473">
            <v>0</v>
          </cell>
          <cell r="C473">
            <v>0</v>
          </cell>
          <cell r="D473">
            <v>0</v>
          </cell>
        </row>
        <row r="474">
          <cell r="A474" t="str">
            <v/>
          </cell>
          <cell r="B474">
            <v>0</v>
          </cell>
          <cell r="C474">
            <v>0</v>
          </cell>
          <cell r="D474">
            <v>0</v>
          </cell>
        </row>
        <row r="475">
          <cell r="A475" t="str">
            <v/>
          </cell>
          <cell r="B475">
            <v>0</v>
          </cell>
          <cell r="C475">
            <v>0</v>
          </cell>
          <cell r="D475">
            <v>0</v>
          </cell>
        </row>
        <row r="476">
          <cell r="A476" t="str">
            <v/>
          </cell>
          <cell r="B476">
            <v>0</v>
          </cell>
          <cell r="C476">
            <v>0</v>
          </cell>
          <cell r="D476">
            <v>0</v>
          </cell>
        </row>
        <row r="477">
          <cell r="A477" t="str">
            <v/>
          </cell>
          <cell r="B477">
            <v>0</v>
          </cell>
          <cell r="C477">
            <v>0</v>
          </cell>
          <cell r="D477">
            <v>0</v>
          </cell>
        </row>
        <row r="478">
          <cell r="A478" t="str">
            <v/>
          </cell>
          <cell r="B478">
            <v>0</v>
          </cell>
          <cell r="C478">
            <v>0</v>
          </cell>
          <cell r="D478">
            <v>0</v>
          </cell>
        </row>
        <row r="479">
          <cell r="A479" t="str">
            <v/>
          </cell>
          <cell r="B479">
            <v>0</v>
          </cell>
          <cell r="C479">
            <v>0</v>
          </cell>
          <cell r="D479">
            <v>0</v>
          </cell>
        </row>
        <row r="480">
          <cell r="A480" t="str">
            <v/>
          </cell>
          <cell r="B480">
            <v>0</v>
          </cell>
          <cell r="C480">
            <v>0</v>
          </cell>
          <cell r="D480">
            <v>0</v>
          </cell>
        </row>
        <row r="481">
          <cell r="A481" t="str">
            <v/>
          </cell>
          <cell r="B481">
            <v>0</v>
          </cell>
          <cell r="C481">
            <v>0</v>
          </cell>
          <cell r="D481">
            <v>0</v>
          </cell>
        </row>
        <row r="482">
          <cell r="A482" t="str">
            <v/>
          </cell>
          <cell r="B482">
            <v>0</v>
          </cell>
          <cell r="C482">
            <v>0</v>
          </cell>
          <cell r="D482">
            <v>0</v>
          </cell>
        </row>
        <row r="483">
          <cell r="A483" t="str">
            <v/>
          </cell>
          <cell r="B483">
            <v>0</v>
          </cell>
          <cell r="C483">
            <v>0</v>
          </cell>
          <cell r="D483">
            <v>0</v>
          </cell>
        </row>
        <row r="484">
          <cell r="A484" t="str">
            <v/>
          </cell>
          <cell r="B484">
            <v>0</v>
          </cell>
          <cell r="C484">
            <v>0</v>
          </cell>
          <cell r="D484">
            <v>0</v>
          </cell>
        </row>
        <row r="485">
          <cell r="A485" t="str">
            <v/>
          </cell>
          <cell r="B485">
            <v>0</v>
          </cell>
          <cell r="C485">
            <v>0</v>
          </cell>
          <cell r="D485">
            <v>0</v>
          </cell>
        </row>
        <row r="486">
          <cell r="A486" t="str">
            <v/>
          </cell>
          <cell r="B486">
            <v>0</v>
          </cell>
          <cell r="C486">
            <v>0</v>
          </cell>
          <cell r="D486">
            <v>0</v>
          </cell>
        </row>
        <row r="487">
          <cell r="A487" t="str">
            <v/>
          </cell>
          <cell r="B487">
            <v>0</v>
          </cell>
          <cell r="C487">
            <v>0</v>
          </cell>
          <cell r="D487">
            <v>0</v>
          </cell>
        </row>
        <row r="488">
          <cell r="A488" t="str">
            <v/>
          </cell>
          <cell r="B488">
            <v>0</v>
          </cell>
          <cell r="C488">
            <v>0</v>
          </cell>
          <cell r="D488">
            <v>0</v>
          </cell>
        </row>
        <row r="489">
          <cell r="A489" t="str">
            <v/>
          </cell>
          <cell r="B489">
            <v>0</v>
          </cell>
          <cell r="C489">
            <v>0</v>
          </cell>
          <cell r="D489">
            <v>0</v>
          </cell>
        </row>
        <row r="490">
          <cell r="A490" t="str">
            <v/>
          </cell>
          <cell r="B490">
            <v>0</v>
          </cell>
          <cell r="C490">
            <v>0</v>
          </cell>
          <cell r="D490">
            <v>0</v>
          </cell>
        </row>
        <row r="491">
          <cell r="A491" t="str">
            <v/>
          </cell>
          <cell r="B491">
            <v>0</v>
          </cell>
          <cell r="C491">
            <v>0</v>
          </cell>
          <cell r="D491">
            <v>0</v>
          </cell>
        </row>
        <row r="492">
          <cell r="A492" t="str">
            <v/>
          </cell>
          <cell r="B492">
            <v>0</v>
          </cell>
          <cell r="C492">
            <v>0</v>
          </cell>
          <cell r="D492">
            <v>0</v>
          </cell>
        </row>
        <row r="493">
          <cell r="A493" t="str">
            <v/>
          </cell>
          <cell r="B493">
            <v>0</v>
          </cell>
          <cell r="C493">
            <v>0</v>
          </cell>
          <cell r="D493">
            <v>0</v>
          </cell>
        </row>
        <row r="494">
          <cell r="A494" t="str">
            <v/>
          </cell>
          <cell r="B494">
            <v>0</v>
          </cell>
          <cell r="C494">
            <v>0</v>
          </cell>
          <cell r="D494">
            <v>0</v>
          </cell>
        </row>
        <row r="495">
          <cell r="A495" t="str">
            <v/>
          </cell>
          <cell r="B495">
            <v>0</v>
          </cell>
          <cell r="C495">
            <v>0</v>
          </cell>
          <cell r="D495">
            <v>0</v>
          </cell>
        </row>
        <row r="496">
          <cell r="A496" t="str">
            <v/>
          </cell>
          <cell r="B496">
            <v>0</v>
          </cell>
          <cell r="C496">
            <v>0</v>
          </cell>
          <cell r="D496">
            <v>0</v>
          </cell>
        </row>
        <row r="497">
          <cell r="A497" t="str">
            <v/>
          </cell>
          <cell r="B497">
            <v>0</v>
          </cell>
          <cell r="C497">
            <v>0</v>
          </cell>
          <cell r="D497">
            <v>0</v>
          </cell>
        </row>
        <row r="498">
          <cell r="A498" t="str">
            <v/>
          </cell>
          <cell r="B498">
            <v>0</v>
          </cell>
          <cell r="C498">
            <v>0</v>
          </cell>
          <cell r="D498">
            <v>0</v>
          </cell>
        </row>
        <row r="499">
          <cell r="A499" t="str">
            <v/>
          </cell>
          <cell r="B499">
            <v>0</v>
          </cell>
          <cell r="C499">
            <v>0</v>
          </cell>
          <cell r="D499">
            <v>0</v>
          </cell>
        </row>
        <row r="500">
          <cell r="A500" t="str">
            <v/>
          </cell>
          <cell r="B500">
            <v>0</v>
          </cell>
          <cell r="C500">
            <v>0</v>
          </cell>
          <cell r="D500">
            <v>0</v>
          </cell>
        </row>
        <row r="501">
          <cell r="A501" t="str">
            <v/>
          </cell>
          <cell r="B501">
            <v>0</v>
          </cell>
          <cell r="C501">
            <v>0</v>
          </cell>
          <cell r="D501">
            <v>0</v>
          </cell>
        </row>
        <row r="502">
          <cell r="A502" t="str">
            <v/>
          </cell>
          <cell r="B502">
            <v>0</v>
          </cell>
          <cell r="C502">
            <v>0</v>
          </cell>
          <cell r="D502">
            <v>0</v>
          </cell>
        </row>
        <row r="503">
          <cell r="A503" t="str">
            <v/>
          </cell>
          <cell r="B503">
            <v>0</v>
          </cell>
          <cell r="C503">
            <v>0</v>
          </cell>
          <cell r="D503">
            <v>0</v>
          </cell>
        </row>
        <row r="504">
          <cell r="A504" t="str">
            <v/>
          </cell>
          <cell r="B504">
            <v>0</v>
          </cell>
          <cell r="C504">
            <v>0</v>
          </cell>
          <cell r="D504">
            <v>0</v>
          </cell>
        </row>
        <row r="505">
          <cell r="A505" t="str">
            <v/>
          </cell>
          <cell r="B505">
            <v>0</v>
          </cell>
          <cell r="C505">
            <v>0</v>
          </cell>
          <cell r="D505">
            <v>0</v>
          </cell>
        </row>
        <row r="506">
          <cell r="A506" t="str">
            <v/>
          </cell>
          <cell r="B506">
            <v>0</v>
          </cell>
          <cell r="C506">
            <v>0</v>
          </cell>
          <cell r="D506">
            <v>0</v>
          </cell>
        </row>
        <row r="507">
          <cell r="A507" t="str">
            <v/>
          </cell>
          <cell r="B507">
            <v>0</v>
          </cell>
          <cell r="C507">
            <v>0</v>
          </cell>
          <cell r="D507">
            <v>0</v>
          </cell>
        </row>
        <row r="508">
          <cell r="A508" t="str">
            <v/>
          </cell>
          <cell r="B508">
            <v>0</v>
          </cell>
          <cell r="C508">
            <v>0</v>
          </cell>
          <cell r="D508">
            <v>0</v>
          </cell>
        </row>
        <row r="509">
          <cell r="A509" t="str">
            <v/>
          </cell>
          <cell r="B509">
            <v>0</v>
          </cell>
          <cell r="C509">
            <v>0</v>
          </cell>
          <cell r="D509">
            <v>0</v>
          </cell>
        </row>
        <row r="510">
          <cell r="A510" t="str">
            <v/>
          </cell>
          <cell r="B510">
            <v>0</v>
          </cell>
          <cell r="C510">
            <v>0</v>
          </cell>
          <cell r="D510">
            <v>0</v>
          </cell>
        </row>
        <row r="511">
          <cell r="A511" t="str">
            <v/>
          </cell>
          <cell r="B511">
            <v>0</v>
          </cell>
          <cell r="C511">
            <v>0</v>
          </cell>
          <cell r="D511">
            <v>0</v>
          </cell>
        </row>
        <row r="512">
          <cell r="A512" t="str">
            <v/>
          </cell>
          <cell r="B512">
            <v>0</v>
          </cell>
          <cell r="C512">
            <v>0</v>
          </cell>
          <cell r="D512">
            <v>0</v>
          </cell>
        </row>
        <row r="513">
          <cell r="A513" t="str">
            <v/>
          </cell>
          <cell r="B513">
            <v>0</v>
          </cell>
          <cell r="C513">
            <v>0</v>
          </cell>
          <cell r="D513">
            <v>0</v>
          </cell>
        </row>
        <row r="514">
          <cell r="A514" t="str">
            <v/>
          </cell>
          <cell r="B514">
            <v>0</v>
          </cell>
          <cell r="C514">
            <v>0</v>
          </cell>
          <cell r="D514">
            <v>0</v>
          </cell>
        </row>
        <row r="515">
          <cell r="A515" t="str">
            <v/>
          </cell>
          <cell r="B515">
            <v>0</v>
          </cell>
          <cell r="C515">
            <v>0</v>
          </cell>
          <cell r="D515">
            <v>0</v>
          </cell>
        </row>
        <row r="516">
          <cell r="A516" t="str">
            <v/>
          </cell>
          <cell r="B516">
            <v>0</v>
          </cell>
          <cell r="C516">
            <v>0</v>
          </cell>
          <cell r="D516">
            <v>0</v>
          </cell>
        </row>
        <row r="517">
          <cell r="A517" t="str">
            <v/>
          </cell>
          <cell r="B517">
            <v>0</v>
          </cell>
          <cell r="C517">
            <v>0</v>
          </cell>
          <cell r="D517">
            <v>0</v>
          </cell>
        </row>
        <row r="518">
          <cell r="A518" t="str">
            <v/>
          </cell>
          <cell r="B518">
            <v>0</v>
          </cell>
          <cell r="C518">
            <v>0</v>
          </cell>
          <cell r="D518">
            <v>0</v>
          </cell>
        </row>
        <row r="519">
          <cell r="A519" t="str">
            <v/>
          </cell>
          <cell r="B519">
            <v>0</v>
          </cell>
          <cell r="C519">
            <v>0</v>
          </cell>
          <cell r="D519">
            <v>0</v>
          </cell>
        </row>
        <row r="520">
          <cell r="A520" t="str">
            <v/>
          </cell>
          <cell r="B520">
            <v>0</v>
          </cell>
          <cell r="C520">
            <v>0</v>
          </cell>
          <cell r="D520">
            <v>0</v>
          </cell>
        </row>
        <row r="521">
          <cell r="A521" t="str">
            <v/>
          </cell>
          <cell r="B521">
            <v>0</v>
          </cell>
          <cell r="C521">
            <v>0</v>
          </cell>
          <cell r="D521">
            <v>0</v>
          </cell>
        </row>
        <row r="522">
          <cell r="A522" t="str">
            <v/>
          </cell>
          <cell r="B522">
            <v>0</v>
          </cell>
          <cell r="C522">
            <v>0</v>
          </cell>
          <cell r="D522">
            <v>0</v>
          </cell>
        </row>
        <row r="523">
          <cell r="A523" t="str">
            <v/>
          </cell>
          <cell r="B523">
            <v>0</v>
          </cell>
          <cell r="C523">
            <v>0</v>
          </cell>
          <cell r="D523">
            <v>0</v>
          </cell>
        </row>
        <row r="524">
          <cell r="A524" t="str">
            <v/>
          </cell>
          <cell r="B524">
            <v>0</v>
          </cell>
          <cell r="C524">
            <v>0</v>
          </cell>
          <cell r="D524">
            <v>0</v>
          </cell>
        </row>
        <row r="525">
          <cell r="A525" t="str">
            <v/>
          </cell>
          <cell r="B525">
            <v>0</v>
          </cell>
          <cell r="C525">
            <v>0</v>
          </cell>
          <cell r="D525">
            <v>0</v>
          </cell>
        </row>
        <row r="526">
          <cell r="A526" t="str">
            <v/>
          </cell>
          <cell r="B526">
            <v>0</v>
          </cell>
          <cell r="C526">
            <v>0</v>
          </cell>
          <cell r="D526">
            <v>0</v>
          </cell>
        </row>
        <row r="527">
          <cell r="A527" t="str">
            <v/>
          </cell>
          <cell r="B527">
            <v>0</v>
          </cell>
          <cell r="C527">
            <v>0</v>
          </cell>
          <cell r="D527">
            <v>0</v>
          </cell>
        </row>
        <row r="528">
          <cell r="A528" t="str">
            <v/>
          </cell>
          <cell r="B528">
            <v>0</v>
          </cell>
          <cell r="C528">
            <v>0</v>
          </cell>
          <cell r="D528">
            <v>0</v>
          </cell>
        </row>
        <row r="529">
          <cell r="A529" t="str">
            <v/>
          </cell>
          <cell r="B529">
            <v>0</v>
          </cell>
          <cell r="C529">
            <v>0</v>
          </cell>
          <cell r="D529">
            <v>0</v>
          </cell>
        </row>
        <row r="530">
          <cell r="A530" t="str">
            <v/>
          </cell>
          <cell r="B530">
            <v>0</v>
          </cell>
          <cell r="C530">
            <v>0</v>
          </cell>
          <cell r="D530">
            <v>0</v>
          </cell>
        </row>
        <row r="531">
          <cell r="A531" t="str">
            <v/>
          </cell>
          <cell r="B531">
            <v>0</v>
          </cell>
          <cell r="C531">
            <v>0</v>
          </cell>
          <cell r="D531">
            <v>0</v>
          </cell>
        </row>
        <row r="532">
          <cell r="A532" t="str">
            <v/>
          </cell>
          <cell r="B532">
            <v>0</v>
          </cell>
          <cell r="C532">
            <v>0</v>
          </cell>
          <cell r="D532">
            <v>0</v>
          </cell>
        </row>
        <row r="533">
          <cell r="A533" t="str">
            <v/>
          </cell>
          <cell r="B533">
            <v>0</v>
          </cell>
          <cell r="C533">
            <v>0</v>
          </cell>
          <cell r="D533">
            <v>0</v>
          </cell>
        </row>
        <row r="534">
          <cell r="A534" t="str">
            <v/>
          </cell>
          <cell r="B534">
            <v>0</v>
          </cell>
          <cell r="C534">
            <v>0</v>
          </cell>
          <cell r="D534">
            <v>0</v>
          </cell>
        </row>
        <row r="535">
          <cell r="A535" t="str">
            <v/>
          </cell>
          <cell r="B535">
            <v>0</v>
          </cell>
          <cell r="C535">
            <v>0</v>
          </cell>
          <cell r="D535">
            <v>0</v>
          </cell>
        </row>
        <row r="536">
          <cell r="A536" t="str">
            <v/>
          </cell>
          <cell r="B536">
            <v>0</v>
          </cell>
          <cell r="C536">
            <v>0</v>
          </cell>
          <cell r="D536">
            <v>0</v>
          </cell>
        </row>
        <row r="537">
          <cell r="A537" t="str">
            <v/>
          </cell>
          <cell r="B537">
            <v>0</v>
          </cell>
          <cell r="C537">
            <v>0</v>
          </cell>
          <cell r="D537">
            <v>0</v>
          </cell>
        </row>
        <row r="538">
          <cell r="A538" t="str">
            <v/>
          </cell>
          <cell r="B538">
            <v>0</v>
          </cell>
          <cell r="C538">
            <v>0</v>
          </cell>
          <cell r="D538">
            <v>0</v>
          </cell>
        </row>
        <row r="539">
          <cell r="A539" t="str">
            <v/>
          </cell>
          <cell r="B539">
            <v>0</v>
          </cell>
          <cell r="C539">
            <v>0</v>
          </cell>
          <cell r="D539">
            <v>0</v>
          </cell>
        </row>
        <row r="540">
          <cell r="A540" t="str">
            <v/>
          </cell>
          <cell r="B540">
            <v>0</v>
          </cell>
          <cell r="C540">
            <v>0</v>
          </cell>
          <cell r="D540">
            <v>0</v>
          </cell>
        </row>
        <row r="541">
          <cell r="A541" t="str">
            <v/>
          </cell>
          <cell r="B541">
            <v>0</v>
          </cell>
          <cell r="C541">
            <v>0</v>
          </cell>
          <cell r="D541">
            <v>0</v>
          </cell>
        </row>
        <row r="542">
          <cell r="A542" t="str">
            <v/>
          </cell>
          <cell r="B542">
            <v>0</v>
          </cell>
          <cell r="C542">
            <v>0</v>
          </cell>
          <cell r="D542">
            <v>0</v>
          </cell>
        </row>
        <row r="543">
          <cell r="A543" t="str">
            <v/>
          </cell>
          <cell r="B543">
            <v>0</v>
          </cell>
          <cell r="C543">
            <v>0</v>
          </cell>
          <cell r="D543">
            <v>0</v>
          </cell>
        </row>
        <row r="544">
          <cell r="A544" t="str">
            <v/>
          </cell>
          <cell r="B544">
            <v>0</v>
          </cell>
          <cell r="C544">
            <v>0</v>
          </cell>
          <cell r="D544">
            <v>0</v>
          </cell>
        </row>
        <row r="545">
          <cell r="A545" t="str">
            <v/>
          </cell>
          <cell r="B545">
            <v>0</v>
          </cell>
          <cell r="C545">
            <v>0</v>
          </cell>
          <cell r="D545">
            <v>0</v>
          </cell>
        </row>
        <row r="546">
          <cell r="A546" t="str">
            <v/>
          </cell>
          <cell r="B546">
            <v>0</v>
          </cell>
          <cell r="C546">
            <v>0</v>
          </cell>
          <cell r="D546">
            <v>0</v>
          </cell>
        </row>
        <row r="547">
          <cell r="A547" t="str">
            <v/>
          </cell>
          <cell r="B547">
            <v>0</v>
          </cell>
          <cell r="C547">
            <v>0</v>
          </cell>
          <cell r="D547">
            <v>0</v>
          </cell>
        </row>
        <row r="548">
          <cell r="A548" t="str">
            <v/>
          </cell>
          <cell r="B548">
            <v>0</v>
          </cell>
          <cell r="C548">
            <v>0</v>
          </cell>
          <cell r="D548">
            <v>0</v>
          </cell>
        </row>
        <row r="549">
          <cell r="A549" t="str">
            <v/>
          </cell>
          <cell r="B549">
            <v>0</v>
          </cell>
          <cell r="C549">
            <v>0</v>
          </cell>
          <cell r="D549">
            <v>0</v>
          </cell>
        </row>
        <row r="550">
          <cell r="A550" t="str">
            <v/>
          </cell>
          <cell r="B550">
            <v>0</v>
          </cell>
          <cell r="C550">
            <v>0</v>
          </cell>
          <cell r="D550">
            <v>0</v>
          </cell>
        </row>
        <row r="551">
          <cell r="A551" t="str">
            <v/>
          </cell>
          <cell r="B551">
            <v>0</v>
          </cell>
          <cell r="C551">
            <v>0</v>
          </cell>
          <cell r="D551">
            <v>0</v>
          </cell>
        </row>
        <row r="552">
          <cell r="A552" t="str">
            <v/>
          </cell>
          <cell r="B552">
            <v>0</v>
          </cell>
          <cell r="C552">
            <v>0</v>
          </cell>
          <cell r="D552">
            <v>0</v>
          </cell>
        </row>
        <row r="553">
          <cell r="A553" t="str">
            <v/>
          </cell>
          <cell r="B553">
            <v>0</v>
          </cell>
          <cell r="C553">
            <v>0</v>
          </cell>
          <cell r="D553">
            <v>0</v>
          </cell>
        </row>
        <row r="554">
          <cell r="A554" t="str">
            <v/>
          </cell>
          <cell r="B554">
            <v>0</v>
          </cell>
          <cell r="C554">
            <v>0</v>
          </cell>
          <cell r="D554">
            <v>0</v>
          </cell>
        </row>
        <row r="555">
          <cell r="A555" t="str">
            <v/>
          </cell>
          <cell r="B555">
            <v>0</v>
          </cell>
          <cell r="C555">
            <v>0</v>
          </cell>
          <cell r="D555">
            <v>0</v>
          </cell>
        </row>
        <row r="556">
          <cell r="A556" t="str">
            <v/>
          </cell>
          <cell r="B556">
            <v>0</v>
          </cell>
          <cell r="C556">
            <v>0</v>
          </cell>
          <cell r="D556">
            <v>0</v>
          </cell>
        </row>
        <row r="557">
          <cell r="A557" t="str">
            <v/>
          </cell>
          <cell r="B557">
            <v>0</v>
          </cell>
          <cell r="C557">
            <v>0</v>
          </cell>
          <cell r="D557">
            <v>0</v>
          </cell>
        </row>
        <row r="558">
          <cell r="A558" t="str">
            <v/>
          </cell>
          <cell r="B558">
            <v>0</v>
          </cell>
          <cell r="C558">
            <v>0</v>
          </cell>
          <cell r="D558">
            <v>0</v>
          </cell>
        </row>
        <row r="559">
          <cell r="A559" t="str">
            <v/>
          </cell>
          <cell r="B559">
            <v>0</v>
          </cell>
          <cell r="C559">
            <v>0</v>
          </cell>
          <cell r="D559">
            <v>0</v>
          </cell>
        </row>
        <row r="560">
          <cell r="A560" t="str">
            <v/>
          </cell>
          <cell r="B560">
            <v>0</v>
          </cell>
          <cell r="C560">
            <v>0</v>
          </cell>
          <cell r="D560">
            <v>0</v>
          </cell>
        </row>
        <row r="561">
          <cell r="A561" t="str">
            <v/>
          </cell>
          <cell r="B561">
            <v>0</v>
          </cell>
          <cell r="C561">
            <v>0</v>
          </cell>
          <cell r="D561">
            <v>0</v>
          </cell>
        </row>
        <row r="562">
          <cell r="A562" t="str">
            <v/>
          </cell>
          <cell r="B562">
            <v>0</v>
          </cell>
          <cell r="C562">
            <v>0</v>
          </cell>
          <cell r="D562">
            <v>0</v>
          </cell>
        </row>
        <row r="563">
          <cell r="A563" t="str">
            <v/>
          </cell>
          <cell r="B563">
            <v>0</v>
          </cell>
          <cell r="C563">
            <v>0</v>
          </cell>
          <cell r="D563">
            <v>0</v>
          </cell>
        </row>
        <row r="564">
          <cell r="A564" t="str">
            <v/>
          </cell>
          <cell r="B564">
            <v>0</v>
          </cell>
          <cell r="C564">
            <v>0</v>
          </cell>
          <cell r="D564">
            <v>0</v>
          </cell>
        </row>
        <row r="565">
          <cell r="A565" t="str">
            <v/>
          </cell>
          <cell r="B565">
            <v>0</v>
          </cell>
          <cell r="C565">
            <v>0</v>
          </cell>
          <cell r="D565">
            <v>0</v>
          </cell>
        </row>
        <row r="566">
          <cell r="A566" t="str">
            <v/>
          </cell>
          <cell r="B566">
            <v>0</v>
          </cell>
          <cell r="C566">
            <v>0</v>
          </cell>
          <cell r="D566">
            <v>0</v>
          </cell>
        </row>
        <row r="567">
          <cell r="A567" t="str">
            <v/>
          </cell>
          <cell r="B567">
            <v>0</v>
          </cell>
          <cell r="C567">
            <v>0</v>
          </cell>
          <cell r="D567">
            <v>0</v>
          </cell>
        </row>
        <row r="568">
          <cell r="A568" t="str">
            <v/>
          </cell>
          <cell r="B568">
            <v>0</v>
          </cell>
          <cell r="C568">
            <v>0</v>
          </cell>
          <cell r="D568">
            <v>0</v>
          </cell>
        </row>
        <row r="569">
          <cell r="A569" t="str">
            <v/>
          </cell>
          <cell r="B569">
            <v>0</v>
          </cell>
          <cell r="C569">
            <v>0</v>
          </cell>
          <cell r="D569">
            <v>0</v>
          </cell>
        </row>
        <row r="570">
          <cell r="A570" t="str">
            <v/>
          </cell>
          <cell r="B570">
            <v>0</v>
          </cell>
          <cell r="C570">
            <v>0</v>
          </cell>
          <cell r="D570">
            <v>0</v>
          </cell>
        </row>
        <row r="571">
          <cell r="A571" t="str">
            <v/>
          </cell>
          <cell r="B571">
            <v>0</v>
          </cell>
          <cell r="C571">
            <v>0</v>
          </cell>
          <cell r="D571">
            <v>0</v>
          </cell>
        </row>
        <row r="572">
          <cell r="A572" t="str">
            <v/>
          </cell>
          <cell r="B572">
            <v>0</v>
          </cell>
          <cell r="C572">
            <v>0</v>
          </cell>
          <cell r="D572">
            <v>0</v>
          </cell>
        </row>
        <row r="573">
          <cell r="A573" t="str">
            <v/>
          </cell>
          <cell r="B573">
            <v>0</v>
          </cell>
          <cell r="C573">
            <v>0</v>
          </cell>
          <cell r="D573">
            <v>0</v>
          </cell>
        </row>
        <row r="574">
          <cell r="A574" t="str">
            <v/>
          </cell>
          <cell r="B574">
            <v>0</v>
          </cell>
          <cell r="C574">
            <v>0</v>
          </cell>
          <cell r="D574">
            <v>0</v>
          </cell>
        </row>
        <row r="575">
          <cell r="A575" t="str">
            <v/>
          </cell>
          <cell r="B575">
            <v>0</v>
          </cell>
          <cell r="C575">
            <v>0</v>
          </cell>
          <cell r="D575">
            <v>0</v>
          </cell>
        </row>
        <row r="576">
          <cell r="A576" t="str">
            <v/>
          </cell>
          <cell r="B576">
            <v>0</v>
          </cell>
          <cell r="C576">
            <v>0</v>
          </cell>
          <cell r="D576">
            <v>0</v>
          </cell>
        </row>
        <row r="577">
          <cell r="A577" t="str">
            <v/>
          </cell>
          <cell r="B577">
            <v>0</v>
          </cell>
          <cell r="C577">
            <v>0</v>
          </cell>
          <cell r="D577">
            <v>0</v>
          </cell>
        </row>
        <row r="578">
          <cell r="A578" t="str">
            <v/>
          </cell>
          <cell r="B578">
            <v>0</v>
          </cell>
          <cell r="C578">
            <v>0</v>
          </cell>
          <cell r="D578">
            <v>0</v>
          </cell>
        </row>
        <row r="579">
          <cell r="A579" t="str">
            <v/>
          </cell>
          <cell r="B579">
            <v>0</v>
          </cell>
          <cell r="C579">
            <v>0</v>
          </cell>
          <cell r="D579">
            <v>0</v>
          </cell>
        </row>
        <row r="580">
          <cell r="A580" t="str">
            <v/>
          </cell>
          <cell r="B580">
            <v>0</v>
          </cell>
          <cell r="C580">
            <v>0</v>
          </cell>
          <cell r="D580">
            <v>0</v>
          </cell>
        </row>
        <row r="581">
          <cell r="A581" t="str">
            <v/>
          </cell>
          <cell r="B581">
            <v>0</v>
          </cell>
          <cell r="C581">
            <v>0</v>
          </cell>
          <cell r="D581">
            <v>0</v>
          </cell>
        </row>
        <row r="582">
          <cell r="A582" t="str">
            <v/>
          </cell>
          <cell r="B582">
            <v>0</v>
          </cell>
          <cell r="C582">
            <v>0</v>
          </cell>
          <cell r="D582">
            <v>0</v>
          </cell>
        </row>
        <row r="583">
          <cell r="A583" t="str">
            <v/>
          </cell>
          <cell r="B583">
            <v>0</v>
          </cell>
          <cell r="C583">
            <v>0</v>
          </cell>
          <cell r="D583">
            <v>0</v>
          </cell>
        </row>
        <row r="584">
          <cell r="A584" t="str">
            <v/>
          </cell>
          <cell r="B584">
            <v>0</v>
          </cell>
          <cell r="C584">
            <v>0</v>
          </cell>
          <cell r="D584">
            <v>0</v>
          </cell>
        </row>
        <row r="585">
          <cell r="A585" t="str">
            <v/>
          </cell>
          <cell r="B585">
            <v>0</v>
          </cell>
          <cell r="C585">
            <v>0</v>
          </cell>
          <cell r="D585">
            <v>0</v>
          </cell>
        </row>
        <row r="586">
          <cell r="A586" t="str">
            <v/>
          </cell>
          <cell r="B586">
            <v>0</v>
          </cell>
          <cell r="C586">
            <v>0</v>
          </cell>
          <cell r="D586">
            <v>0</v>
          </cell>
        </row>
        <row r="587">
          <cell r="A587" t="str">
            <v/>
          </cell>
          <cell r="B587">
            <v>0</v>
          </cell>
          <cell r="C587">
            <v>0</v>
          </cell>
          <cell r="D587">
            <v>0</v>
          </cell>
        </row>
        <row r="588">
          <cell r="A588" t="str">
            <v/>
          </cell>
          <cell r="B588">
            <v>0</v>
          </cell>
          <cell r="C588">
            <v>0</v>
          </cell>
          <cell r="D588">
            <v>0</v>
          </cell>
        </row>
        <row r="589">
          <cell r="A589" t="str">
            <v/>
          </cell>
          <cell r="B589">
            <v>0</v>
          </cell>
          <cell r="C589">
            <v>0</v>
          </cell>
          <cell r="D589">
            <v>0</v>
          </cell>
        </row>
        <row r="590">
          <cell r="A590" t="str">
            <v/>
          </cell>
          <cell r="B590">
            <v>0</v>
          </cell>
          <cell r="C590">
            <v>0</v>
          </cell>
          <cell r="D590">
            <v>0</v>
          </cell>
        </row>
        <row r="591">
          <cell r="A591" t="str">
            <v/>
          </cell>
          <cell r="B591">
            <v>0</v>
          </cell>
          <cell r="C591">
            <v>0</v>
          </cell>
          <cell r="D591">
            <v>0</v>
          </cell>
        </row>
        <row r="592">
          <cell r="A592" t="str">
            <v/>
          </cell>
          <cell r="B592">
            <v>0</v>
          </cell>
          <cell r="C592">
            <v>0</v>
          </cell>
          <cell r="D592">
            <v>0</v>
          </cell>
        </row>
        <row r="593">
          <cell r="A593" t="str">
            <v/>
          </cell>
          <cell r="B593">
            <v>0</v>
          </cell>
          <cell r="C593">
            <v>0</v>
          </cell>
          <cell r="D593">
            <v>0</v>
          </cell>
        </row>
        <row r="594">
          <cell r="A594" t="str">
            <v/>
          </cell>
          <cell r="B594">
            <v>0</v>
          </cell>
          <cell r="C594">
            <v>0</v>
          </cell>
          <cell r="D594">
            <v>0</v>
          </cell>
        </row>
        <row r="595">
          <cell r="A595" t="str">
            <v/>
          </cell>
          <cell r="B595">
            <v>0</v>
          </cell>
          <cell r="C595">
            <v>0</v>
          </cell>
          <cell r="D595">
            <v>0</v>
          </cell>
        </row>
        <row r="596">
          <cell r="A596" t="str">
            <v/>
          </cell>
          <cell r="B596">
            <v>0</v>
          </cell>
          <cell r="C596">
            <v>0</v>
          </cell>
          <cell r="D596">
            <v>0</v>
          </cell>
        </row>
        <row r="597">
          <cell r="A597" t="str">
            <v/>
          </cell>
          <cell r="B597">
            <v>0</v>
          </cell>
          <cell r="C597">
            <v>0</v>
          </cell>
          <cell r="D597">
            <v>0</v>
          </cell>
        </row>
        <row r="598">
          <cell r="A598" t="str">
            <v/>
          </cell>
          <cell r="B598">
            <v>0</v>
          </cell>
          <cell r="C598">
            <v>0</v>
          </cell>
          <cell r="D598">
            <v>0</v>
          </cell>
        </row>
        <row r="599">
          <cell r="A599" t="str">
            <v/>
          </cell>
          <cell r="B599">
            <v>0</v>
          </cell>
          <cell r="C599">
            <v>0</v>
          </cell>
          <cell r="D599">
            <v>0</v>
          </cell>
        </row>
        <row r="600">
          <cell r="A600" t="str">
            <v/>
          </cell>
          <cell r="B600">
            <v>0</v>
          </cell>
          <cell r="C600">
            <v>0</v>
          </cell>
          <cell r="D600">
            <v>0</v>
          </cell>
        </row>
        <row r="601">
          <cell r="A601" t="str">
            <v/>
          </cell>
          <cell r="B601">
            <v>0</v>
          </cell>
          <cell r="C601">
            <v>0</v>
          </cell>
          <cell r="D601">
            <v>0</v>
          </cell>
        </row>
        <row r="602">
          <cell r="A602" t="str">
            <v/>
          </cell>
          <cell r="B602">
            <v>0</v>
          </cell>
          <cell r="C602">
            <v>0</v>
          </cell>
          <cell r="D602">
            <v>0</v>
          </cell>
        </row>
        <row r="603">
          <cell r="A603" t="str">
            <v/>
          </cell>
          <cell r="B603">
            <v>0</v>
          </cell>
          <cell r="C603">
            <v>0</v>
          </cell>
          <cell r="D603">
            <v>0</v>
          </cell>
        </row>
        <row r="604">
          <cell r="A604" t="str">
            <v/>
          </cell>
          <cell r="B604">
            <v>0</v>
          </cell>
          <cell r="C604">
            <v>0</v>
          </cell>
          <cell r="D604">
            <v>0</v>
          </cell>
        </row>
        <row r="605">
          <cell r="A605" t="str">
            <v/>
          </cell>
          <cell r="B605">
            <v>0</v>
          </cell>
          <cell r="C605">
            <v>0</v>
          </cell>
          <cell r="D605">
            <v>0</v>
          </cell>
        </row>
        <row r="606">
          <cell r="A606" t="str">
            <v/>
          </cell>
          <cell r="B606">
            <v>0</v>
          </cell>
          <cell r="C606">
            <v>0</v>
          </cell>
          <cell r="D606">
            <v>0</v>
          </cell>
        </row>
        <row r="607">
          <cell r="A607" t="str">
            <v/>
          </cell>
          <cell r="B607">
            <v>0</v>
          </cell>
          <cell r="C607">
            <v>0</v>
          </cell>
          <cell r="D607">
            <v>0</v>
          </cell>
        </row>
        <row r="608">
          <cell r="A608" t="str">
            <v/>
          </cell>
          <cell r="B608">
            <v>0</v>
          </cell>
          <cell r="C608">
            <v>0</v>
          </cell>
          <cell r="D608">
            <v>0</v>
          </cell>
        </row>
        <row r="609">
          <cell r="A609" t="str">
            <v/>
          </cell>
          <cell r="B609">
            <v>0</v>
          </cell>
          <cell r="C609">
            <v>0</v>
          </cell>
          <cell r="D609">
            <v>0</v>
          </cell>
        </row>
        <row r="610">
          <cell r="A610" t="str">
            <v/>
          </cell>
          <cell r="B610">
            <v>0</v>
          </cell>
          <cell r="C610">
            <v>0</v>
          </cell>
          <cell r="D610">
            <v>0</v>
          </cell>
        </row>
        <row r="611">
          <cell r="A611" t="str">
            <v/>
          </cell>
          <cell r="B611">
            <v>0</v>
          </cell>
          <cell r="C611">
            <v>0</v>
          </cell>
          <cell r="D611">
            <v>0</v>
          </cell>
        </row>
        <row r="612">
          <cell r="A612" t="str">
            <v/>
          </cell>
          <cell r="B612">
            <v>0</v>
          </cell>
          <cell r="C612">
            <v>0</v>
          </cell>
          <cell r="D612">
            <v>0</v>
          </cell>
        </row>
        <row r="613">
          <cell r="A613" t="str">
            <v/>
          </cell>
          <cell r="B613">
            <v>0</v>
          </cell>
          <cell r="C613">
            <v>0</v>
          </cell>
          <cell r="D613">
            <v>0</v>
          </cell>
        </row>
        <row r="614">
          <cell r="A614" t="str">
            <v/>
          </cell>
          <cell r="B614">
            <v>0</v>
          </cell>
          <cell r="C614">
            <v>0</v>
          </cell>
          <cell r="D614">
            <v>0</v>
          </cell>
        </row>
        <row r="615">
          <cell r="A615" t="str">
            <v/>
          </cell>
          <cell r="B615">
            <v>0</v>
          </cell>
          <cell r="C615">
            <v>0</v>
          </cell>
          <cell r="D615">
            <v>0</v>
          </cell>
        </row>
        <row r="616">
          <cell r="A616" t="str">
            <v/>
          </cell>
          <cell r="B616">
            <v>0</v>
          </cell>
          <cell r="C616">
            <v>0</v>
          </cell>
          <cell r="D616">
            <v>0</v>
          </cell>
        </row>
        <row r="617">
          <cell r="A617" t="str">
            <v/>
          </cell>
          <cell r="B617">
            <v>0</v>
          </cell>
          <cell r="C617">
            <v>0</v>
          </cell>
          <cell r="D617">
            <v>0</v>
          </cell>
        </row>
        <row r="618">
          <cell r="A618" t="str">
            <v/>
          </cell>
          <cell r="B618">
            <v>0</v>
          </cell>
          <cell r="C618">
            <v>0</v>
          </cell>
          <cell r="D618">
            <v>0</v>
          </cell>
        </row>
        <row r="619">
          <cell r="A619" t="str">
            <v/>
          </cell>
          <cell r="B619">
            <v>0</v>
          </cell>
          <cell r="C619">
            <v>0</v>
          </cell>
          <cell r="D619">
            <v>0</v>
          </cell>
        </row>
        <row r="620">
          <cell r="A620" t="str">
            <v/>
          </cell>
          <cell r="B620">
            <v>0</v>
          </cell>
          <cell r="C620">
            <v>0</v>
          </cell>
          <cell r="D620">
            <v>0</v>
          </cell>
        </row>
        <row r="621">
          <cell r="A621" t="str">
            <v/>
          </cell>
          <cell r="B621">
            <v>0</v>
          </cell>
          <cell r="C621">
            <v>0</v>
          </cell>
          <cell r="D621">
            <v>0</v>
          </cell>
        </row>
        <row r="622">
          <cell r="A622" t="str">
            <v/>
          </cell>
          <cell r="B622">
            <v>0</v>
          </cell>
          <cell r="C622">
            <v>0</v>
          </cell>
          <cell r="D622">
            <v>0</v>
          </cell>
        </row>
        <row r="623">
          <cell r="A623" t="str">
            <v/>
          </cell>
          <cell r="B623">
            <v>0</v>
          </cell>
          <cell r="C623">
            <v>0</v>
          </cell>
          <cell r="D623">
            <v>0</v>
          </cell>
        </row>
        <row r="624">
          <cell r="A624" t="str">
            <v/>
          </cell>
          <cell r="B624">
            <v>0</v>
          </cell>
          <cell r="C624">
            <v>0</v>
          </cell>
          <cell r="D624">
            <v>0</v>
          </cell>
        </row>
        <row r="625">
          <cell r="A625" t="str">
            <v/>
          </cell>
          <cell r="B625">
            <v>0</v>
          </cell>
          <cell r="C625">
            <v>0</v>
          </cell>
          <cell r="D625">
            <v>0</v>
          </cell>
        </row>
        <row r="626">
          <cell r="A626" t="str">
            <v/>
          </cell>
          <cell r="B626">
            <v>0</v>
          </cell>
          <cell r="C626">
            <v>0</v>
          </cell>
          <cell r="D626">
            <v>0</v>
          </cell>
        </row>
        <row r="627">
          <cell r="A627" t="str">
            <v/>
          </cell>
          <cell r="B627">
            <v>0</v>
          </cell>
          <cell r="C627">
            <v>0</v>
          </cell>
          <cell r="D627">
            <v>0</v>
          </cell>
        </row>
        <row r="628">
          <cell r="A628" t="str">
            <v/>
          </cell>
          <cell r="B628">
            <v>0</v>
          </cell>
          <cell r="C628">
            <v>0</v>
          </cell>
          <cell r="D628">
            <v>0</v>
          </cell>
        </row>
        <row r="629">
          <cell r="A629" t="str">
            <v/>
          </cell>
          <cell r="B629">
            <v>0</v>
          </cell>
          <cell r="C629">
            <v>0</v>
          </cell>
          <cell r="D629">
            <v>0</v>
          </cell>
        </row>
        <row r="630">
          <cell r="A630" t="str">
            <v/>
          </cell>
          <cell r="B630">
            <v>0</v>
          </cell>
          <cell r="C630">
            <v>0</v>
          </cell>
          <cell r="D630">
            <v>0</v>
          </cell>
        </row>
        <row r="631">
          <cell r="A631" t="str">
            <v/>
          </cell>
          <cell r="B631">
            <v>0</v>
          </cell>
          <cell r="C631">
            <v>0</v>
          </cell>
          <cell r="D631">
            <v>0</v>
          </cell>
        </row>
        <row r="632">
          <cell r="A632" t="str">
            <v/>
          </cell>
          <cell r="B632">
            <v>0</v>
          </cell>
          <cell r="C632">
            <v>0</v>
          </cell>
          <cell r="D632">
            <v>0</v>
          </cell>
        </row>
        <row r="633">
          <cell r="A633" t="str">
            <v/>
          </cell>
          <cell r="B633">
            <v>0</v>
          </cell>
          <cell r="C633">
            <v>0</v>
          </cell>
          <cell r="D633">
            <v>0</v>
          </cell>
        </row>
        <row r="634">
          <cell r="A634" t="str">
            <v/>
          </cell>
          <cell r="B634">
            <v>0</v>
          </cell>
          <cell r="C634">
            <v>0</v>
          </cell>
          <cell r="D634">
            <v>0</v>
          </cell>
        </row>
        <row r="635">
          <cell r="A635" t="str">
            <v/>
          </cell>
          <cell r="B635">
            <v>0</v>
          </cell>
          <cell r="C635">
            <v>0</v>
          </cell>
          <cell r="D635">
            <v>0</v>
          </cell>
        </row>
        <row r="636">
          <cell r="A636" t="str">
            <v/>
          </cell>
          <cell r="B636">
            <v>0</v>
          </cell>
          <cell r="C636">
            <v>0</v>
          </cell>
          <cell r="D636">
            <v>0</v>
          </cell>
        </row>
        <row r="637">
          <cell r="A637" t="str">
            <v/>
          </cell>
          <cell r="B637">
            <v>0</v>
          </cell>
          <cell r="C637">
            <v>0</v>
          </cell>
          <cell r="D637">
            <v>0</v>
          </cell>
        </row>
        <row r="638">
          <cell r="A638" t="str">
            <v/>
          </cell>
          <cell r="B638">
            <v>0</v>
          </cell>
          <cell r="C638">
            <v>0</v>
          </cell>
          <cell r="D638">
            <v>0</v>
          </cell>
        </row>
        <row r="639">
          <cell r="A639" t="str">
            <v/>
          </cell>
          <cell r="B639">
            <v>0</v>
          </cell>
          <cell r="C639">
            <v>0</v>
          </cell>
          <cell r="D639">
            <v>0</v>
          </cell>
        </row>
        <row r="640">
          <cell r="A640" t="str">
            <v/>
          </cell>
          <cell r="B640">
            <v>0</v>
          </cell>
          <cell r="C640">
            <v>0</v>
          </cell>
          <cell r="D640">
            <v>0</v>
          </cell>
        </row>
        <row r="641">
          <cell r="A641" t="str">
            <v/>
          </cell>
          <cell r="B641">
            <v>0</v>
          </cell>
          <cell r="C641">
            <v>0</v>
          </cell>
          <cell r="D641">
            <v>0</v>
          </cell>
        </row>
        <row r="642">
          <cell r="A642" t="str">
            <v/>
          </cell>
          <cell r="B642">
            <v>0</v>
          </cell>
          <cell r="C642">
            <v>0</v>
          </cell>
          <cell r="D642">
            <v>0</v>
          </cell>
        </row>
        <row r="643">
          <cell r="A643" t="str">
            <v/>
          </cell>
          <cell r="B643">
            <v>0</v>
          </cell>
          <cell r="C643">
            <v>0</v>
          </cell>
          <cell r="D643">
            <v>0</v>
          </cell>
        </row>
        <row r="644">
          <cell r="A644" t="str">
            <v/>
          </cell>
          <cell r="B644">
            <v>0</v>
          </cell>
          <cell r="C644">
            <v>0</v>
          </cell>
          <cell r="D644">
            <v>0</v>
          </cell>
        </row>
        <row r="645">
          <cell r="A645" t="str">
            <v/>
          </cell>
          <cell r="B645">
            <v>0</v>
          </cell>
          <cell r="C645">
            <v>0</v>
          </cell>
          <cell r="D645">
            <v>0</v>
          </cell>
        </row>
        <row r="646">
          <cell r="A646" t="str">
            <v/>
          </cell>
          <cell r="B646">
            <v>0</v>
          </cell>
          <cell r="C646">
            <v>0</v>
          </cell>
          <cell r="D646">
            <v>0</v>
          </cell>
        </row>
        <row r="647">
          <cell r="A647" t="str">
            <v/>
          </cell>
          <cell r="B647">
            <v>0</v>
          </cell>
          <cell r="C647">
            <v>0</v>
          </cell>
          <cell r="D647">
            <v>0</v>
          </cell>
        </row>
        <row r="648">
          <cell r="A648" t="str">
            <v/>
          </cell>
          <cell r="B648">
            <v>0</v>
          </cell>
          <cell r="C648">
            <v>0</v>
          </cell>
          <cell r="D648">
            <v>0</v>
          </cell>
        </row>
        <row r="649">
          <cell r="A649" t="str">
            <v/>
          </cell>
          <cell r="B649">
            <v>0</v>
          </cell>
          <cell r="C649">
            <v>0</v>
          </cell>
          <cell r="D649">
            <v>0</v>
          </cell>
        </row>
        <row r="650">
          <cell r="A650" t="str">
            <v/>
          </cell>
          <cell r="B650">
            <v>0</v>
          </cell>
          <cell r="C650">
            <v>0</v>
          </cell>
          <cell r="D650">
            <v>0</v>
          </cell>
        </row>
        <row r="651">
          <cell r="A651" t="str">
            <v/>
          </cell>
          <cell r="B651">
            <v>0</v>
          </cell>
          <cell r="C651">
            <v>0</v>
          </cell>
          <cell r="D651">
            <v>0</v>
          </cell>
        </row>
        <row r="652">
          <cell r="A652" t="str">
            <v/>
          </cell>
          <cell r="B652">
            <v>0</v>
          </cell>
          <cell r="C652">
            <v>0</v>
          </cell>
          <cell r="D652">
            <v>0</v>
          </cell>
        </row>
        <row r="653">
          <cell r="A653" t="str">
            <v/>
          </cell>
          <cell r="B653">
            <v>0</v>
          </cell>
          <cell r="C653">
            <v>0</v>
          </cell>
          <cell r="D653">
            <v>0</v>
          </cell>
        </row>
        <row r="654">
          <cell r="A654" t="str">
            <v/>
          </cell>
          <cell r="B654">
            <v>0</v>
          </cell>
          <cell r="C654">
            <v>0</v>
          </cell>
          <cell r="D654">
            <v>0</v>
          </cell>
        </row>
        <row r="655">
          <cell r="A655" t="str">
            <v/>
          </cell>
          <cell r="B655">
            <v>0</v>
          </cell>
          <cell r="C655">
            <v>0</v>
          </cell>
          <cell r="D655">
            <v>0</v>
          </cell>
        </row>
        <row r="656">
          <cell r="A656" t="str">
            <v/>
          </cell>
          <cell r="B656">
            <v>0</v>
          </cell>
          <cell r="C656">
            <v>0</v>
          </cell>
          <cell r="D656">
            <v>0</v>
          </cell>
        </row>
        <row r="657">
          <cell r="A657" t="str">
            <v/>
          </cell>
          <cell r="B657">
            <v>0</v>
          </cell>
          <cell r="C657">
            <v>0</v>
          </cell>
          <cell r="D657">
            <v>0</v>
          </cell>
        </row>
        <row r="658">
          <cell r="A658" t="str">
            <v/>
          </cell>
          <cell r="B658">
            <v>0</v>
          </cell>
          <cell r="C658">
            <v>0</v>
          </cell>
          <cell r="D658">
            <v>0</v>
          </cell>
        </row>
        <row r="659">
          <cell r="A659" t="str">
            <v/>
          </cell>
          <cell r="B659">
            <v>0</v>
          </cell>
          <cell r="C659">
            <v>0</v>
          </cell>
          <cell r="D659">
            <v>0</v>
          </cell>
        </row>
        <row r="660">
          <cell r="A660" t="str">
            <v/>
          </cell>
          <cell r="B660">
            <v>0</v>
          </cell>
          <cell r="C660">
            <v>0</v>
          </cell>
          <cell r="D660">
            <v>0</v>
          </cell>
        </row>
        <row r="661">
          <cell r="A661" t="str">
            <v/>
          </cell>
          <cell r="B661">
            <v>0</v>
          </cell>
          <cell r="C661">
            <v>0</v>
          </cell>
          <cell r="D661">
            <v>0</v>
          </cell>
        </row>
        <row r="662">
          <cell r="A662" t="str">
            <v/>
          </cell>
          <cell r="B662">
            <v>0</v>
          </cell>
          <cell r="C662">
            <v>0</v>
          </cell>
          <cell r="D662">
            <v>0</v>
          </cell>
        </row>
        <row r="663">
          <cell r="A663" t="str">
            <v/>
          </cell>
          <cell r="B663">
            <v>0</v>
          </cell>
          <cell r="C663">
            <v>0</v>
          </cell>
          <cell r="D663">
            <v>0</v>
          </cell>
        </row>
        <row r="664">
          <cell r="A664" t="str">
            <v/>
          </cell>
          <cell r="B664">
            <v>0</v>
          </cell>
          <cell r="C664">
            <v>0</v>
          </cell>
          <cell r="D664">
            <v>0</v>
          </cell>
        </row>
        <row r="665">
          <cell r="A665" t="str">
            <v/>
          </cell>
          <cell r="B665">
            <v>0</v>
          </cell>
          <cell r="C665">
            <v>0</v>
          </cell>
          <cell r="D665">
            <v>0</v>
          </cell>
        </row>
        <row r="666">
          <cell r="A666" t="str">
            <v/>
          </cell>
          <cell r="B666">
            <v>0</v>
          </cell>
          <cell r="C666">
            <v>0</v>
          </cell>
          <cell r="D666">
            <v>0</v>
          </cell>
        </row>
        <row r="667">
          <cell r="A667" t="str">
            <v/>
          </cell>
          <cell r="B667">
            <v>0</v>
          </cell>
          <cell r="C667">
            <v>0</v>
          </cell>
          <cell r="D667">
            <v>0</v>
          </cell>
        </row>
        <row r="668">
          <cell r="A668" t="str">
            <v/>
          </cell>
          <cell r="B668">
            <v>0</v>
          </cell>
          <cell r="C668">
            <v>0</v>
          </cell>
          <cell r="D668">
            <v>0</v>
          </cell>
        </row>
        <row r="669">
          <cell r="A669" t="str">
            <v/>
          </cell>
          <cell r="B669">
            <v>0</v>
          </cell>
          <cell r="C669">
            <v>0</v>
          </cell>
          <cell r="D669">
            <v>0</v>
          </cell>
        </row>
        <row r="670">
          <cell r="A670" t="str">
            <v/>
          </cell>
          <cell r="B670">
            <v>0</v>
          </cell>
          <cell r="C670">
            <v>0</v>
          </cell>
          <cell r="D670">
            <v>0</v>
          </cell>
        </row>
        <row r="671">
          <cell r="A671" t="str">
            <v/>
          </cell>
          <cell r="B671">
            <v>0</v>
          </cell>
          <cell r="C671">
            <v>0</v>
          </cell>
          <cell r="D671">
            <v>0</v>
          </cell>
        </row>
        <row r="672">
          <cell r="A672" t="str">
            <v/>
          </cell>
          <cell r="B672">
            <v>0</v>
          </cell>
          <cell r="C672">
            <v>0</v>
          </cell>
          <cell r="D672">
            <v>0</v>
          </cell>
        </row>
        <row r="673">
          <cell r="A673" t="str">
            <v/>
          </cell>
          <cell r="B673">
            <v>0</v>
          </cell>
          <cell r="C673">
            <v>0</v>
          </cell>
          <cell r="D673">
            <v>0</v>
          </cell>
        </row>
        <row r="674">
          <cell r="A674" t="str">
            <v/>
          </cell>
          <cell r="B674">
            <v>0</v>
          </cell>
          <cell r="C674">
            <v>0</v>
          </cell>
          <cell r="D674">
            <v>0</v>
          </cell>
        </row>
        <row r="675">
          <cell r="A675" t="str">
            <v/>
          </cell>
          <cell r="B675">
            <v>0</v>
          </cell>
          <cell r="C675">
            <v>0</v>
          </cell>
          <cell r="D675">
            <v>0</v>
          </cell>
        </row>
        <row r="676">
          <cell r="A676" t="str">
            <v/>
          </cell>
          <cell r="B676">
            <v>0</v>
          </cell>
          <cell r="C676">
            <v>0</v>
          </cell>
          <cell r="D676">
            <v>0</v>
          </cell>
        </row>
        <row r="677">
          <cell r="A677" t="str">
            <v/>
          </cell>
          <cell r="B677">
            <v>0</v>
          </cell>
          <cell r="C677">
            <v>0</v>
          </cell>
          <cell r="D677">
            <v>0</v>
          </cell>
        </row>
        <row r="678">
          <cell r="A678" t="str">
            <v/>
          </cell>
          <cell r="B678">
            <v>0</v>
          </cell>
          <cell r="C678">
            <v>0</v>
          </cell>
          <cell r="D678">
            <v>0</v>
          </cell>
        </row>
        <row r="679">
          <cell r="A679" t="str">
            <v/>
          </cell>
          <cell r="B679">
            <v>0</v>
          </cell>
          <cell r="C679">
            <v>0</v>
          </cell>
          <cell r="D679">
            <v>0</v>
          </cell>
        </row>
        <row r="680">
          <cell r="A680" t="str">
            <v/>
          </cell>
          <cell r="B680">
            <v>0</v>
          </cell>
          <cell r="C680">
            <v>0</v>
          </cell>
          <cell r="D680">
            <v>0</v>
          </cell>
        </row>
        <row r="681">
          <cell r="A681" t="str">
            <v/>
          </cell>
          <cell r="B681">
            <v>0</v>
          </cell>
          <cell r="C681">
            <v>0</v>
          </cell>
          <cell r="D681">
            <v>0</v>
          </cell>
        </row>
        <row r="682">
          <cell r="A682" t="str">
            <v/>
          </cell>
          <cell r="B682">
            <v>0</v>
          </cell>
          <cell r="C682">
            <v>0</v>
          </cell>
          <cell r="D682">
            <v>0</v>
          </cell>
        </row>
        <row r="683">
          <cell r="A683" t="str">
            <v/>
          </cell>
          <cell r="B683">
            <v>0</v>
          </cell>
          <cell r="C683">
            <v>0</v>
          </cell>
          <cell r="D683">
            <v>0</v>
          </cell>
        </row>
        <row r="684">
          <cell r="A684" t="str">
            <v/>
          </cell>
          <cell r="B684">
            <v>0</v>
          </cell>
          <cell r="C684">
            <v>0</v>
          </cell>
          <cell r="D684">
            <v>0</v>
          </cell>
        </row>
        <row r="685">
          <cell r="A685" t="str">
            <v/>
          </cell>
          <cell r="B685">
            <v>0</v>
          </cell>
          <cell r="C685">
            <v>0</v>
          </cell>
          <cell r="D685">
            <v>0</v>
          </cell>
        </row>
        <row r="686">
          <cell r="A686" t="str">
            <v/>
          </cell>
          <cell r="B686">
            <v>0</v>
          </cell>
          <cell r="C686">
            <v>0</v>
          </cell>
          <cell r="D686">
            <v>0</v>
          </cell>
        </row>
        <row r="687">
          <cell r="A687" t="str">
            <v/>
          </cell>
          <cell r="B687">
            <v>0</v>
          </cell>
          <cell r="C687">
            <v>0</v>
          </cell>
          <cell r="D687">
            <v>0</v>
          </cell>
        </row>
        <row r="688">
          <cell r="A688" t="str">
            <v/>
          </cell>
          <cell r="B688">
            <v>0</v>
          </cell>
          <cell r="C688">
            <v>0</v>
          </cell>
          <cell r="D688">
            <v>0</v>
          </cell>
        </row>
        <row r="689">
          <cell r="A689" t="str">
            <v/>
          </cell>
          <cell r="B689">
            <v>0</v>
          </cell>
          <cell r="C689">
            <v>0</v>
          </cell>
          <cell r="D689">
            <v>0</v>
          </cell>
        </row>
        <row r="690">
          <cell r="A690" t="str">
            <v/>
          </cell>
          <cell r="B690">
            <v>0</v>
          </cell>
          <cell r="C690">
            <v>0</v>
          </cell>
          <cell r="D690">
            <v>0</v>
          </cell>
        </row>
        <row r="691">
          <cell r="A691" t="str">
            <v/>
          </cell>
          <cell r="B691">
            <v>0</v>
          </cell>
          <cell r="C691">
            <v>0</v>
          </cell>
          <cell r="D691">
            <v>0</v>
          </cell>
        </row>
        <row r="692">
          <cell r="A692" t="str">
            <v/>
          </cell>
          <cell r="B692">
            <v>0</v>
          </cell>
          <cell r="C692">
            <v>0</v>
          </cell>
          <cell r="D692">
            <v>0</v>
          </cell>
        </row>
        <row r="693">
          <cell r="A693" t="str">
            <v/>
          </cell>
          <cell r="B693">
            <v>0</v>
          </cell>
          <cell r="C693">
            <v>0</v>
          </cell>
          <cell r="D693">
            <v>0</v>
          </cell>
        </row>
        <row r="694">
          <cell r="A694" t="str">
            <v/>
          </cell>
          <cell r="B694">
            <v>0</v>
          </cell>
          <cell r="C694">
            <v>0</v>
          </cell>
          <cell r="D694">
            <v>0</v>
          </cell>
        </row>
        <row r="695">
          <cell r="A695" t="str">
            <v/>
          </cell>
          <cell r="B695">
            <v>0</v>
          </cell>
          <cell r="C695">
            <v>0</v>
          </cell>
          <cell r="D695">
            <v>0</v>
          </cell>
        </row>
        <row r="696">
          <cell r="A696" t="str">
            <v/>
          </cell>
          <cell r="B696">
            <v>0</v>
          </cell>
          <cell r="C696">
            <v>0</v>
          </cell>
          <cell r="D696">
            <v>0</v>
          </cell>
        </row>
        <row r="697">
          <cell r="A697" t="str">
            <v/>
          </cell>
          <cell r="B697">
            <v>0</v>
          </cell>
          <cell r="C697">
            <v>0</v>
          </cell>
          <cell r="D697">
            <v>0</v>
          </cell>
        </row>
        <row r="698">
          <cell r="A698" t="str">
            <v/>
          </cell>
          <cell r="B698">
            <v>0</v>
          </cell>
          <cell r="C698">
            <v>0</v>
          </cell>
          <cell r="D698">
            <v>0</v>
          </cell>
        </row>
        <row r="699">
          <cell r="A699" t="str">
            <v/>
          </cell>
          <cell r="B699">
            <v>0</v>
          </cell>
          <cell r="C699">
            <v>0</v>
          </cell>
          <cell r="D699">
            <v>0</v>
          </cell>
        </row>
        <row r="700">
          <cell r="A700" t="str">
            <v/>
          </cell>
          <cell r="B700">
            <v>0</v>
          </cell>
          <cell r="C700">
            <v>0</v>
          </cell>
          <cell r="D700">
            <v>0</v>
          </cell>
        </row>
        <row r="701">
          <cell r="A701" t="str">
            <v/>
          </cell>
          <cell r="B701">
            <v>0</v>
          </cell>
          <cell r="C701">
            <v>0</v>
          </cell>
          <cell r="D701">
            <v>0</v>
          </cell>
        </row>
        <row r="702">
          <cell r="A702" t="str">
            <v/>
          </cell>
          <cell r="B702">
            <v>0</v>
          </cell>
          <cell r="C702">
            <v>0</v>
          </cell>
          <cell r="D702">
            <v>0</v>
          </cell>
        </row>
        <row r="703">
          <cell r="A703" t="str">
            <v/>
          </cell>
          <cell r="B703">
            <v>0</v>
          </cell>
          <cell r="C703">
            <v>0</v>
          </cell>
          <cell r="D703">
            <v>0</v>
          </cell>
        </row>
        <row r="704">
          <cell r="A704" t="str">
            <v/>
          </cell>
          <cell r="B704">
            <v>0</v>
          </cell>
          <cell r="C704">
            <v>0</v>
          </cell>
          <cell r="D704">
            <v>0</v>
          </cell>
        </row>
        <row r="705">
          <cell r="A705" t="str">
            <v/>
          </cell>
          <cell r="B705">
            <v>0</v>
          </cell>
          <cell r="C705">
            <v>0</v>
          </cell>
          <cell r="D705">
            <v>0</v>
          </cell>
        </row>
        <row r="706">
          <cell r="A706" t="str">
            <v/>
          </cell>
          <cell r="B706">
            <v>0</v>
          </cell>
          <cell r="C706">
            <v>0</v>
          </cell>
          <cell r="D706">
            <v>0</v>
          </cell>
        </row>
        <row r="707">
          <cell r="A707" t="str">
            <v/>
          </cell>
          <cell r="B707">
            <v>0</v>
          </cell>
          <cell r="C707">
            <v>0</v>
          </cell>
          <cell r="D707">
            <v>0</v>
          </cell>
        </row>
        <row r="708">
          <cell r="A708" t="str">
            <v/>
          </cell>
          <cell r="B708">
            <v>0</v>
          </cell>
          <cell r="C708">
            <v>0</v>
          </cell>
          <cell r="D708">
            <v>0</v>
          </cell>
        </row>
        <row r="709">
          <cell r="A709" t="str">
            <v/>
          </cell>
          <cell r="B709">
            <v>0</v>
          </cell>
          <cell r="C709">
            <v>0</v>
          </cell>
          <cell r="D709">
            <v>0</v>
          </cell>
        </row>
        <row r="710">
          <cell r="A710" t="str">
            <v/>
          </cell>
          <cell r="B710">
            <v>0</v>
          </cell>
          <cell r="C710">
            <v>0</v>
          </cell>
          <cell r="D710">
            <v>0</v>
          </cell>
        </row>
        <row r="711">
          <cell r="A711" t="str">
            <v/>
          </cell>
          <cell r="B711">
            <v>0</v>
          </cell>
          <cell r="C711">
            <v>0</v>
          </cell>
          <cell r="D711">
            <v>0</v>
          </cell>
        </row>
        <row r="712">
          <cell r="A712" t="str">
            <v/>
          </cell>
          <cell r="B712">
            <v>0</v>
          </cell>
          <cell r="C712">
            <v>0</v>
          </cell>
          <cell r="D712">
            <v>0</v>
          </cell>
        </row>
        <row r="713">
          <cell r="A713" t="str">
            <v/>
          </cell>
          <cell r="B713">
            <v>0</v>
          </cell>
          <cell r="C713">
            <v>0</v>
          </cell>
          <cell r="D713">
            <v>0</v>
          </cell>
        </row>
        <row r="714">
          <cell r="A714" t="str">
            <v/>
          </cell>
          <cell r="B714">
            <v>0</v>
          </cell>
          <cell r="C714">
            <v>0</v>
          </cell>
          <cell r="D714">
            <v>0</v>
          </cell>
        </row>
        <row r="715">
          <cell r="A715" t="str">
            <v/>
          </cell>
          <cell r="B715">
            <v>0</v>
          </cell>
          <cell r="C715">
            <v>0</v>
          </cell>
          <cell r="D715">
            <v>0</v>
          </cell>
        </row>
        <row r="716">
          <cell r="A716" t="str">
            <v/>
          </cell>
          <cell r="B716">
            <v>0</v>
          </cell>
          <cell r="C716">
            <v>0</v>
          </cell>
          <cell r="D716">
            <v>0</v>
          </cell>
        </row>
        <row r="717">
          <cell r="A717" t="str">
            <v/>
          </cell>
          <cell r="B717">
            <v>0</v>
          </cell>
          <cell r="C717">
            <v>0</v>
          </cell>
          <cell r="D717">
            <v>0</v>
          </cell>
        </row>
        <row r="718">
          <cell r="A718" t="str">
            <v/>
          </cell>
          <cell r="B718">
            <v>0</v>
          </cell>
          <cell r="C718">
            <v>0</v>
          </cell>
          <cell r="D718">
            <v>0</v>
          </cell>
        </row>
        <row r="719">
          <cell r="A719" t="str">
            <v/>
          </cell>
          <cell r="B719">
            <v>0</v>
          </cell>
          <cell r="C719">
            <v>0</v>
          </cell>
          <cell r="D719">
            <v>0</v>
          </cell>
        </row>
        <row r="720">
          <cell r="A720" t="str">
            <v/>
          </cell>
          <cell r="B720">
            <v>0</v>
          </cell>
          <cell r="C720">
            <v>0</v>
          </cell>
          <cell r="D720">
            <v>0</v>
          </cell>
        </row>
        <row r="721">
          <cell r="A721" t="str">
            <v/>
          </cell>
          <cell r="B721">
            <v>0</v>
          </cell>
          <cell r="C721">
            <v>0</v>
          </cell>
          <cell r="D721">
            <v>0</v>
          </cell>
        </row>
        <row r="722">
          <cell r="A722" t="str">
            <v/>
          </cell>
          <cell r="B722">
            <v>0</v>
          </cell>
          <cell r="C722">
            <v>0</v>
          </cell>
          <cell r="D722">
            <v>0</v>
          </cell>
        </row>
        <row r="723">
          <cell r="A723" t="str">
            <v/>
          </cell>
          <cell r="B723">
            <v>0</v>
          </cell>
          <cell r="C723">
            <v>0</v>
          </cell>
          <cell r="D723">
            <v>0</v>
          </cell>
        </row>
        <row r="724">
          <cell r="A724" t="str">
            <v/>
          </cell>
          <cell r="B724">
            <v>0</v>
          </cell>
          <cell r="C724">
            <v>0</v>
          </cell>
          <cell r="D724">
            <v>0</v>
          </cell>
        </row>
        <row r="725">
          <cell r="A725" t="str">
            <v/>
          </cell>
          <cell r="B725">
            <v>0</v>
          </cell>
          <cell r="C725">
            <v>0</v>
          </cell>
          <cell r="D725">
            <v>0</v>
          </cell>
        </row>
        <row r="726">
          <cell r="A726" t="str">
            <v/>
          </cell>
          <cell r="B726">
            <v>0</v>
          </cell>
          <cell r="C726">
            <v>0</v>
          </cell>
          <cell r="D726">
            <v>0</v>
          </cell>
        </row>
        <row r="727">
          <cell r="A727" t="str">
            <v/>
          </cell>
          <cell r="B727">
            <v>0</v>
          </cell>
          <cell r="C727">
            <v>0</v>
          </cell>
          <cell r="D727">
            <v>0</v>
          </cell>
        </row>
        <row r="728">
          <cell r="A728" t="str">
            <v/>
          </cell>
          <cell r="B728">
            <v>0</v>
          </cell>
          <cell r="C728">
            <v>0</v>
          </cell>
          <cell r="D728">
            <v>0</v>
          </cell>
        </row>
        <row r="729">
          <cell r="A729" t="str">
            <v/>
          </cell>
          <cell r="B729">
            <v>0</v>
          </cell>
          <cell r="C729">
            <v>0</v>
          </cell>
          <cell r="D729">
            <v>0</v>
          </cell>
        </row>
        <row r="730">
          <cell r="A730" t="str">
            <v/>
          </cell>
          <cell r="B730">
            <v>0</v>
          </cell>
          <cell r="C730">
            <v>0</v>
          </cell>
          <cell r="D730">
            <v>0</v>
          </cell>
        </row>
        <row r="731">
          <cell r="A731" t="str">
            <v/>
          </cell>
          <cell r="B731">
            <v>0</v>
          </cell>
          <cell r="C731">
            <v>0</v>
          </cell>
          <cell r="D731">
            <v>0</v>
          </cell>
        </row>
        <row r="732">
          <cell r="A732" t="str">
            <v/>
          </cell>
          <cell r="B732">
            <v>0</v>
          </cell>
          <cell r="C732">
            <v>0</v>
          </cell>
          <cell r="D732">
            <v>0</v>
          </cell>
        </row>
        <row r="733">
          <cell r="A733" t="str">
            <v/>
          </cell>
          <cell r="B733">
            <v>0</v>
          </cell>
          <cell r="C733">
            <v>0</v>
          </cell>
          <cell r="D733">
            <v>0</v>
          </cell>
        </row>
        <row r="734">
          <cell r="A734" t="str">
            <v/>
          </cell>
          <cell r="B734">
            <v>0</v>
          </cell>
          <cell r="C734">
            <v>0</v>
          </cell>
          <cell r="D734">
            <v>0</v>
          </cell>
        </row>
        <row r="735">
          <cell r="A735" t="str">
            <v/>
          </cell>
          <cell r="B735">
            <v>0</v>
          </cell>
          <cell r="C735">
            <v>0</v>
          </cell>
          <cell r="D735">
            <v>0</v>
          </cell>
        </row>
        <row r="736">
          <cell r="A736" t="str">
            <v/>
          </cell>
          <cell r="B736">
            <v>0</v>
          </cell>
          <cell r="C736">
            <v>0</v>
          </cell>
          <cell r="D736">
            <v>0</v>
          </cell>
        </row>
        <row r="737">
          <cell r="A737" t="str">
            <v/>
          </cell>
          <cell r="B737">
            <v>0</v>
          </cell>
          <cell r="C737">
            <v>0</v>
          </cell>
          <cell r="D737">
            <v>0</v>
          </cell>
        </row>
        <row r="738">
          <cell r="A738" t="str">
            <v/>
          </cell>
          <cell r="B738">
            <v>0</v>
          </cell>
          <cell r="C738">
            <v>0</v>
          </cell>
          <cell r="D738">
            <v>0</v>
          </cell>
        </row>
        <row r="739">
          <cell r="A739" t="str">
            <v/>
          </cell>
          <cell r="B739">
            <v>0</v>
          </cell>
          <cell r="C739">
            <v>0</v>
          </cell>
          <cell r="D739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UYERE Hugo" refreshedDate="43157.727873495372" createdVersion="6" refreshedVersion="6" minRefreshableVersion="3" recordCount="6">
  <cacheSource type="worksheet">
    <worksheetSource ref="Q4:T10" sheet="Cross Tabulation"/>
  </cacheSource>
  <cacheFields count="5">
    <cacheField name="Date" numFmtId="169">
      <sharedItems containsSemiMixedTypes="0" containsNonDate="0" containsDate="1" containsString="0" minDate="2017-08-01T00:00:00" maxDate="2018-01-02T00:00:00" count="6">
        <d v="2017-08-01T00:00:00"/>
        <d v="2017-09-01T00:00:00"/>
        <d v="2017-10-01T00:00:00"/>
        <d v="2017-11-01T00:00:00"/>
        <d v="2017-12-01T00:00:00"/>
        <d v="2018-01-01T00:00:00"/>
      </sharedItems>
      <fieldGroup par="4" base="0">
        <rangePr groupBy="months" startDate="2017-08-01T00:00:00" endDate="2018-01-02T00:00:00"/>
        <groupItems count="14">
          <s v="&lt;8/1/20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/2/2018"/>
        </groupItems>
      </fieldGroup>
    </cacheField>
    <cacheField name="Order Organic" numFmtId="9">
      <sharedItems containsMixedTypes="1" containsNumber="1" minValue="0.35788620713764535" maxValue="0.38460739393122656"/>
    </cacheField>
    <cacheField name="Order Direct" numFmtId="9">
      <sharedItems containsMixedTypes="1" containsNumber="1" minValue="0.52260629337645714" maxValue="0.56685066233060777"/>
    </cacheField>
    <cacheField name="Order Others" numFmtId="9">
      <sharedItems containsMixedTypes="1" containsNumber="1" minValue="7.525775228889052E-2" maxValue="9.4368012199523676E-2"/>
    </cacheField>
    <cacheField name="Years" numFmtId="0" databaseField="0">
      <fieldGroup base="0">
        <rangePr groupBy="years" startDate="2017-08-01T00:00:00" endDate="2018-01-02T00:00:00"/>
        <groupItems count="4">
          <s v="&lt;8/1/2017"/>
          <s v="2017"/>
          <s v="2018"/>
          <s v="&gt;1/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RUYERE Hugo" refreshedDate="43157.72787372685" createdVersion="6" refreshedVersion="6" minRefreshableVersion="3" recordCount="624">
  <cacheSource type="worksheet">
    <worksheetSource ref="A2:I626" sheet="Historic"/>
  </cacheSource>
  <cacheFields count="11">
    <cacheField name="Date" numFmtId="169">
      <sharedItems containsSemiMixedTypes="0" containsNonDate="0" containsDate="1" containsString="0" minDate="2017-08-01T00:00:00" maxDate="2018-01-02T00:00:00" count="6">
        <d v="2017-08-01T00:00:00"/>
        <d v="2017-09-01T00:00:00"/>
        <d v="2017-10-01T00:00:00"/>
        <d v="2017-11-01T00:00:00"/>
        <d v="2017-12-01T00:00:00"/>
        <d v="2018-01-01T00:00:00"/>
      </sharedItems>
      <fieldGroup par="10" base="0">
        <rangePr groupBy="months" startDate="2017-08-01T00:00:00" endDate="2018-01-02T00:00:00"/>
        <groupItems count="14">
          <s v="&lt;8/1/20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/2/2018"/>
        </groupItems>
      </fieldGroup>
    </cacheField>
    <cacheField name="Date-code" numFmtId="0">
      <sharedItems containsSemiMixedTypes="0" containsString="0" containsNumber="1" containsInteger="1" minValue="201708" maxValue="201801"/>
    </cacheField>
    <cacheField name="Country" numFmtId="0">
      <sharedItems count="26">
        <s v="AT"/>
        <s v="AU"/>
        <s v="BE"/>
        <s v="CH"/>
        <s v="CZ"/>
        <s v="DA"/>
        <s v="DE"/>
        <s v="EN"/>
        <s v="FI"/>
        <s v="FR"/>
        <s v="HK"/>
        <s v="HU"/>
        <s v="IR"/>
        <s v="IT"/>
        <s v="KR"/>
        <s v="LU"/>
        <s v="MY"/>
        <s v="NL"/>
        <s v="NO"/>
        <s v="PL"/>
        <s v="PT"/>
        <s v="SG"/>
        <s v="SK"/>
        <s v="SP"/>
        <s v="SV"/>
        <s v="TH"/>
      </sharedItems>
    </cacheField>
    <cacheField name="Customer Type" numFmtId="0">
      <sharedItems count="4">
        <s v="SMB"/>
        <s v="Corporate"/>
        <s v="Guest"/>
        <s v="Rep"/>
      </sharedItems>
    </cacheField>
    <cacheField name="CODE" numFmtId="0">
      <sharedItems/>
    </cacheField>
    <cacheField name="Transactions" numFmtId="0">
      <sharedItems containsSemiMixedTypes="0" containsString="0" containsNumber="1" containsInteger="1" minValue="0" maxValue="92501"/>
    </cacheField>
    <cacheField name="Organic orders" numFmtId="0">
      <sharedItems containsSemiMixedTypes="0" containsString="0" containsNumber="1" containsInteger="1" minValue="0" maxValue="36271"/>
    </cacheField>
    <cacheField name="Direct orders" numFmtId="0">
      <sharedItems containsSemiMixedTypes="0" containsString="0" containsNumber="1" containsInteger="1" minValue="0" maxValue="55541"/>
    </cacheField>
    <cacheField name="others orders" numFmtId="0">
      <sharedItems containsSemiMixedTypes="0" containsString="0" containsNumber="1" containsInteger="1" minValue="0" maxValue="10802"/>
    </cacheField>
    <cacheField name="Quarters" numFmtId="0" databaseField="0">
      <fieldGroup base="0">
        <rangePr groupBy="quarters" startDate="2017-08-01T00:00:00" endDate="2018-01-02T00:00:00"/>
        <groupItems count="6">
          <s v="&lt;8/1/2017"/>
          <s v="Qtr1"/>
          <s v="Qtr2"/>
          <s v="Qtr3"/>
          <s v="Qtr4"/>
          <s v="&gt;1/2/2018"/>
        </groupItems>
      </fieldGroup>
    </cacheField>
    <cacheField name="Years" numFmtId="0" databaseField="0">
      <fieldGroup base="0">
        <rangePr groupBy="years" startDate="2017-08-01T00:00:00" endDate="2018-01-02T00:00:00"/>
        <groupItems count="4">
          <s v="&lt;8/1/2017"/>
          <s v="2017"/>
          <s v="2018"/>
          <s v="&gt;1/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0.35788620713764535"/>
    <n v="0.56685066233060777"/>
    <n v="7.525775228889052E-2"/>
  </r>
  <r>
    <x v="1"/>
    <n v="0.37083806237100875"/>
    <n v="0.54118799578000676"/>
    <n v="8.7955487067812088E-2"/>
  </r>
  <r>
    <x v="2"/>
    <n v="0.37201785257277942"/>
    <n v="0.53702840760317228"/>
    <n v="9.0955219155567979E-2"/>
  </r>
  <r>
    <x v="3"/>
    <n v="0.37550354200761599"/>
    <n v="0.53013134491920855"/>
    <n v="9.4368012199523676E-2"/>
  </r>
  <r>
    <x v="4"/>
    <e v="#DIV/0!"/>
    <e v="#DIV/0!"/>
    <e v="#DIV/0!"/>
  </r>
  <r>
    <x v="5"/>
    <n v="0.38460739393122656"/>
    <n v="0.52260629337645714"/>
    <n v="9.2779293848123445E-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24">
  <r>
    <x v="0"/>
    <n v="201708"/>
    <x v="0"/>
    <x v="0"/>
    <s v="201708ATSMB"/>
    <n v="956"/>
    <n v="449"/>
    <n v="442"/>
    <n v="64"/>
  </r>
  <r>
    <x v="0"/>
    <n v="201708"/>
    <x v="0"/>
    <x v="1"/>
    <s v="201708ATCorporate"/>
    <n v="606"/>
    <n v="91"/>
    <n v="487"/>
    <n v="26"/>
  </r>
  <r>
    <x v="0"/>
    <n v="201708"/>
    <x v="0"/>
    <x v="2"/>
    <s v="201708ATGuest"/>
    <n v="0"/>
    <n v="0"/>
    <n v="0"/>
    <n v="0"/>
  </r>
  <r>
    <x v="0"/>
    <n v="201708"/>
    <x v="0"/>
    <x v="3"/>
    <s v="201708ATRep"/>
    <n v="777"/>
    <n v="609"/>
    <n v="168"/>
    <n v="0"/>
  </r>
  <r>
    <x v="0"/>
    <n v="201708"/>
    <x v="1"/>
    <x v="0"/>
    <s v="201708AUSMB"/>
    <n v="4349"/>
    <n v="1870"/>
    <n v="2312"/>
    <n v="167"/>
  </r>
  <r>
    <x v="0"/>
    <n v="201708"/>
    <x v="1"/>
    <x v="1"/>
    <s v="201708AUCorporate"/>
    <n v="14636"/>
    <n v="3961"/>
    <n v="9734"/>
    <n v="941"/>
  </r>
  <r>
    <x v="0"/>
    <n v="201708"/>
    <x v="1"/>
    <x v="2"/>
    <s v="201708AUGuest"/>
    <n v="221"/>
    <n v="19"/>
    <n v="183"/>
    <n v="19"/>
  </r>
  <r>
    <x v="0"/>
    <n v="201708"/>
    <x v="1"/>
    <x v="3"/>
    <s v="201708AURep"/>
    <n v="1786"/>
    <n v="712"/>
    <n v="986"/>
    <n v="88"/>
  </r>
  <r>
    <x v="0"/>
    <n v="201708"/>
    <x v="2"/>
    <x v="0"/>
    <s v="201708BESMB"/>
    <n v="9814"/>
    <n v="5115"/>
    <n v="4262"/>
    <n v="438"/>
  </r>
  <r>
    <x v="0"/>
    <n v="201708"/>
    <x v="2"/>
    <x v="1"/>
    <s v="201708BECorporate"/>
    <n v="15207"/>
    <n v="5579"/>
    <n v="8554"/>
    <n v="1074"/>
  </r>
  <r>
    <x v="0"/>
    <n v="201708"/>
    <x v="2"/>
    <x v="2"/>
    <s v="201708BEGuest"/>
    <n v="114"/>
    <n v="95"/>
    <n v="19"/>
    <n v="0"/>
  </r>
  <r>
    <x v="0"/>
    <n v="201708"/>
    <x v="2"/>
    <x v="3"/>
    <s v="201708BERep"/>
    <n v="206"/>
    <n v="46"/>
    <n v="160"/>
    <n v="0"/>
  </r>
  <r>
    <x v="0"/>
    <n v="201708"/>
    <x v="3"/>
    <x v="0"/>
    <s v="201708CHSMB"/>
    <n v="22332"/>
    <n v="9361"/>
    <n v="12156"/>
    <n v="815"/>
  </r>
  <r>
    <x v="0"/>
    <n v="201708"/>
    <x v="3"/>
    <x v="1"/>
    <s v="201708CHCorporate"/>
    <n v="21323"/>
    <n v="6413"/>
    <n v="12396"/>
    <n v="2514"/>
  </r>
  <r>
    <x v="0"/>
    <n v="201708"/>
    <x v="3"/>
    <x v="2"/>
    <s v="201708CHGuest"/>
    <n v="133"/>
    <n v="46"/>
    <n v="65"/>
    <n v="23"/>
  </r>
  <r>
    <x v="0"/>
    <n v="201708"/>
    <x v="3"/>
    <x v="3"/>
    <s v="201708CHRep"/>
    <n v="0"/>
    <n v="0"/>
    <n v="0"/>
    <n v="0"/>
  </r>
  <r>
    <x v="0"/>
    <n v="201708"/>
    <x v="4"/>
    <x v="0"/>
    <s v="201708CZSMB"/>
    <n v="2274"/>
    <n v="788"/>
    <n v="1367"/>
    <n v="118"/>
  </r>
  <r>
    <x v="0"/>
    <n v="201708"/>
    <x v="4"/>
    <x v="1"/>
    <s v="201708CZCorporate"/>
    <n v="1542"/>
    <n v="354"/>
    <n v="1066"/>
    <n v="123"/>
  </r>
  <r>
    <x v="0"/>
    <n v="201708"/>
    <x v="4"/>
    <x v="2"/>
    <s v="201708CZGuest"/>
    <n v="0"/>
    <n v="0"/>
    <n v="0"/>
    <n v="0"/>
  </r>
  <r>
    <x v="0"/>
    <n v="201708"/>
    <x v="4"/>
    <x v="3"/>
    <s v="201708CZRep"/>
    <n v="2510"/>
    <n v="529"/>
    <n v="1782"/>
    <n v="198"/>
  </r>
  <r>
    <x v="0"/>
    <n v="201708"/>
    <x v="5"/>
    <x v="0"/>
    <s v="201708DASMB"/>
    <n v="4749"/>
    <n v="1866"/>
    <n v="2654"/>
    <n v="229"/>
  </r>
  <r>
    <x v="0"/>
    <n v="201708"/>
    <x v="5"/>
    <x v="1"/>
    <s v="201708DACorporate"/>
    <n v="18372"/>
    <n v="6771"/>
    <n v="10492"/>
    <n v="1108"/>
  </r>
  <r>
    <x v="0"/>
    <n v="201708"/>
    <x v="5"/>
    <x v="2"/>
    <s v="201708DAGuest"/>
    <n v="118"/>
    <n v="34"/>
    <n v="84"/>
    <n v="0"/>
  </r>
  <r>
    <x v="0"/>
    <n v="201708"/>
    <x v="5"/>
    <x v="3"/>
    <s v="201708DARep"/>
    <n v="2148"/>
    <n v="971"/>
    <n v="948"/>
    <n v="229"/>
  </r>
  <r>
    <x v="0"/>
    <n v="201708"/>
    <x v="6"/>
    <x v="0"/>
    <s v="201708DESMB"/>
    <n v="13074"/>
    <n v="5560"/>
    <n v="6977"/>
    <n v="537"/>
  </r>
  <r>
    <x v="0"/>
    <n v="201708"/>
    <x v="6"/>
    <x v="1"/>
    <s v="201708DECorporate"/>
    <n v="33422"/>
    <n v="9186"/>
    <n v="21495"/>
    <n v="2742"/>
  </r>
  <r>
    <x v="0"/>
    <n v="201708"/>
    <x v="6"/>
    <x v="2"/>
    <s v="201708DEGuest"/>
    <n v="152"/>
    <n v="15"/>
    <n v="126"/>
    <n v="11"/>
  </r>
  <r>
    <x v="0"/>
    <n v="201708"/>
    <x v="6"/>
    <x v="3"/>
    <s v="201708DERep"/>
    <n v="34"/>
    <n v="4"/>
    <n v="30"/>
    <n v="0"/>
  </r>
  <r>
    <x v="0"/>
    <n v="201708"/>
    <x v="7"/>
    <x v="0"/>
    <s v="201708ENSMB"/>
    <n v="34256"/>
    <n v="15820"/>
    <n v="17004"/>
    <n v="1432"/>
  </r>
  <r>
    <x v="0"/>
    <n v="201708"/>
    <x v="7"/>
    <x v="1"/>
    <s v="201708ENCorporate"/>
    <n v="84942"/>
    <n v="22203"/>
    <n v="55541"/>
    <n v="7198"/>
  </r>
  <r>
    <x v="0"/>
    <n v="201708"/>
    <x v="7"/>
    <x v="2"/>
    <s v="201708ENGuest"/>
    <n v="103"/>
    <n v="11"/>
    <n v="91"/>
    <n v="0"/>
  </r>
  <r>
    <x v="0"/>
    <n v="201708"/>
    <x v="7"/>
    <x v="3"/>
    <s v="201708ENRep"/>
    <n v="5115"/>
    <n v="762"/>
    <n v="3351"/>
    <n v="1002"/>
  </r>
  <r>
    <x v="0"/>
    <n v="201708"/>
    <x v="8"/>
    <x v="0"/>
    <s v="201708FISMB"/>
    <n v="2125"/>
    <n v="826"/>
    <n v="1226"/>
    <n v="73"/>
  </r>
  <r>
    <x v="0"/>
    <n v="201708"/>
    <x v="8"/>
    <x v="1"/>
    <s v="201708FICorporate"/>
    <n v="5975"/>
    <n v="1691"/>
    <n v="3561"/>
    <n v="724"/>
  </r>
  <r>
    <x v="0"/>
    <n v="201708"/>
    <x v="8"/>
    <x v="2"/>
    <s v="201708FIGuest"/>
    <n v="30"/>
    <n v="4"/>
    <n v="27"/>
    <n v="0"/>
  </r>
  <r>
    <x v="0"/>
    <n v="201708"/>
    <x v="8"/>
    <x v="3"/>
    <s v="201708FIRep"/>
    <n v="358"/>
    <n v="30"/>
    <n v="328"/>
    <n v="0"/>
  </r>
  <r>
    <x v="0"/>
    <n v="201708"/>
    <x v="9"/>
    <x v="0"/>
    <s v="201708FRSMB"/>
    <n v="17789"/>
    <n v="9091"/>
    <n v="7830"/>
    <n v="868"/>
  </r>
  <r>
    <x v="0"/>
    <n v="201708"/>
    <x v="9"/>
    <x v="1"/>
    <s v="201708FRCorporate"/>
    <n v="60717"/>
    <n v="23121"/>
    <n v="31259"/>
    <n v="6337"/>
  </r>
  <r>
    <x v="0"/>
    <n v="201708"/>
    <x v="9"/>
    <x v="2"/>
    <s v="201708FRGuest"/>
    <n v="404"/>
    <n v="164"/>
    <n v="236"/>
    <n v="4"/>
  </r>
  <r>
    <x v="0"/>
    <n v="201708"/>
    <x v="9"/>
    <x v="3"/>
    <s v="201708FRRep"/>
    <n v="4905"/>
    <n v="2083"/>
    <n v="2723"/>
    <n v="99"/>
  </r>
  <r>
    <x v="0"/>
    <n v="201708"/>
    <x v="10"/>
    <x v="0"/>
    <s v="201708HKSMB"/>
    <n v="2487"/>
    <n v="1005"/>
    <n v="1325"/>
    <n v="156"/>
  </r>
  <r>
    <x v="0"/>
    <n v="201708"/>
    <x v="10"/>
    <x v="1"/>
    <s v="201708HKCorporate"/>
    <n v="2057"/>
    <n v="602"/>
    <n v="1390"/>
    <n v="64"/>
  </r>
  <r>
    <x v="0"/>
    <n v="201708"/>
    <x v="10"/>
    <x v="2"/>
    <s v="201708HKGuest"/>
    <n v="0"/>
    <n v="0"/>
    <n v="0"/>
    <n v="0"/>
  </r>
  <r>
    <x v="0"/>
    <n v="201708"/>
    <x v="10"/>
    <x v="3"/>
    <s v="201708HKRep"/>
    <n v="941"/>
    <n v="343"/>
    <n v="560"/>
    <n v="38"/>
  </r>
  <r>
    <x v="0"/>
    <n v="201708"/>
    <x v="11"/>
    <x v="0"/>
    <s v="201708HUSMB"/>
    <n v="1291"/>
    <n v="503"/>
    <n v="746"/>
    <n v="42"/>
  </r>
  <r>
    <x v="0"/>
    <n v="201708"/>
    <x v="11"/>
    <x v="1"/>
    <s v="201708HUCorporate"/>
    <n v="743"/>
    <n v="270"/>
    <n v="358"/>
    <n v="115"/>
  </r>
  <r>
    <x v="0"/>
    <n v="201708"/>
    <x v="11"/>
    <x v="2"/>
    <s v="201708HUGuest"/>
    <n v="0"/>
    <n v="0"/>
    <n v="0"/>
    <n v="0"/>
  </r>
  <r>
    <x v="0"/>
    <n v="201708"/>
    <x v="11"/>
    <x v="3"/>
    <s v="201708HURep"/>
    <n v="1634"/>
    <n v="122"/>
    <n v="1512"/>
    <n v="0"/>
  </r>
  <r>
    <x v="0"/>
    <n v="201708"/>
    <x v="12"/>
    <x v="0"/>
    <s v="201708IRSMB"/>
    <n v="3077"/>
    <n v="1181"/>
    <n v="1779"/>
    <n v="118"/>
  </r>
  <r>
    <x v="0"/>
    <n v="201708"/>
    <x v="12"/>
    <x v="1"/>
    <s v="201708IRCorporate"/>
    <n v="2129"/>
    <n v="571"/>
    <n v="1497"/>
    <n v="61"/>
  </r>
  <r>
    <x v="0"/>
    <n v="201708"/>
    <x v="12"/>
    <x v="2"/>
    <s v="201708IRGuest"/>
    <n v="0"/>
    <n v="0"/>
    <n v="0"/>
    <n v="0"/>
  </r>
  <r>
    <x v="0"/>
    <n v="201708"/>
    <x v="12"/>
    <x v="3"/>
    <s v="201708IRRep"/>
    <n v="0"/>
    <n v="0"/>
    <n v="0"/>
    <n v="0"/>
  </r>
  <r>
    <x v="0"/>
    <n v="201708"/>
    <x v="13"/>
    <x v="0"/>
    <s v="201708ITSMB"/>
    <n v="8135"/>
    <n v="3641"/>
    <n v="4003"/>
    <n v="492"/>
  </r>
  <r>
    <x v="0"/>
    <n v="201708"/>
    <x v="13"/>
    <x v="1"/>
    <s v="201708ITCorporate"/>
    <n v="8816"/>
    <n v="2670"/>
    <n v="5084"/>
    <n v="1062"/>
  </r>
  <r>
    <x v="0"/>
    <n v="201708"/>
    <x v="13"/>
    <x v="2"/>
    <s v="201708ITGuest"/>
    <n v="23"/>
    <n v="0"/>
    <n v="19"/>
    <n v="4"/>
  </r>
  <r>
    <x v="0"/>
    <n v="201708"/>
    <x v="13"/>
    <x v="3"/>
    <s v="201708ITRep"/>
    <n v="4"/>
    <n v="0"/>
    <n v="4"/>
    <n v="0"/>
  </r>
  <r>
    <x v="0"/>
    <n v="201708"/>
    <x v="14"/>
    <x v="0"/>
    <s v="201708KRSMB"/>
    <n v="4966"/>
    <n v="1756"/>
    <n v="2776"/>
    <n v="434"/>
  </r>
  <r>
    <x v="0"/>
    <n v="201708"/>
    <x v="14"/>
    <x v="1"/>
    <s v="201708KRCorporate"/>
    <n v="1790"/>
    <n v="316"/>
    <n v="1322"/>
    <n v="153"/>
  </r>
  <r>
    <x v="0"/>
    <n v="201708"/>
    <x v="14"/>
    <x v="2"/>
    <s v="201708KRGuest"/>
    <n v="23"/>
    <n v="8"/>
    <n v="15"/>
    <n v="0"/>
  </r>
  <r>
    <x v="0"/>
    <n v="201708"/>
    <x v="14"/>
    <x v="3"/>
    <s v="201708KRRep"/>
    <n v="1211"/>
    <n v="248"/>
    <n v="800"/>
    <n v="164"/>
  </r>
  <r>
    <x v="0"/>
    <n v="201708"/>
    <x v="15"/>
    <x v="0"/>
    <s v="201708LUSMB"/>
    <n v="906"/>
    <n v="320"/>
    <n v="541"/>
    <n v="46"/>
  </r>
  <r>
    <x v="0"/>
    <n v="201708"/>
    <x v="15"/>
    <x v="1"/>
    <s v="201708LUCorporate"/>
    <n v="1192"/>
    <n v="625"/>
    <n v="522"/>
    <n v="46"/>
  </r>
  <r>
    <x v="0"/>
    <n v="201708"/>
    <x v="15"/>
    <x v="2"/>
    <s v="201708LUGuest"/>
    <n v="0"/>
    <n v="0"/>
    <n v="0"/>
    <n v="0"/>
  </r>
  <r>
    <x v="0"/>
    <n v="201708"/>
    <x v="15"/>
    <x v="3"/>
    <s v="201708LURep"/>
    <n v="0"/>
    <n v="0"/>
    <n v="0"/>
    <n v="0"/>
  </r>
  <r>
    <x v="0"/>
    <n v="201708"/>
    <x v="16"/>
    <x v="0"/>
    <s v="201708MYSMB"/>
    <n v="1977"/>
    <n v="716"/>
    <n v="1150"/>
    <n v="110"/>
  </r>
  <r>
    <x v="0"/>
    <n v="201708"/>
    <x v="16"/>
    <x v="1"/>
    <s v="201708MYCorporate"/>
    <n v="187"/>
    <n v="99"/>
    <n v="88"/>
    <n v="0"/>
  </r>
  <r>
    <x v="0"/>
    <n v="201708"/>
    <x v="16"/>
    <x v="2"/>
    <s v="201708MYGuest"/>
    <n v="34"/>
    <n v="0"/>
    <n v="34"/>
    <n v="0"/>
  </r>
  <r>
    <x v="0"/>
    <n v="201708"/>
    <x v="16"/>
    <x v="3"/>
    <s v="201708MYRep"/>
    <n v="522"/>
    <n v="175"/>
    <n v="347"/>
    <n v="0"/>
  </r>
  <r>
    <x v="0"/>
    <n v="201708"/>
    <x v="17"/>
    <x v="0"/>
    <s v="201708NLSMB"/>
    <n v="7476"/>
    <n v="2578"/>
    <n v="4540"/>
    <n v="359"/>
  </r>
  <r>
    <x v="0"/>
    <n v="201708"/>
    <x v="17"/>
    <x v="1"/>
    <s v="201708NLCorporate"/>
    <n v="11635"/>
    <n v="2750"/>
    <n v="7952"/>
    <n v="933"/>
  </r>
  <r>
    <x v="0"/>
    <n v="201708"/>
    <x v="17"/>
    <x v="2"/>
    <s v="201708NLGuest"/>
    <n v="42"/>
    <n v="19"/>
    <n v="23"/>
    <n v="0"/>
  </r>
  <r>
    <x v="0"/>
    <n v="201708"/>
    <x v="17"/>
    <x v="3"/>
    <s v="201708NLRep"/>
    <n v="34"/>
    <n v="4"/>
    <n v="27"/>
    <n v="4"/>
  </r>
  <r>
    <x v="0"/>
    <n v="201708"/>
    <x v="18"/>
    <x v="0"/>
    <s v="201708NOSMB"/>
    <n v="2335"/>
    <n v="1063"/>
    <n v="1234"/>
    <n v="38"/>
  </r>
  <r>
    <x v="0"/>
    <n v="201708"/>
    <x v="18"/>
    <x v="1"/>
    <s v="201708NOCorporate"/>
    <n v="5176"/>
    <n v="1203"/>
    <n v="3664"/>
    <n v="308"/>
  </r>
  <r>
    <x v="0"/>
    <n v="201708"/>
    <x v="18"/>
    <x v="2"/>
    <s v="201708NOGuest"/>
    <n v="27"/>
    <n v="11"/>
    <n v="15"/>
    <n v="0"/>
  </r>
  <r>
    <x v="0"/>
    <n v="201708"/>
    <x v="18"/>
    <x v="3"/>
    <s v="201708NORep"/>
    <n v="1348"/>
    <n v="910"/>
    <n v="423"/>
    <n v="15"/>
  </r>
  <r>
    <x v="0"/>
    <n v="201708"/>
    <x v="19"/>
    <x v="0"/>
    <s v="201708PLSMB"/>
    <n v="21502"/>
    <n v="10564"/>
    <n v="9719"/>
    <n v="1219"/>
  </r>
  <r>
    <x v="0"/>
    <n v="201708"/>
    <x v="19"/>
    <x v="1"/>
    <s v="201708PLCorporate"/>
    <n v="26682"/>
    <n v="9791"/>
    <n v="14129"/>
    <n v="2760"/>
  </r>
  <r>
    <x v="0"/>
    <n v="201708"/>
    <x v="19"/>
    <x v="2"/>
    <s v="201708PLGuest"/>
    <n v="316"/>
    <n v="141"/>
    <n v="171"/>
    <n v="4"/>
  </r>
  <r>
    <x v="0"/>
    <n v="201708"/>
    <x v="19"/>
    <x v="3"/>
    <s v="201708PLRep"/>
    <n v="0"/>
    <n v="0"/>
    <n v="0"/>
    <n v="0"/>
  </r>
  <r>
    <x v="0"/>
    <n v="201708"/>
    <x v="20"/>
    <x v="0"/>
    <s v="201708PTSMB"/>
    <n v="229"/>
    <n v="84"/>
    <n v="107"/>
    <n v="38"/>
  </r>
  <r>
    <x v="0"/>
    <n v="201708"/>
    <x v="20"/>
    <x v="1"/>
    <s v="201708PTCorporate"/>
    <n v="236"/>
    <n v="42"/>
    <n v="168"/>
    <n v="27"/>
  </r>
  <r>
    <x v="0"/>
    <n v="201708"/>
    <x v="20"/>
    <x v="2"/>
    <s v="201708PTGuest"/>
    <n v="0"/>
    <n v="0"/>
    <n v="0"/>
    <n v="0"/>
  </r>
  <r>
    <x v="0"/>
    <n v="201708"/>
    <x v="20"/>
    <x v="3"/>
    <s v="201708PTRep"/>
    <n v="61"/>
    <n v="61"/>
    <n v="0"/>
    <n v="0"/>
  </r>
  <r>
    <x v="0"/>
    <n v="201708"/>
    <x v="21"/>
    <x v="0"/>
    <s v="201708SGSMB"/>
    <n v="2087"/>
    <n v="788"/>
    <n v="1203"/>
    <n v="95"/>
  </r>
  <r>
    <x v="0"/>
    <n v="201708"/>
    <x v="21"/>
    <x v="1"/>
    <s v="201708SGCorporate"/>
    <n v="983"/>
    <n v="152"/>
    <n v="807"/>
    <n v="23"/>
  </r>
  <r>
    <x v="0"/>
    <n v="201708"/>
    <x v="21"/>
    <x v="2"/>
    <s v="201708SGGuest"/>
    <n v="0"/>
    <n v="0"/>
    <n v="0"/>
    <n v="0"/>
  </r>
  <r>
    <x v="0"/>
    <n v="201708"/>
    <x v="21"/>
    <x v="3"/>
    <s v="201708SGRep"/>
    <n v="430"/>
    <n v="61"/>
    <n v="305"/>
    <n v="65"/>
  </r>
  <r>
    <x v="0"/>
    <n v="201708"/>
    <x v="22"/>
    <x v="0"/>
    <s v="201708SKSMB"/>
    <n v="1718"/>
    <n v="845"/>
    <n v="807"/>
    <n v="65"/>
  </r>
  <r>
    <x v="0"/>
    <n v="201708"/>
    <x v="22"/>
    <x v="1"/>
    <s v="201708SKCorporate"/>
    <n v="842"/>
    <n v="324"/>
    <n v="457"/>
    <n v="61"/>
  </r>
  <r>
    <x v="0"/>
    <n v="201708"/>
    <x v="22"/>
    <x v="2"/>
    <s v="201708SKGuest"/>
    <n v="0"/>
    <n v="0"/>
    <n v="0"/>
    <n v="0"/>
  </r>
  <r>
    <x v="0"/>
    <n v="201708"/>
    <x v="22"/>
    <x v="3"/>
    <s v="201708SKRep"/>
    <n v="1242"/>
    <n v="404"/>
    <n v="815"/>
    <n v="22"/>
  </r>
  <r>
    <x v="0"/>
    <n v="201708"/>
    <x v="23"/>
    <x v="0"/>
    <s v="201708SPSMB"/>
    <n v="8893"/>
    <n v="4947"/>
    <n v="3622"/>
    <n v="324"/>
  </r>
  <r>
    <x v="0"/>
    <n v="201708"/>
    <x v="23"/>
    <x v="1"/>
    <s v="201708SPCorporate"/>
    <n v="8683"/>
    <n v="3294"/>
    <n v="4589"/>
    <n v="800"/>
  </r>
  <r>
    <x v="0"/>
    <n v="201708"/>
    <x v="23"/>
    <x v="2"/>
    <s v="201708SPGuest"/>
    <n v="328"/>
    <n v="15"/>
    <n v="301"/>
    <n v="12"/>
  </r>
  <r>
    <x v="0"/>
    <n v="201708"/>
    <x v="23"/>
    <x v="3"/>
    <s v="201708SPRep"/>
    <n v="2940"/>
    <n v="613"/>
    <n v="1295"/>
    <n v="1032"/>
  </r>
  <r>
    <x v="0"/>
    <n v="201708"/>
    <x v="24"/>
    <x v="0"/>
    <s v="201708SVSMB"/>
    <n v="4711"/>
    <n v="1805"/>
    <n v="2719"/>
    <n v="186"/>
  </r>
  <r>
    <x v="0"/>
    <n v="201708"/>
    <x v="24"/>
    <x v="1"/>
    <s v="201708SVCorporate"/>
    <n v="11852"/>
    <n v="4102"/>
    <n v="6733"/>
    <n v="1017"/>
  </r>
  <r>
    <x v="0"/>
    <n v="201708"/>
    <x v="24"/>
    <x v="2"/>
    <s v="201708SVGuest"/>
    <n v="11"/>
    <n v="0"/>
    <n v="11"/>
    <n v="0"/>
  </r>
  <r>
    <x v="0"/>
    <n v="201708"/>
    <x v="24"/>
    <x v="3"/>
    <s v="201708SVRep"/>
    <n v="1504"/>
    <n v="240"/>
    <n v="1230"/>
    <n v="34"/>
  </r>
  <r>
    <x v="0"/>
    <n v="201708"/>
    <x v="25"/>
    <x v="0"/>
    <s v="201708THSMB"/>
    <n v="2251"/>
    <n v="1333"/>
    <n v="750"/>
    <n v="167"/>
  </r>
  <r>
    <x v="0"/>
    <n v="201708"/>
    <x v="25"/>
    <x v="1"/>
    <s v="201708THCorporate"/>
    <n v="510"/>
    <n v="65"/>
    <n v="381"/>
    <n v="65"/>
  </r>
  <r>
    <x v="0"/>
    <n v="201708"/>
    <x v="25"/>
    <x v="2"/>
    <s v="201708THGuest"/>
    <n v="0"/>
    <n v="0"/>
    <n v="0"/>
    <n v="0"/>
  </r>
  <r>
    <x v="0"/>
    <n v="201708"/>
    <x v="25"/>
    <x v="3"/>
    <s v="201708THRep"/>
    <n v="0"/>
    <n v="0"/>
    <n v="0"/>
    <n v="0"/>
  </r>
  <r>
    <x v="1"/>
    <n v="201709"/>
    <x v="0"/>
    <x v="0"/>
    <s v="201709ATSMB"/>
    <n v="902"/>
    <n v="375"/>
    <n v="509"/>
    <n v="17"/>
  </r>
  <r>
    <x v="1"/>
    <n v="201709"/>
    <x v="0"/>
    <x v="1"/>
    <s v="201709ATCorporate"/>
    <n v="759"/>
    <n v="112"/>
    <n v="549"/>
    <n v="98"/>
  </r>
  <r>
    <x v="1"/>
    <n v="201709"/>
    <x v="0"/>
    <x v="2"/>
    <s v="201709ATGuest"/>
    <n v="0"/>
    <n v="0"/>
    <n v="0"/>
    <n v="0"/>
  </r>
  <r>
    <x v="1"/>
    <n v="201709"/>
    <x v="0"/>
    <x v="3"/>
    <s v="201709ATRep"/>
    <n v="1071"/>
    <n v="888"/>
    <n v="183"/>
    <n v="0"/>
  </r>
  <r>
    <x v="1"/>
    <n v="201709"/>
    <x v="1"/>
    <x v="0"/>
    <s v="201709AUSMB"/>
    <n v="3910"/>
    <n v="1906"/>
    <n v="1879"/>
    <n v="125"/>
  </r>
  <r>
    <x v="1"/>
    <n v="201709"/>
    <x v="1"/>
    <x v="1"/>
    <s v="201709AUCorporate"/>
    <n v="12016"/>
    <n v="3075"/>
    <n v="7977"/>
    <n v="965"/>
  </r>
  <r>
    <x v="1"/>
    <n v="201709"/>
    <x v="1"/>
    <x v="2"/>
    <s v="201709AUGuest"/>
    <n v="277"/>
    <n v="45"/>
    <n v="121"/>
    <n v="112"/>
  </r>
  <r>
    <x v="1"/>
    <n v="201709"/>
    <x v="1"/>
    <x v="3"/>
    <s v="201709AURep"/>
    <n v="1326"/>
    <n v="424"/>
    <n v="763"/>
    <n v="138"/>
  </r>
  <r>
    <x v="1"/>
    <n v="201709"/>
    <x v="2"/>
    <x v="0"/>
    <s v="201709BESMB"/>
    <n v="11092"/>
    <n v="5781"/>
    <n v="4674"/>
    <n v="638"/>
  </r>
  <r>
    <x v="1"/>
    <n v="201709"/>
    <x v="2"/>
    <x v="1"/>
    <s v="201709BECorporate"/>
    <n v="18712"/>
    <n v="7615"/>
    <n v="9539"/>
    <n v="1558"/>
  </r>
  <r>
    <x v="1"/>
    <n v="201709"/>
    <x v="2"/>
    <x v="2"/>
    <s v="201709BEGuest"/>
    <n v="129"/>
    <n v="89"/>
    <n v="31"/>
    <n v="9"/>
  </r>
  <r>
    <x v="1"/>
    <n v="201709"/>
    <x v="2"/>
    <x v="3"/>
    <s v="201709BERep"/>
    <n v="196"/>
    <n v="94"/>
    <n v="103"/>
    <n v="0"/>
  </r>
  <r>
    <x v="1"/>
    <n v="201709"/>
    <x v="3"/>
    <x v="0"/>
    <s v="201709CHSMB"/>
    <n v="22787"/>
    <n v="10258"/>
    <n v="11780"/>
    <n v="750"/>
  </r>
  <r>
    <x v="1"/>
    <n v="201709"/>
    <x v="3"/>
    <x v="1"/>
    <s v="201709CHCorporate"/>
    <n v="22104"/>
    <n v="7102"/>
    <n v="12315"/>
    <n v="2688"/>
  </r>
  <r>
    <x v="1"/>
    <n v="201709"/>
    <x v="3"/>
    <x v="2"/>
    <s v="201709CHGuest"/>
    <n v="112"/>
    <n v="40"/>
    <n v="71"/>
    <n v="0"/>
  </r>
  <r>
    <x v="1"/>
    <n v="201709"/>
    <x v="3"/>
    <x v="3"/>
    <s v="201709CHRep"/>
    <n v="0"/>
    <n v="0"/>
    <n v="0"/>
    <n v="0"/>
  </r>
  <r>
    <x v="1"/>
    <n v="201709"/>
    <x v="4"/>
    <x v="0"/>
    <s v="201709CZSMB"/>
    <n v="2058"/>
    <n v="719"/>
    <n v="1183"/>
    <n v="156"/>
  </r>
  <r>
    <x v="1"/>
    <n v="201709"/>
    <x v="4"/>
    <x v="1"/>
    <s v="201709CZCorporate"/>
    <n v="1558"/>
    <n v="308"/>
    <n v="1129"/>
    <n v="120"/>
  </r>
  <r>
    <x v="1"/>
    <n v="201709"/>
    <x v="4"/>
    <x v="2"/>
    <s v="201709CZGuest"/>
    <n v="0"/>
    <n v="0"/>
    <n v="0"/>
    <n v="0"/>
  </r>
  <r>
    <x v="1"/>
    <n v="201709"/>
    <x v="4"/>
    <x v="3"/>
    <s v="201709CZRep"/>
    <n v="2750"/>
    <n v="607"/>
    <n v="1803"/>
    <n v="339"/>
  </r>
  <r>
    <x v="1"/>
    <n v="201709"/>
    <x v="5"/>
    <x v="0"/>
    <s v="201709DASMB"/>
    <n v="4986"/>
    <n v="2111"/>
    <n v="2580"/>
    <n v="294"/>
  </r>
  <r>
    <x v="1"/>
    <n v="201709"/>
    <x v="5"/>
    <x v="1"/>
    <s v="201709DACorporate"/>
    <n v="17520"/>
    <n v="6776"/>
    <n v="9490"/>
    <n v="1254"/>
  </r>
  <r>
    <x v="1"/>
    <n v="201709"/>
    <x v="5"/>
    <x v="2"/>
    <s v="201709DAGuest"/>
    <n v="156"/>
    <n v="85"/>
    <n v="71"/>
    <n v="0"/>
  </r>
  <r>
    <x v="1"/>
    <n v="201709"/>
    <x v="5"/>
    <x v="3"/>
    <s v="201709DARep"/>
    <n v="1424"/>
    <n v="723"/>
    <n v="464"/>
    <n v="236"/>
  </r>
  <r>
    <x v="1"/>
    <n v="201709"/>
    <x v="6"/>
    <x v="0"/>
    <s v="201709DESMB"/>
    <n v="13454"/>
    <n v="5839"/>
    <n v="7102"/>
    <n v="514"/>
  </r>
  <r>
    <x v="1"/>
    <n v="201709"/>
    <x v="6"/>
    <x v="1"/>
    <s v="201709DECorporate"/>
    <n v="33072"/>
    <n v="9311"/>
    <n v="20863"/>
    <n v="2897"/>
  </r>
  <r>
    <x v="1"/>
    <n v="201709"/>
    <x v="6"/>
    <x v="2"/>
    <s v="201709DEGuest"/>
    <n v="129"/>
    <n v="22"/>
    <n v="107"/>
    <n v="0"/>
  </r>
  <r>
    <x v="1"/>
    <n v="201709"/>
    <x v="6"/>
    <x v="3"/>
    <s v="201709DERep"/>
    <n v="9"/>
    <n v="0"/>
    <n v="9"/>
    <n v="0"/>
  </r>
  <r>
    <x v="1"/>
    <n v="201709"/>
    <x v="7"/>
    <x v="0"/>
    <s v="201709ENSMB"/>
    <n v="35210"/>
    <n v="16569"/>
    <n v="17208"/>
    <n v="1433"/>
  </r>
  <r>
    <x v="1"/>
    <n v="201709"/>
    <x v="7"/>
    <x v="1"/>
    <s v="201709ENCorporate"/>
    <n v="84547"/>
    <n v="23948"/>
    <n v="52739"/>
    <n v="7860"/>
  </r>
  <r>
    <x v="1"/>
    <n v="201709"/>
    <x v="7"/>
    <x v="2"/>
    <s v="201709ENGuest"/>
    <n v="196"/>
    <n v="18"/>
    <n v="179"/>
    <n v="0"/>
  </r>
  <r>
    <x v="1"/>
    <n v="201709"/>
    <x v="7"/>
    <x v="3"/>
    <s v="201709ENRep"/>
    <n v="5941"/>
    <n v="768"/>
    <n v="3816"/>
    <n v="1357"/>
  </r>
  <r>
    <x v="1"/>
    <n v="201709"/>
    <x v="8"/>
    <x v="0"/>
    <s v="201709FISMB"/>
    <n v="2236"/>
    <n v="893"/>
    <n v="1241"/>
    <n v="103"/>
  </r>
  <r>
    <x v="1"/>
    <n v="201709"/>
    <x v="8"/>
    <x v="1"/>
    <s v="201709FICorporate"/>
    <n v="6785"/>
    <n v="2250"/>
    <n v="3785"/>
    <n v="749"/>
  </r>
  <r>
    <x v="1"/>
    <n v="201709"/>
    <x v="8"/>
    <x v="2"/>
    <s v="201709FIGuest"/>
    <n v="54"/>
    <n v="4"/>
    <n v="49"/>
    <n v="0"/>
  </r>
  <r>
    <x v="1"/>
    <n v="201709"/>
    <x v="8"/>
    <x v="3"/>
    <s v="201709FIRep"/>
    <n v="379"/>
    <n v="0"/>
    <n v="379"/>
    <n v="0"/>
  </r>
  <r>
    <x v="1"/>
    <n v="201709"/>
    <x v="9"/>
    <x v="0"/>
    <s v="201709FRSMB"/>
    <n v="28733"/>
    <n v="15297"/>
    <n v="12039"/>
    <n v="1397"/>
  </r>
  <r>
    <x v="1"/>
    <n v="201709"/>
    <x v="9"/>
    <x v="1"/>
    <s v="201709FRCorporate"/>
    <n v="90756"/>
    <n v="35152"/>
    <n v="45646"/>
    <n v="9959"/>
  </r>
  <r>
    <x v="1"/>
    <n v="201709"/>
    <x v="9"/>
    <x v="2"/>
    <s v="201709FRGuest"/>
    <n v="487"/>
    <n v="165"/>
    <n v="290"/>
    <n v="31"/>
  </r>
  <r>
    <x v="1"/>
    <n v="201709"/>
    <x v="9"/>
    <x v="3"/>
    <s v="201709FRRep"/>
    <n v="13913"/>
    <n v="5513"/>
    <n v="7803"/>
    <n v="599"/>
  </r>
  <r>
    <x v="1"/>
    <n v="201709"/>
    <x v="10"/>
    <x v="0"/>
    <s v="201709HKSMB"/>
    <n v="2593"/>
    <n v="960"/>
    <n v="1495"/>
    <n v="138"/>
  </r>
  <r>
    <x v="1"/>
    <n v="201709"/>
    <x v="10"/>
    <x v="1"/>
    <s v="201709HKCorporate"/>
    <n v="2281"/>
    <n v="835"/>
    <n v="1312"/>
    <n v="134"/>
  </r>
  <r>
    <x v="1"/>
    <n v="201709"/>
    <x v="10"/>
    <x v="2"/>
    <s v="201709HKGuest"/>
    <n v="0"/>
    <n v="0"/>
    <n v="0"/>
    <n v="0"/>
  </r>
  <r>
    <x v="1"/>
    <n v="201709"/>
    <x v="10"/>
    <x v="3"/>
    <s v="201709HKRep"/>
    <n v="933"/>
    <n v="174"/>
    <n v="759"/>
    <n v="0"/>
  </r>
  <r>
    <x v="1"/>
    <n v="201709"/>
    <x v="11"/>
    <x v="0"/>
    <s v="201709HUSMB"/>
    <n v="1361"/>
    <n v="665"/>
    <n v="665"/>
    <n v="31"/>
  </r>
  <r>
    <x v="1"/>
    <n v="201709"/>
    <x v="11"/>
    <x v="1"/>
    <s v="201709HUCorporate"/>
    <n v="701"/>
    <n v="156"/>
    <n v="393"/>
    <n v="152"/>
  </r>
  <r>
    <x v="1"/>
    <n v="201709"/>
    <x v="11"/>
    <x v="2"/>
    <s v="201709HUGuest"/>
    <n v="13"/>
    <n v="13"/>
    <n v="0"/>
    <n v="0"/>
  </r>
  <r>
    <x v="1"/>
    <n v="201709"/>
    <x v="11"/>
    <x v="3"/>
    <s v="201709HURep"/>
    <n v="1152"/>
    <n v="67"/>
    <n v="1085"/>
    <n v="0"/>
  </r>
  <r>
    <x v="1"/>
    <n v="201709"/>
    <x v="12"/>
    <x v="0"/>
    <s v="201709IRSMB"/>
    <n v="3192"/>
    <n v="1402"/>
    <n v="1732"/>
    <n v="58"/>
  </r>
  <r>
    <x v="1"/>
    <n v="201709"/>
    <x v="12"/>
    <x v="1"/>
    <s v="201709IRCorporate"/>
    <n v="2143"/>
    <n v="674"/>
    <n v="1393"/>
    <n v="75"/>
  </r>
  <r>
    <x v="1"/>
    <n v="201709"/>
    <x v="12"/>
    <x v="2"/>
    <s v="201709IRGuest"/>
    <n v="0"/>
    <n v="0"/>
    <n v="0"/>
    <n v="0"/>
  </r>
  <r>
    <x v="1"/>
    <n v="201709"/>
    <x v="12"/>
    <x v="3"/>
    <s v="201709IRRep"/>
    <n v="0"/>
    <n v="0"/>
    <n v="0"/>
    <n v="0"/>
  </r>
  <r>
    <x v="1"/>
    <n v="201709"/>
    <x v="13"/>
    <x v="0"/>
    <s v="201709ITSMB"/>
    <n v="17730"/>
    <n v="8285"/>
    <n v="7785"/>
    <n v="1660"/>
  </r>
  <r>
    <x v="1"/>
    <n v="201709"/>
    <x v="13"/>
    <x v="1"/>
    <s v="201709ITCorporate"/>
    <n v="14302"/>
    <n v="4575"/>
    <n v="7914"/>
    <n v="1812"/>
  </r>
  <r>
    <x v="1"/>
    <n v="201709"/>
    <x v="13"/>
    <x v="2"/>
    <s v="201709ITGuest"/>
    <n v="112"/>
    <n v="18"/>
    <n v="54"/>
    <n v="40"/>
  </r>
  <r>
    <x v="1"/>
    <n v="201709"/>
    <x v="13"/>
    <x v="3"/>
    <s v="201709ITRep"/>
    <n v="67"/>
    <n v="0"/>
    <n v="67"/>
    <n v="0"/>
  </r>
  <r>
    <x v="1"/>
    <n v="201709"/>
    <x v="14"/>
    <x v="0"/>
    <s v="201709KRSMB"/>
    <n v="4339"/>
    <n v="1495"/>
    <n v="2473"/>
    <n v="370"/>
  </r>
  <r>
    <x v="1"/>
    <n v="201709"/>
    <x v="14"/>
    <x v="1"/>
    <s v="201709KRCorporate"/>
    <n v="1781"/>
    <n v="330"/>
    <n v="1330"/>
    <n v="120"/>
  </r>
  <r>
    <x v="1"/>
    <n v="201709"/>
    <x v="14"/>
    <x v="2"/>
    <s v="201709KRGuest"/>
    <n v="27"/>
    <n v="4"/>
    <n v="22"/>
    <n v="0"/>
  </r>
  <r>
    <x v="1"/>
    <n v="201709"/>
    <x v="14"/>
    <x v="3"/>
    <s v="201709KRRep"/>
    <n v="1665"/>
    <n v="437"/>
    <n v="1027"/>
    <n v="201"/>
  </r>
  <r>
    <x v="1"/>
    <n v="201709"/>
    <x v="15"/>
    <x v="0"/>
    <s v="201709LUSMB"/>
    <n v="1321"/>
    <n v="549"/>
    <n v="531"/>
    <n v="241"/>
  </r>
  <r>
    <x v="1"/>
    <n v="201709"/>
    <x v="15"/>
    <x v="1"/>
    <s v="201709LUCorporate"/>
    <n v="1187"/>
    <n v="402"/>
    <n v="571"/>
    <n v="214"/>
  </r>
  <r>
    <x v="1"/>
    <n v="201709"/>
    <x v="15"/>
    <x v="2"/>
    <s v="201709LUGuest"/>
    <n v="0"/>
    <n v="0"/>
    <n v="0"/>
    <n v="0"/>
  </r>
  <r>
    <x v="1"/>
    <n v="201709"/>
    <x v="15"/>
    <x v="3"/>
    <s v="201709LURep"/>
    <n v="0"/>
    <n v="0"/>
    <n v="0"/>
    <n v="0"/>
  </r>
  <r>
    <x v="1"/>
    <n v="201709"/>
    <x v="16"/>
    <x v="0"/>
    <s v="201709MYSMB"/>
    <n v="1594"/>
    <n v="620"/>
    <n v="853"/>
    <n v="120"/>
  </r>
  <r>
    <x v="1"/>
    <n v="201709"/>
    <x v="16"/>
    <x v="1"/>
    <s v="201709MYCorporate"/>
    <n v="129"/>
    <n v="62"/>
    <n v="67"/>
    <n v="0"/>
  </r>
  <r>
    <x v="1"/>
    <n v="201709"/>
    <x v="16"/>
    <x v="2"/>
    <s v="201709MYGuest"/>
    <n v="54"/>
    <n v="18"/>
    <n v="36"/>
    <n v="0"/>
  </r>
  <r>
    <x v="1"/>
    <n v="201709"/>
    <x v="16"/>
    <x v="3"/>
    <s v="201709MYRep"/>
    <n v="420"/>
    <n v="210"/>
    <n v="205"/>
    <n v="4"/>
  </r>
  <r>
    <x v="1"/>
    <n v="201709"/>
    <x v="17"/>
    <x v="0"/>
    <s v="201709NLSMB"/>
    <n v="8575"/>
    <n v="3165"/>
    <n v="4919"/>
    <n v="491"/>
  </r>
  <r>
    <x v="1"/>
    <n v="201709"/>
    <x v="17"/>
    <x v="1"/>
    <s v="201709NLCorporate"/>
    <n v="14270"/>
    <n v="3361"/>
    <n v="9334"/>
    <n v="1576"/>
  </r>
  <r>
    <x v="1"/>
    <n v="201709"/>
    <x v="17"/>
    <x v="2"/>
    <s v="201709NLGuest"/>
    <n v="40"/>
    <n v="0"/>
    <n v="40"/>
    <n v="0"/>
  </r>
  <r>
    <x v="1"/>
    <n v="201709"/>
    <x v="17"/>
    <x v="3"/>
    <s v="201709NLRep"/>
    <n v="45"/>
    <n v="13"/>
    <n v="31"/>
    <n v="0"/>
  </r>
  <r>
    <x v="1"/>
    <n v="201709"/>
    <x v="18"/>
    <x v="0"/>
    <s v="201709NOSMB"/>
    <n v="2428"/>
    <n v="1281"/>
    <n v="1085"/>
    <n v="63"/>
  </r>
  <r>
    <x v="1"/>
    <n v="201709"/>
    <x v="18"/>
    <x v="1"/>
    <s v="201709NOCorporate"/>
    <n v="4950"/>
    <n v="1228"/>
    <n v="3397"/>
    <n v="326"/>
  </r>
  <r>
    <x v="1"/>
    <n v="201709"/>
    <x v="18"/>
    <x v="2"/>
    <s v="201709NOGuest"/>
    <n v="45"/>
    <n v="45"/>
    <n v="0"/>
    <n v="0"/>
  </r>
  <r>
    <x v="1"/>
    <n v="201709"/>
    <x v="18"/>
    <x v="3"/>
    <s v="201709NORep"/>
    <n v="1187"/>
    <n v="906"/>
    <n v="232"/>
    <n v="49"/>
  </r>
  <r>
    <x v="1"/>
    <n v="201709"/>
    <x v="19"/>
    <x v="0"/>
    <s v="201709PLSMB"/>
    <n v="22640"/>
    <n v="9606"/>
    <n v="11342"/>
    <n v="1692"/>
  </r>
  <r>
    <x v="1"/>
    <n v="201709"/>
    <x v="19"/>
    <x v="1"/>
    <s v="201709PLCorporate"/>
    <n v="27764"/>
    <n v="9834"/>
    <n v="14257"/>
    <n v="3674"/>
  </r>
  <r>
    <x v="1"/>
    <n v="201709"/>
    <x v="19"/>
    <x v="2"/>
    <s v="201709PLGuest"/>
    <n v="397"/>
    <n v="58"/>
    <n v="335"/>
    <n v="4"/>
  </r>
  <r>
    <x v="1"/>
    <n v="201709"/>
    <x v="19"/>
    <x v="3"/>
    <s v="201709PLRep"/>
    <n v="0"/>
    <n v="0"/>
    <n v="0"/>
    <n v="0"/>
  </r>
  <r>
    <x v="1"/>
    <n v="201709"/>
    <x v="20"/>
    <x v="0"/>
    <s v="201709PTSMB"/>
    <n v="250"/>
    <n v="107"/>
    <n v="134"/>
    <n v="9"/>
  </r>
  <r>
    <x v="1"/>
    <n v="201709"/>
    <x v="20"/>
    <x v="1"/>
    <s v="201709PTCorporate"/>
    <n v="237"/>
    <n v="80"/>
    <n v="138"/>
    <n v="17"/>
  </r>
  <r>
    <x v="1"/>
    <n v="201709"/>
    <x v="20"/>
    <x v="2"/>
    <s v="201709PTGuest"/>
    <n v="0"/>
    <n v="0"/>
    <n v="0"/>
    <n v="0"/>
  </r>
  <r>
    <x v="1"/>
    <n v="201709"/>
    <x v="20"/>
    <x v="3"/>
    <s v="201709PTRep"/>
    <n v="0"/>
    <n v="0"/>
    <n v="0"/>
    <n v="0"/>
  </r>
  <r>
    <x v="1"/>
    <n v="201709"/>
    <x v="21"/>
    <x v="0"/>
    <s v="201709SGSMB"/>
    <n v="1705"/>
    <n v="683"/>
    <n v="937"/>
    <n v="85"/>
  </r>
  <r>
    <x v="1"/>
    <n v="201709"/>
    <x v="21"/>
    <x v="1"/>
    <s v="201709SGCorporate"/>
    <n v="638"/>
    <n v="143"/>
    <n v="464"/>
    <n v="31"/>
  </r>
  <r>
    <x v="1"/>
    <n v="201709"/>
    <x v="21"/>
    <x v="2"/>
    <s v="201709SGGuest"/>
    <n v="0"/>
    <n v="0"/>
    <n v="0"/>
    <n v="0"/>
  </r>
  <r>
    <x v="1"/>
    <n v="201709"/>
    <x v="21"/>
    <x v="3"/>
    <s v="201709SGRep"/>
    <n v="531"/>
    <n v="107"/>
    <n v="357"/>
    <n v="66"/>
  </r>
  <r>
    <x v="1"/>
    <n v="201709"/>
    <x v="22"/>
    <x v="0"/>
    <s v="201709SKSMB"/>
    <n v="1893"/>
    <n v="1031"/>
    <n v="759"/>
    <n v="102"/>
  </r>
  <r>
    <x v="1"/>
    <n v="201709"/>
    <x v="22"/>
    <x v="1"/>
    <s v="201709SKCorporate"/>
    <n v="897"/>
    <n v="304"/>
    <n v="437"/>
    <n v="156"/>
  </r>
  <r>
    <x v="1"/>
    <n v="201709"/>
    <x v="22"/>
    <x v="2"/>
    <s v="201709SKGuest"/>
    <n v="0"/>
    <n v="0"/>
    <n v="0"/>
    <n v="0"/>
  </r>
  <r>
    <x v="1"/>
    <n v="201709"/>
    <x v="22"/>
    <x v="3"/>
    <s v="201709SKRep"/>
    <n v="982"/>
    <n v="138"/>
    <n v="844"/>
    <n v="0"/>
  </r>
  <r>
    <x v="1"/>
    <n v="201709"/>
    <x v="23"/>
    <x v="0"/>
    <s v="201709SPSMB"/>
    <n v="15275"/>
    <n v="8619"/>
    <n v="5839"/>
    <n v="817"/>
  </r>
  <r>
    <x v="1"/>
    <n v="201709"/>
    <x v="23"/>
    <x v="1"/>
    <s v="201709SPCorporate"/>
    <n v="12601"/>
    <n v="4111"/>
    <n v="7320"/>
    <n v="1169"/>
  </r>
  <r>
    <x v="1"/>
    <n v="201709"/>
    <x v="23"/>
    <x v="2"/>
    <s v="201709SPGuest"/>
    <n v="420"/>
    <n v="4"/>
    <n v="388"/>
    <n v="26"/>
  </r>
  <r>
    <x v="1"/>
    <n v="201709"/>
    <x v="23"/>
    <x v="3"/>
    <s v="201709SPRep"/>
    <n v="10414"/>
    <n v="1768"/>
    <n v="5075"/>
    <n v="3570"/>
  </r>
  <r>
    <x v="1"/>
    <n v="201709"/>
    <x v="24"/>
    <x v="0"/>
    <s v="201709SVSMB"/>
    <n v="5218"/>
    <n v="1982"/>
    <n v="2951"/>
    <n v="286"/>
  </r>
  <r>
    <x v="1"/>
    <n v="201709"/>
    <x v="24"/>
    <x v="1"/>
    <s v="201709SVCorporate"/>
    <n v="11981"/>
    <n v="4120"/>
    <n v="6771"/>
    <n v="1089"/>
  </r>
  <r>
    <x v="1"/>
    <n v="201709"/>
    <x v="24"/>
    <x v="2"/>
    <s v="201709SVGuest"/>
    <n v="4"/>
    <n v="0"/>
    <n v="0"/>
    <n v="4"/>
  </r>
  <r>
    <x v="1"/>
    <n v="201709"/>
    <x v="24"/>
    <x v="3"/>
    <s v="201709SVRep"/>
    <n v="1317"/>
    <n v="165"/>
    <n v="1152"/>
    <n v="0"/>
  </r>
  <r>
    <x v="1"/>
    <n v="201709"/>
    <x v="25"/>
    <x v="0"/>
    <s v="201709THSMB"/>
    <n v="2227"/>
    <n v="1419"/>
    <n v="692"/>
    <n v="116"/>
  </r>
  <r>
    <x v="1"/>
    <n v="201709"/>
    <x v="25"/>
    <x v="1"/>
    <s v="201709THCorporate"/>
    <n v="451"/>
    <n v="18"/>
    <n v="424"/>
    <n v="8"/>
  </r>
  <r>
    <x v="1"/>
    <n v="201709"/>
    <x v="25"/>
    <x v="2"/>
    <s v="201709THGuest"/>
    <n v="13"/>
    <n v="4"/>
    <n v="9"/>
    <n v="0"/>
  </r>
  <r>
    <x v="1"/>
    <n v="201709"/>
    <x v="25"/>
    <x v="3"/>
    <s v="201709THRep"/>
    <n v="0"/>
    <n v="0"/>
    <n v="0"/>
    <n v="0"/>
  </r>
  <r>
    <x v="2"/>
    <n v="201710"/>
    <x v="0"/>
    <x v="0"/>
    <s v="201710ATSMB"/>
    <n v="980"/>
    <n v="499"/>
    <n v="457"/>
    <n v="24"/>
  </r>
  <r>
    <x v="2"/>
    <n v="201710"/>
    <x v="0"/>
    <x v="1"/>
    <s v="201710ATCorporate"/>
    <n v="780"/>
    <n v="131"/>
    <n v="570"/>
    <n v="79"/>
  </r>
  <r>
    <x v="2"/>
    <n v="201710"/>
    <x v="0"/>
    <x v="2"/>
    <s v="201710ATGuest"/>
    <n v="0"/>
    <n v="0"/>
    <n v="0"/>
    <n v="0"/>
  </r>
  <r>
    <x v="2"/>
    <n v="201710"/>
    <x v="0"/>
    <x v="3"/>
    <s v="201710ATRep"/>
    <n v="976"/>
    <n v="850"/>
    <n v="126"/>
    <n v="0"/>
  </r>
  <r>
    <x v="2"/>
    <n v="201710"/>
    <x v="1"/>
    <x v="0"/>
    <s v="201710AUSMB"/>
    <n v="4061"/>
    <n v="1947"/>
    <n v="1979"/>
    <n v="136"/>
  </r>
  <r>
    <x v="2"/>
    <n v="201710"/>
    <x v="1"/>
    <x v="1"/>
    <s v="201710AUCorporate"/>
    <n v="13561"/>
    <n v="4010"/>
    <n v="8403"/>
    <n v="1148"/>
  </r>
  <r>
    <x v="2"/>
    <n v="201710"/>
    <x v="1"/>
    <x v="2"/>
    <s v="201710AUGuest"/>
    <n v="98"/>
    <n v="19"/>
    <n v="75"/>
    <n v="5"/>
  </r>
  <r>
    <x v="2"/>
    <n v="201710"/>
    <x v="1"/>
    <x v="3"/>
    <s v="201710AURep"/>
    <n v="1741"/>
    <n v="471"/>
    <n v="1270"/>
    <n v="0"/>
  </r>
  <r>
    <x v="2"/>
    <n v="201710"/>
    <x v="2"/>
    <x v="0"/>
    <s v="201710BESMB"/>
    <n v="11456"/>
    <n v="5537"/>
    <n v="5541"/>
    <n v="378"/>
  </r>
  <r>
    <x v="2"/>
    <n v="201710"/>
    <x v="2"/>
    <x v="1"/>
    <s v="201710BECorporate"/>
    <n v="19051"/>
    <n v="7469"/>
    <n v="10023"/>
    <n v="1559"/>
  </r>
  <r>
    <x v="2"/>
    <n v="201710"/>
    <x v="2"/>
    <x v="2"/>
    <s v="201710BEGuest"/>
    <n v="205"/>
    <n v="135"/>
    <n v="61"/>
    <n v="10"/>
  </r>
  <r>
    <x v="2"/>
    <n v="201710"/>
    <x v="2"/>
    <x v="3"/>
    <s v="201710BERep"/>
    <n v="145"/>
    <n v="121"/>
    <n v="23"/>
    <n v="0"/>
  </r>
  <r>
    <x v="2"/>
    <n v="201710"/>
    <x v="3"/>
    <x v="0"/>
    <s v="201710CHSMB"/>
    <n v="24088"/>
    <n v="10331"/>
    <n v="12908"/>
    <n v="850"/>
  </r>
  <r>
    <x v="2"/>
    <n v="201710"/>
    <x v="3"/>
    <x v="1"/>
    <s v="201710CHCorporate"/>
    <n v="23668"/>
    <n v="7661"/>
    <n v="12898"/>
    <n v="3109"/>
  </r>
  <r>
    <x v="2"/>
    <n v="201710"/>
    <x v="3"/>
    <x v="2"/>
    <s v="201710CHGuest"/>
    <n v="117"/>
    <n v="47"/>
    <n v="65"/>
    <n v="5"/>
  </r>
  <r>
    <x v="2"/>
    <n v="201710"/>
    <x v="3"/>
    <x v="3"/>
    <s v="201710CHRep"/>
    <n v="14"/>
    <n v="9"/>
    <n v="5"/>
    <n v="0"/>
  </r>
  <r>
    <x v="2"/>
    <n v="201710"/>
    <x v="4"/>
    <x v="0"/>
    <s v="201710CZSMB"/>
    <n v="2465"/>
    <n v="985"/>
    <n v="1270"/>
    <n v="210"/>
  </r>
  <r>
    <x v="2"/>
    <n v="201710"/>
    <x v="4"/>
    <x v="1"/>
    <s v="201710CZCorporate"/>
    <n v="1755"/>
    <n v="392"/>
    <n v="1186"/>
    <n v="177"/>
  </r>
  <r>
    <x v="2"/>
    <n v="201710"/>
    <x v="4"/>
    <x v="2"/>
    <s v="201710CZGuest"/>
    <n v="0"/>
    <n v="0"/>
    <n v="0"/>
    <n v="0"/>
  </r>
  <r>
    <x v="2"/>
    <n v="201710"/>
    <x v="4"/>
    <x v="3"/>
    <s v="201710CZRep"/>
    <n v="2563"/>
    <n v="934"/>
    <n v="1484"/>
    <n v="144"/>
  </r>
  <r>
    <x v="2"/>
    <n v="201710"/>
    <x v="5"/>
    <x v="0"/>
    <s v="201710DASMB"/>
    <n v="5074"/>
    <n v="2054"/>
    <n v="2596"/>
    <n v="425"/>
  </r>
  <r>
    <x v="2"/>
    <n v="201710"/>
    <x v="5"/>
    <x v="1"/>
    <s v="201710DACorporate"/>
    <n v="17436"/>
    <n v="6470"/>
    <n v="9495"/>
    <n v="1470"/>
  </r>
  <r>
    <x v="2"/>
    <n v="201710"/>
    <x v="5"/>
    <x v="2"/>
    <s v="201710DAGuest"/>
    <n v="187"/>
    <n v="70"/>
    <n v="117"/>
    <n v="0"/>
  </r>
  <r>
    <x v="2"/>
    <n v="201710"/>
    <x v="5"/>
    <x v="3"/>
    <s v="201710DARep"/>
    <n v="1246"/>
    <n v="271"/>
    <n v="499"/>
    <n v="476"/>
  </r>
  <r>
    <x v="2"/>
    <n v="201710"/>
    <x v="6"/>
    <x v="0"/>
    <s v="201710DESMB"/>
    <n v="12721"/>
    <n v="5579"/>
    <n v="6526"/>
    <n v="616"/>
  </r>
  <r>
    <x v="2"/>
    <n v="201710"/>
    <x v="6"/>
    <x v="1"/>
    <s v="201710DECorporate"/>
    <n v="31408"/>
    <n v="8594"/>
    <n v="20097"/>
    <n v="2717"/>
  </r>
  <r>
    <x v="2"/>
    <n v="201710"/>
    <x v="6"/>
    <x v="2"/>
    <s v="201710DEGuest"/>
    <n v="117"/>
    <n v="33"/>
    <n v="84"/>
    <n v="0"/>
  </r>
  <r>
    <x v="2"/>
    <n v="201710"/>
    <x v="6"/>
    <x v="3"/>
    <s v="201710DERep"/>
    <n v="9"/>
    <n v="9"/>
    <n v="0"/>
    <n v="0"/>
  </r>
  <r>
    <x v="2"/>
    <n v="201710"/>
    <x v="7"/>
    <x v="0"/>
    <s v="201710ENSMB"/>
    <n v="38494"/>
    <n v="18183"/>
    <n v="18537"/>
    <n v="1774"/>
  </r>
  <r>
    <x v="2"/>
    <n v="201710"/>
    <x v="7"/>
    <x v="1"/>
    <s v="201710ENCorporate"/>
    <n v="87870"/>
    <n v="25068"/>
    <n v="54721"/>
    <n v="8081"/>
  </r>
  <r>
    <x v="2"/>
    <n v="201710"/>
    <x v="7"/>
    <x v="2"/>
    <s v="201710ENGuest"/>
    <n v="219"/>
    <n v="23"/>
    <n v="196"/>
    <n v="0"/>
  </r>
  <r>
    <x v="2"/>
    <n v="201710"/>
    <x v="7"/>
    <x v="3"/>
    <s v="201710ENRep"/>
    <n v="6227"/>
    <n v="1027"/>
    <n v="3375"/>
    <n v="1825"/>
  </r>
  <r>
    <x v="2"/>
    <n v="201710"/>
    <x v="8"/>
    <x v="0"/>
    <s v="201710FISMB"/>
    <n v="2371"/>
    <n v="971"/>
    <n v="1307"/>
    <n v="93"/>
  </r>
  <r>
    <x v="2"/>
    <n v="201710"/>
    <x v="8"/>
    <x v="1"/>
    <s v="201710FICorporate"/>
    <n v="6942"/>
    <n v="2031"/>
    <n v="4038"/>
    <n v="873"/>
  </r>
  <r>
    <x v="2"/>
    <n v="201710"/>
    <x v="8"/>
    <x v="2"/>
    <s v="201710FIGuest"/>
    <n v="33"/>
    <n v="0"/>
    <n v="33"/>
    <n v="0"/>
  </r>
  <r>
    <x v="2"/>
    <n v="201710"/>
    <x v="8"/>
    <x v="3"/>
    <s v="201710FIRep"/>
    <n v="350"/>
    <n v="61"/>
    <n v="257"/>
    <n v="33"/>
  </r>
  <r>
    <x v="2"/>
    <n v="201710"/>
    <x v="9"/>
    <x v="0"/>
    <s v="201710FRSMB"/>
    <n v="30334"/>
    <n v="15732"/>
    <n v="12973"/>
    <n v="1629"/>
  </r>
  <r>
    <x v="2"/>
    <n v="201710"/>
    <x v="9"/>
    <x v="1"/>
    <s v="201710FRCorporate"/>
    <n v="92501"/>
    <n v="35217"/>
    <n v="46481"/>
    <n v="10802"/>
  </r>
  <r>
    <x v="2"/>
    <n v="201710"/>
    <x v="9"/>
    <x v="2"/>
    <s v="201710FRGuest"/>
    <n v="467"/>
    <n v="154"/>
    <n v="294"/>
    <n v="19"/>
  </r>
  <r>
    <x v="2"/>
    <n v="201710"/>
    <x v="9"/>
    <x v="3"/>
    <s v="201710FRRep"/>
    <n v="14341"/>
    <n v="5625"/>
    <n v="8034"/>
    <n v="681"/>
  </r>
  <r>
    <x v="2"/>
    <n v="201710"/>
    <x v="10"/>
    <x v="0"/>
    <s v="201710HKSMB"/>
    <n v="2455"/>
    <n v="924"/>
    <n v="1428"/>
    <n v="102"/>
  </r>
  <r>
    <x v="2"/>
    <n v="201710"/>
    <x v="10"/>
    <x v="1"/>
    <s v="201710HKCorporate"/>
    <n v="2385"/>
    <n v="714"/>
    <n v="1527"/>
    <n v="144"/>
  </r>
  <r>
    <x v="2"/>
    <n v="201710"/>
    <x v="10"/>
    <x v="2"/>
    <s v="201710HKGuest"/>
    <n v="0"/>
    <n v="0"/>
    <n v="0"/>
    <n v="0"/>
  </r>
  <r>
    <x v="2"/>
    <n v="201710"/>
    <x v="10"/>
    <x v="3"/>
    <s v="201710HKRep"/>
    <n v="1060"/>
    <n v="448"/>
    <n v="612"/>
    <n v="0"/>
  </r>
  <r>
    <x v="2"/>
    <n v="201710"/>
    <x v="11"/>
    <x v="0"/>
    <s v="201710HUSMB"/>
    <n v="1508"/>
    <n v="686"/>
    <n v="714"/>
    <n v="108"/>
  </r>
  <r>
    <x v="2"/>
    <n v="201710"/>
    <x v="11"/>
    <x v="1"/>
    <s v="201710HUCorporate"/>
    <n v="710"/>
    <n v="182"/>
    <n v="406"/>
    <n v="121"/>
  </r>
  <r>
    <x v="2"/>
    <n v="201710"/>
    <x v="11"/>
    <x v="2"/>
    <s v="201710HUGuest"/>
    <n v="0"/>
    <n v="0"/>
    <n v="0"/>
    <n v="0"/>
  </r>
  <r>
    <x v="2"/>
    <n v="201710"/>
    <x v="11"/>
    <x v="3"/>
    <s v="201710HURep"/>
    <n v="1228"/>
    <n v="289"/>
    <n v="453"/>
    <n v="485"/>
  </r>
  <r>
    <x v="2"/>
    <n v="201710"/>
    <x v="12"/>
    <x v="0"/>
    <s v="201710IRSMB"/>
    <n v="3263"/>
    <n v="1550"/>
    <n v="1648"/>
    <n v="66"/>
  </r>
  <r>
    <x v="2"/>
    <n v="201710"/>
    <x v="12"/>
    <x v="1"/>
    <s v="201710IRCorporate"/>
    <n v="2129"/>
    <n v="565"/>
    <n v="1513"/>
    <n v="52"/>
  </r>
  <r>
    <x v="2"/>
    <n v="201710"/>
    <x v="12"/>
    <x v="2"/>
    <s v="201710IRGuest"/>
    <n v="0"/>
    <n v="0"/>
    <n v="0"/>
    <n v="0"/>
  </r>
  <r>
    <x v="2"/>
    <n v="201710"/>
    <x v="12"/>
    <x v="3"/>
    <s v="201710IRRep"/>
    <n v="0"/>
    <n v="0"/>
    <n v="0"/>
    <n v="0"/>
  </r>
  <r>
    <x v="2"/>
    <n v="201710"/>
    <x v="13"/>
    <x v="0"/>
    <s v="201710ITSMB"/>
    <n v="18136"/>
    <n v="8524"/>
    <n v="7861"/>
    <n v="1750"/>
  </r>
  <r>
    <x v="2"/>
    <n v="201710"/>
    <x v="13"/>
    <x v="1"/>
    <s v="201710ITCorporate"/>
    <n v="14845"/>
    <n v="4383"/>
    <n v="8646"/>
    <n v="1816"/>
  </r>
  <r>
    <x v="2"/>
    <n v="201710"/>
    <x v="13"/>
    <x v="2"/>
    <s v="201710ITGuest"/>
    <n v="145"/>
    <n v="0"/>
    <n v="75"/>
    <n v="70"/>
  </r>
  <r>
    <x v="2"/>
    <n v="201710"/>
    <x v="13"/>
    <x v="3"/>
    <s v="201710ITRep"/>
    <n v="168"/>
    <n v="0"/>
    <n v="168"/>
    <n v="0"/>
  </r>
  <r>
    <x v="2"/>
    <n v="201710"/>
    <x v="14"/>
    <x v="0"/>
    <s v="201710KRSMB"/>
    <n v="3758"/>
    <n v="1344"/>
    <n v="2217"/>
    <n v="196"/>
  </r>
  <r>
    <x v="2"/>
    <n v="201710"/>
    <x v="14"/>
    <x v="1"/>
    <s v="201710KRCorporate"/>
    <n v="1657"/>
    <n v="336"/>
    <n v="1139"/>
    <n v="182"/>
  </r>
  <r>
    <x v="2"/>
    <n v="201710"/>
    <x v="14"/>
    <x v="2"/>
    <s v="201710KRGuest"/>
    <n v="28"/>
    <n v="14"/>
    <n v="14"/>
    <n v="0"/>
  </r>
  <r>
    <x v="2"/>
    <n v="201710"/>
    <x v="14"/>
    <x v="3"/>
    <s v="201710KRRep"/>
    <n v="1139"/>
    <n v="411"/>
    <n v="504"/>
    <n v="224"/>
  </r>
  <r>
    <x v="2"/>
    <n v="201710"/>
    <x v="15"/>
    <x v="0"/>
    <s v="201710LUSMB"/>
    <n v="1106"/>
    <n v="420"/>
    <n v="518"/>
    <n v="168"/>
  </r>
  <r>
    <x v="2"/>
    <n v="201710"/>
    <x v="15"/>
    <x v="1"/>
    <s v="201710LUCorporate"/>
    <n v="1176"/>
    <n v="182"/>
    <n v="728"/>
    <n v="266"/>
  </r>
  <r>
    <x v="2"/>
    <n v="201710"/>
    <x v="15"/>
    <x v="2"/>
    <s v="201710LUGuest"/>
    <n v="0"/>
    <n v="0"/>
    <n v="0"/>
    <n v="0"/>
  </r>
  <r>
    <x v="2"/>
    <n v="201710"/>
    <x v="15"/>
    <x v="3"/>
    <s v="201710LURep"/>
    <n v="0"/>
    <n v="0"/>
    <n v="0"/>
    <n v="0"/>
  </r>
  <r>
    <x v="2"/>
    <n v="201710"/>
    <x v="16"/>
    <x v="0"/>
    <s v="201710MYSMB"/>
    <n v="1741"/>
    <n v="719"/>
    <n v="817"/>
    <n v="205"/>
  </r>
  <r>
    <x v="2"/>
    <n v="201710"/>
    <x v="16"/>
    <x v="1"/>
    <s v="201710MYCorporate"/>
    <n v="121"/>
    <n v="61"/>
    <n v="61"/>
    <n v="0"/>
  </r>
  <r>
    <x v="2"/>
    <n v="201710"/>
    <x v="16"/>
    <x v="2"/>
    <s v="201710MYGuest"/>
    <n v="47"/>
    <n v="5"/>
    <n v="42"/>
    <n v="0"/>
  </r>
  <r>
    <x v="2"/>
    <n v="201710"/>
    <x v="16"/>
    <x v="3"/>
    <s v="201710MYRep"/>
    <n v="499"/>
    <n v="201"/>
    <n v="266"/>
    <n v="33"/>
  </r>
  <r>
    <x v="2"/>
    <n v="201710"/>
    <x v="17"/>
    <x v="0"/>
    <s v="201710NLSMB"/>
    <n v="8940"/>
    <n v="3590"/>
    <n v="4598"/>
    <n v="751"/>
  </r>
  <r>
    <x v="2"/>
    <n v="201710"/>
    <x v="17"/>
    <x v="1"/>
    <s v="201710NLCorporate"/>
    <n v="14714"/>
    <n v="3431"/>
    <n v="9607"/>
    <n v="1676"/>
  </r>
  <r>
    <x v="2"/>
    <n v="201710"/>
    <x v="17"/>
    <x v="2"/>
    <s v="201710NLGuest"/>
    <n v="51"/>
    <n v="19"/>
    <n v="28"/>
    <n v="5"/>
  </r>
  <r>
    <x v="2"/>
    <n v="201710"/>
    <x v="17"/>
    <x v="3"/>
    <s v="201710NLRep"/>
    <n v="33"/>
    <n v="5"/>
    <n v="28"/>
    <n v="0"/>
  </r>
  <r>
    <x v="2"/>
    <n v="201710"/>
    <x v="18"/>
    <x v="0"/>
    <s v="201710NOSMB"/>
    <n v="2549"/>
    <n v="1237"/>
    <n v="1069"/>
    <n v="242"/>
  </r>
  <r>
    <x v="2"/>
    <n v="201710"/>
    <x v="18"/>
    <x v="1"/>
    <s v="201710NOCorporate"/>
    <n v="5280"/>
    <n v="1513"/>
    <n v="3314"/>
    <n v="453"/>
  </r>
  <r>
    <x v="2"/>
    <n v="201710"/>
    <x v="18"/>
    <x v="2"/>
    <s v="201710NOGuest"/>
    <n v="28"/>
    <n v="28"/>
    <n v="0"/>
    <n v="0"/>
  </r>
  <r>
    <x v="2"/>
    <n v="201710"/>
    <x v="18"/>
    <x v="3"/>
    <s v="201710NORep"/>
    <n v="1228"/>
    <n v="224"/>
    <n v="803"/>
    <n v="201"/>
  </r>
  <r>
    <x v="2"/>
    <n v="201710"/>
    <x v="19"/>
    <x v="0"/>
    <s v="201710PLSMB"/>
    <n v="24914"/>
    <n v="11717"/>
    <n v="12035"/>
    <n v="1163"/>
  </r>
  <r>
    <x v="2"/>
    <n v="201710"/>
    <x v="19"/>
    <x v="1"/>
    <s v="201710PLCorporate"/>
    <n v="29321"/>
    <n v="11064"/>
    <n v="14588"/>
    <n v="3669"/>
  </r>
  <r>
    <x v="2"/>
    <n v="201710"/>
    <x v="19"/>
    <x v="2"/>
    <s v="201710PLGuest"/>
    <n v="210"/>
    <n v="37"/>
    <n v="163"/>
    <n v="10"/>
  </r>
  <r>
    <x v="2"/>
    <n v="201710"/>
    <x v="19"/>
    <x v="3"/>
    <s v="201710PLRep"/>
    <n v="0"/>
    <n v="0"/>
    <n v="0"/>
    <n v="0"/>
  </r>
  <r>
    <x v="2"/>
    <n v="201710"/>
    <x v="20"/>
    <x v="0"/>
    <s v="201710PTSMB"/>
    <n v="224"/>
    <n v="159"/>
    <n v="51"/>
    <n v="14"/>
  </r>
  <r>
    <x v="2"/>
    <n v="201710"/>
    <x v="20"/>
    <x v="1"/>
    <s v="201710PTCorporate"/>
    <n v="257"/>
    <n v="70"/>
    <n v="159"/>
    <n v="28"/>
  </r>
  <r>
    <x v="2"/>
    <n v="201710"/>
    <x v="20"/>
    <x v="2"/>
    <s v="201710PTGuest"/>
    <n v="0"/>
    <n v="0"/>
    <n v="0"/>
    <n v="0"/>
  </r>
  <r>
    <x v="2"/>
    <n v="201710"/>
    <x v="20"/>
    <x v="3"/>
    <s v="201710PTRep"/>
    <n v="317"/>
    <n v="103"/>
    <n v="215"/>
    <n v="0"/>
  </r>
  <r>
    <x v="2"/>
    <n v="201710"/>
    <x v="21"/>
    <x v="0"/>
    <s v="201710SGSMB"/>
    <n v="2040"/>
    <n v="859"/>
    <n v="1046"/>
    <n v="136"/>
  </r>
  <r>
    <x v="2"/>
    <n v="201710"/>
    <x v="21"/>
    <x v="1"/>
    <s v="201710SGCorporate"/>
    <n v="938"/>
    <n v="266"/>
    <n v="630"/>
    <n v="42"/>
  </r>
  <r>
    <x v="2"/>
    <n v="201710"/>
    <x v="21"/>
    <x v="2"/>
    <s v="201710SGGuest"/>
    <n v="5"/>
    <n v="0"/>
    <n v="5"/>
    <n v="0"/>
  </r>
  <r>
    <x v="2"/>
    <n v="201710"/>
    <x v="21"/>
    <x v="3"/>
    <s v="201710SGRep"/>
    <n v="257"/>
    <n v="28"/>
    <n v="145"/>
    <n v="84"/>
  </r>
  <r>
    <x v="2"/>
    <n v="201710"/>
    <x v="22"/>
    <x v="0"/>
    <s v="201710SKSMB"/>
    <n v="2217"/>
    <n v="1050"/>
    <n v="985"/>
    <n v="182"/>
  </r>
  <r>
    <x v="2"/>
    <n v="201710"/>
    <x v="22"/>
    <x v="1"/>
    <s v="201710SKCorporate"/>
    <n v="1181"/>
    <n v="378"/>
    <n v="640"/>
    <n v="163"/>
  </r>
  <r>
    <x v="2"/>
    <n v="201710"/>
    <x v="22"/>
    <x v="2"/>
    <s v="201710SKGuest"/>
    <n v="0"/>
    <n v="0"/>
    <n v="0"/>
    <n v="0"/>
  </r>
  <r>
    <x v="2"/>
    <n v="201710"/>
    <x v="22"/>
    <x v="3"/>
    <s v="201710SKRep"/>
    <n v="1475"/>
    <n v="579"/>
    <n v="896"/>
    <n v="0"/>
  </r>
  <r>
    <x v="2"/>
    <n v="201710"/>
    <x v="23"/>
    <x v="0"/>
    <s v="201710SPSMB"/>
    <n v="16656"/>
    <n v="9425"/>
    <n v="6358"/>
    <n v="873"/>
  </r>
  <r>
    <x v="2"/>
    <n v="201710"/>
    <x v="23"/>
    <x v="1"/>
    <s v="201710SPCorporate"/>
    <n v="13944"/>
    <n v="4696"/>
    <n v="8160"/>
    <n v="1088"/>
  </r>
  <r>
    <x v="2"/>
    <n v="201710"/>
    <x v="23"/>
    <x v="2"/>
    <s v="201710SPGuest"/>
    <n v="607"/>
    <n v="9"/>
    <n v="551"/>
    <n v="47"/>
  </r>
  <r>
    <x v="2"/>
    <n v="201710"/>
    <x v="23"/>
    <x v="3"/>
    <s v="201710SPRep"/>
    <n v="10055"/>
    <n v="1839"/>
    <n v="4748"/>
    <n v="3468"/>
  </r>
  <r>
    <x v="2"/>
    <n v="201710"/>
    <x v="24"/>
    <x v="0"/>
    <s v="201710SVSMB"/>
    <n v="5490"/>
    <n v="2250"/>
    <n v="2862"/>
    <n v="378"/>
  </r>
  <r>
    <x v="2"/>
    <n v="201710"/>
    <x v="24"/>
    <x v="1"/>
    <s v="201710SVCorporate"/>
    <n v="13216"/>
    <n v="4678"/>
    <n v="7418"/>
    <n v="1121"/>
  </r>
  <r>
    <x v="2"/>
    <n v="201710"/>
    <x v="24"/>
    <x v="2"/>
    <s v="201710SVGuest"/>
    <n v="0"/>
    <n v="0"/>
    <n v="0"/>
    <n v="0"/>
  </r>
  <r>
    <x v="2"/>
    <n v="201710"/>
    <x v="24"/>
    <x v="3"/>
    <s v="201710SVRep"/>
    <n v="1723"/>
    <n v="42"/>
    <n v="1517"/>
    <n v="163"/>
  </r>
  <r>
    <x v="2"/>
    <n v="201710"/>
    <x v="25"/>
    <x v="0"/>
    <s v="201710THSMB"/>
    <n v="2311"/>
    <n v="1470"/>
    <n v="668"/>
    <n v="172"/>
  </r>
  <r>
    <x v="2"/>
    <n v="201710"/>
    <x v="25"/>
    <x v="1"/>
    <s v="201710THCorporate"/>
    <n v="425"/>
    <n v="33"/>
    <n v="373"/>
    <n v="19"/>
  </r>
  <r>
    <x v="2"/>
    <n v="201710"/>
    <x v="25"/>
    <x v="2"/>
    <s v="201710THGuest"/>
    <n v="0"/>
    <n v="0"/>
    <n v="0"/>
    <n v="0"/>
  </r>
  <r>
    <x v="2"/>
    <n v="201710"/>
    <x v="25"/>
    <x v="3"/>
    <s v="201710THRep"/>
    <n v="0"/>
    <n v="0"/>
    <n v="0"/>
    <n v="0"/>
  </r>
  <r>
    <x v="3"/>
    <n v="201711"/>
    <x v="0"/>
    <x v="0"/>
    <s v="201711ATSMB"/>
    <n v="1045"/>
    <n v="394"/>
    <n v="593"/>
    <n v="58"/>
  </r>
  <r>
    <x v="3"/>
    <n v="201711"/>
    <x v="0"/>
    <x v="1"/>
    <s v="201711ATCorporate"/>
    <n v="709"/>
    <n v="146"/>
    <n v="486"/>
    <n v="78"/>
  </r>
  <r>
    <x v="3"/>
    <n v="201711"/>
    <x v="0"/>
    <x v="2"/>
    <s v="201711ATGuest"/>
    <n v="10"/>
    <n v="0"/>
    <n v="10"/>
    <n v="0"/>
  </r>
  <r>
    <x v="3"/>
    <n v="201711"/>
    <x v="0"/>
    <x v="3"/>
    <s v="201711ATRep"/>
    <n v="1380"/>
    <n v="1249"/>
    <n v="117"/>
    <n v="15"/>
  </r>
  <r>
    <x v="3"/>
    <n v="201711"/>
    <x v="1"/>
    <x v="0"/>
    <s v="201711AUSMB"/>
    <n v="3877"/>
    <n v="1822"/>
    <n v="1876"/>
    <n v="180"/>
  </r>
  <r>
    <x v="3"/>
    <n v="201711"/>
    <x v="1"/>
    <x v="1"/>
    <s v="201711AUCorporate"/>
    <n v="13012"/>
    <n v="3717"/>
    <n v="8216"/>
    <n v="1079"/>
  </r>
  <r>
    <x v="3"/>
    <n v="201711"/>
    <x v="1"/>
    <x v="2"/>
    <s v="201711AUGuest"/>
    <n v="136"/>
    <n v="0"/>
    <n v="136"/>
    <n v="0"/>
  </r>
  <r>
    <x v="3"/>
    <n v="201711"/>
    <x v="1"/>
    <x v="3"/>
    <s v="201711AURep"/>
    <n v="1312"/>
    <n v="277"/>
    <n v="1035"/>
    <n v="0"/>
  </r>
  <r>
    <x v="3"/>
    <n v="201711"/>
    <x v="2"/>
    <x v="0"/>
    <s v="201711BESMB"/>
    <n v="11520"/>
    <n v="5685"/>
    <n v="5359"/>
    <n v="477"/>
  </r>
  <r>
    <x v="3"/>
    <n v="201711"/>
    <x v="2"/>
    <x v="1"/>
    <s v="201711BECorporate"/>
    <n v="17434"/>
    <n v="6963"/>
    <n v="9042"/>
    <n v="1429"/>
  </r>
  <r>
    <x v="3"/>
    <n v="201711"/>
    <x v="2"/>
    <x v="2"/>
    <s v="201711BEGuest"/>
    <n v="384"/>
    <n v="350"/>
    <n v="24"/>
    <n v="10"/>
  </r>
  <r>
    <x v="3"/>
    <n v="201711"/>
    <x v="2"/>
    <x v="3"/>
    <s v="201711BERep"/>
    <n v="131"/>
    <n v="49"/>
    <n v="63"/>
    <n v="19"/>
  </r>
  <r>
    <x v="3"/>
    <n v="201711"/>
    <x v="3"/>
    <x v="0"/>
    <s v="201711CHSMB"/>
    <n v="26010"/>
    <n v="11331"/>
    <n v="13449"/>
    <n v="1229"/>
  </r>
  <r>
    <x v="3"/>
    <n v="201711"/>
    <x v="3"/>
    <x v="1"/>
    <s v="201711CHCorporate"/>
    <n v="24363"/>
    <n v="7308"/>
    <n v="13911"/>
    <n v="3144"/>
  </r>
  <r>
    <x v="3"/>
    <n v="201711"/>
    <x v="3"/>
    <x v="2"/>
    <s v="201711CHGuest"/>
    <n v="112"/>
    <n v="39"/>
    <n v="68"/>
    <n v="5"/>
  </r>
  <r>
    <x v="3"/>
    <n v="201711"/>
    <x v="3"/>
    <x v="3"/>
    <s v="201711CHRep"/>
    <n v="0"/>
    <n v="0"/>
    <n v="0"/>
    <n v="0"/>
  </r>
  <r>
    <x v="3"/>
    <n v="201711"/>
    <x v="4"/>
    <x v="0"/>
    <s v="201711CZSMB"/>
    <n v="2352"/>
    <n v="865"/>
    <n v="1283"/>
    <n v="204"/>
  </r>
  <r>
    <x v="3"/>
    <n v="201711"/>
    <x v="4"/>
    <x v="1"/>
    <s v="201711CZCorporate"/>
    <n v="1842"/>
    <n v="403"/>
    <n v="1161"/>
    <n v="277"/>
  </r>
  <r>
    <x v="3"/>
    <n v="201711"/>
    <x v="4"/>
    <x v="2"/>
    <s v="201711CZGuest"/>
    <n v="0"/>
    <n v="0"/>
    <n v="0"/>
    <n v="0"/>
  </r>
  <r>
    <x v="3"/>
    <n v="201711"/>
    <x v="4"/>
    <x v="3"/>
    <s v="201711CZRep"/>
    <n v="3134"/>
    <n v="1064"/>
    <n v="1122"/>
    <n v="948"/>
  </r>
  <r>
    <x v="3"/>
    <n v="201711"/>
    <x v="5"/>
    <x v="0"/>
    <s v="201711DASMB"/>
    <n v="5806"/>
    <n v="2420"/>
    <n v="2906"/>
    <n v="481"/>
  </r>
  <r>
    <x v="3"/>
    <n v="201711"/>
    <x v="5"/>
    <x v="1"/>
    <s v="201711DACorporate"/>
    <n v="18945"/>
    <n v="6773"/>
    <n v="10694"/>
    <n v="1477"/>
  </r>
  <r>
    <x v="3"/>
    <n v="201711"/>
    <x v="5"/>
    <x v="2"/>
    <s v="201711DAGuest"/>
    <n v="262"/>
    <n v="92"/>
    <n v="165"/>
    <n v="5"/>
  </r>
  <r>
    <x v="3"/>
    <n v="201711"/>
    <x v="5"/>
    <x v="3"/>
    <s v="201711DARep"/>
    <n v="1429"/>
    <n v="360"/>
    <n v="622"/>
    <n v="447"/>
  </r>
  <r>
    <x v="3"/>
    <n v="201711"/>
    <x v="6"/>
    <x v="0"/>
    <s v="201711DESMB"/>
    <n v="14927"/>
    <n v="6438"/>
    <n v="7852"/>
    <n v="637"/>
  </r>
  <r>
    <x v="3"/>
    <n v="201711"/>
    <x v="6"/>
    <x v="1"/>
    <s v="201711DECorporate"/>
    <n v="38502"/>
    <n v="10787"/>
    <n v="24212"/>
    <n v="3503"/>
  </r>
  <r>
    <x v="3"/>
    <n v="201711"/>
    <x v="6"/>
    <x v="2"/>
    <s v="201711DEGuest"/>
    <n v="126"/>
    <n v="39"/>
    <n v="87"/>
    <n v="0"/>
  </r>
  <r>
    <x v="3"/>
    <n v="201711"/>
    <x v="6"/>
    <x v="3"/>
    <s v="201711DERep"/>
    <n v="24"/>
    <n v="10"/>
    <n v="15"/>
    <n v="0"/>
  </r>
  <r>
    <x v="3"/>
    <n v="201711"/>
    <x v="7"/>
    <x v="0"/>
    <s v="201711ENSMB"/>
    <n v="38643"/>
    <n v="18027"/>
    <n v="18639"/>
    <n v="1977"/>
  </r>
  <r>
    <x v="3"/>
    <n v="201711"/>
    <x v="7"/>
    <x v="1"/>
    <s v="201711ENCorporate"/>
    <n v="87898"/>
    <n v="24892"/>
    <n v="54901"/>
    <n v="8105"/>
  </r>
  <r>
    <x v="3"/>
    <n v="201711"/>
    <x v="7"/>
    <x v="2"/>
    <s v="201711ENGuest"/>
    <n v="224"/>
    <n v="39"/>
    <n v="180"/>
    <n v="5"/>
  </r>
  <r>
    <x v="3"/>
    <n v="201711"/>
    <x v="7"/>
    <x v="3"/>
    <s v="201711ENRep"/>
    <n v="6462"/>
    <n v="996"/>
    <n v="3596"/>
    <n v="1870"/>
  </r>
  <r>
    <x v="3"/>
    <n v="201711"/>
    <x v="8"/>
    <x v="0"/>
    <s v="201711FISMB"/>
    <n v="2672"/>
    <n v="1220"/>
    <n v="1331"/>
    <n v="122"/>
  </r>
  <r>
    <x v="3"/>
    <n v="201711"/>
    <x v="8"/>
    <x v="1"/>
    <s v="201711FICorporate"/>
    <n v="7128"/>
    <n v="2094"/>
    <n v="4096"/>
    <n v="938"/>
  </r>
  <r>
    <x v="3"/>
    <n v="201711"/>
    <x v="8"/>
    <x v="2"/>
    <s v="201711FIGuest"/>
    <n v="44"/>
    <n v="0"/>
    <n v="44"/>
    <n v="0"/>
  </r>
  <r>
    <x v="3"/>
    <n v="201711"/>
    <x v="8"/>
    <x v="3"/>
    <s v="201711FIRep"/>
    <n v="238"/>
    <n v="204"/>
    <n v="0"/>
    <n v="34"/>
  </r>
  <r>
    <x v="3"/>
    <n v="201711"/>
    <x v="9"/>
    <x v="0"/>
    <s v="201711FRSMB"/>
    <n v="29469"/>
    <n v="15412"/>
    <n v="12478"/>
    <n v="1580"/>
  </r>
  <r>
    <x v="3"/>
    <n v="201711"/>
    <x v="9"/>
    <x v="1"/>
    <s v="201711FRCorporate"/>
    <n v="91377"/>
    <n v="34780"/>
    <n v="45844"/>
    <n v="10753"/>
  </r>
  <r>
    <x v="3"/>
    <n v="201711"/>
    <x v="9"/>
    <x v="2"/>
    <s v="201711FRGuest"/>
    <n v="544"/>
    <n v="126"/>
    <n v="389"/>
    <n v="29"/>
  </r>
  <r>
    <x v="3"/>
    <n v="201711"/>
    <x v="9"/>
    <x v="3"/>
    <s v="201711FRRep"/>
    <n v="14227"/>
    <n v="5559"/>
    <n v="6875"/>
    <n v="1793"/>
  </r>
  <r>
    <x v="3"/>
    <n v="201711"/>
    <x v="10"/>
    <x v="0"/>
    <s v="201711HKSMB"/>
    <n v="2638"/>
    <n v="865"/>
    <n v="1594"/>
    <n v="180"/>
  </r>
  <r>
    <x v="3"/>
    <n v="201711"/>
    <x v="10"/>
    <x v="1"/>
    <s v="201711HKCorporate"/>
    <n v="2750"/>
    <n v="1030"/>
    <n v="1565"/>
    <n v="156"/>
  </r>
  <r>
    <x v="3"/>
    <n v="201711"/>
    <x v="10"/>
    <x v="2"/>
    <s v="201711HKGuest"/>
    <n v="0"/>
    <n v="0"/>
    <n v="0"/>
    <n v="0"/>
  </r>
  <r>
    <x v="3"/>
    <n v="201711"/>
    <x v="10"/>
    <x v="3"/>
    <s v="201711HKRep"/>
    <n v="714"/>
    <n v="214"/>
    <n v="500"/>
    <n v="0"/>
  </r>
  <r>
    <x v="3"/>
    <n v="201711"/>
    <x v="11"/>
    <x v="0"/>
    <s v="201711HUSMB"/>
    <n v="1914"/>
    <n v="943"/>
    <n v="816"/>
    <n v="156"/>
  </r>
  <r>
    <x v="3"/>
    <n v="201711"/>
    <x v="11"/>
    <x v="1"/>
    <s v="201711HUCorporate"/>
    <n v="690"/>
    <n v="160"/>
    <n v="442"/>
    <n v="87"/>
  </r>
  <r>
    <x v="3"/>
    <n v="201711"/>
    <x v="11"/>
    <x v="2"/>
    <s v="201711HUGuest"/>
    <n v="0"/>
    <n v="0"/>
    <n v="0"/>
    <n v="0"/>
  </r>
  <r>
    <x v="3"/>
    <n v="201711"/>
    <x v="11"/>
    <x v="3"/>
    <s v="201711HURep"/>
    <n v="1803"/>
    <n v="977"/>
    <n v="418"/>
    <n v="408"/>
  </r>
  <r>
    <x v="3"/>
    <n v="201711"/>
    <x v="12"/>
    <x v="0"/>
    <s v="201711IRSMB"/>
    <n v="2891"/>
    <n v="943"/>
    <n v="1880"/>
    <n v="68"/>
  </r>
  <r>
    <x v="3"/>
    <n v="201711"/>
    <x v="12"/>
    <x v="1"/>
    <s v="201711IRCorporate"/>
    <n v="2308"/>
    <n v="573"/>
    <n v="1647"/>
    <n v="87"/>
  </r>
  <r>
    <x v="3"/>
    <n v="201711"/>
    <x v="12"/>
    <x v="2"/>
    <s v="201711IRGuest"/>
    <n v="0"/>
    <n v="0"/>
    <n v="0"/>
    <n v="0"/>
  </r>
  <r>
    <x v="3"/>
    <n v="201711"/>
    <x v="12"/>
    <x v="3"/>
    <s v="201711IRRep"/>
    <n v="0"/>
    <n v="0"/>
    <n v="0"/>
    <n v="0"/>
  </r>
  <r>
    <x v="3"/>
    <n v="201711"/>
    <x v="13"/>
    <x v="0"/>
    <s v="201711ITSMB"/>
    <n v="18406"/>
    <n v="9004"/>
    <n v="7410"/>
    <n v="1992"/>
  </r>
  <r>
    <x v="3"/>
    <n v="201711"/>
    <x v="13"/>
    <x v="1"/>
    <s v="201711ITCorporate"/>
    <n v="14776"/>
    <n v="4286"/>
    <n v="9067"/>
    <n v="1424"/>
  </r>
  <r>
    <x v="3"/>
    <n v="201711"/>
    <x v="13"/>
    <x v="2"/>
    <s v="201711ITGuest"/>
    <n v="102"/>
    <n v="15"/>
    <n v="53"/>
    <n v="34"/>
  </r>
  <r>
    <x v="3"/>
    <n v="201711"/>
    <x v="13"/>
    <x v="3"/>
    <s v="201711ITRep"/>
    <n v="112"/>
    <n v="0"/>
    <n v="112"/>
    <n v="0"/>
  </r>
  <r>
    <x v="3"/>
    <n v="201711"/>
    <x v="14"/>
    <x v="0"/>
    <s v="201711KRSMB"/>
    <n v="4742"/>
    <n v="1594"/>
    <n v="2634"/>
    <n v="515"/>
  </r>
  <r>
    <x v="3"/>
    <n v="201711"/>
    <x v="14"/>
    <x v="1"/>
    <s v="201711KRCorporate"/>
    <n v="1910"/>
    <n v="549"/>
    <n v="1244"/>
    <n v="117"/>
  </r>
  <r>
    <x v="3"/>
    <n v="201711"/>
    <x v="14"/>
    <x v="2"/>
    <s v="201711KRGuest"/>
    <n v="34"/>
    <n v="24"/>
    <n v="10"/>
    <n v="0"/>
  </r>
  <r>
    <x v="3"/>
    <n v="201711"/>
    <x v="14"/>
    <x v="3"/>
    <s v="201711KRRep"/>
    <n v="1288"/>
    <n v="505"/>
    <n v="583"/>
    <n v="199"/>
  </r>
  <r>
    <x v="3"/>
    <n v="201711"/>
    <x v="15"/>
    <x v="0"/>
    <s v="201711LUSMB"/>
    <n v="1040"/>
    <n v="379"/>
    <n v="510"/>
    <n v="151"/>
  </r>
  <r>
    <x v="3"/>
    <n v="201711"/>
    <x v="15"/>
    <x v="1"/>
    <s v="201711LUCorporate"/>
    <n v="792"/>
    <n v="316"/>
    <n v="389"/>
    <n v="87"/>
  </r>
  <r>
    <x v="3"/>
    <n v="201711"/>
    <x v="15"/>
    <x v="2"/>
    <s v="201711LUGuest"/>
    <n v="10"/>
    <n v="0"/>
    <n v="5"/>
    <n v="5"/>
  </r>
  <r>
    <x v="3"/>
    <n v="201711"/>
    <x v="15"/>
    <x v="3"/>
    <s v="201711LURep"/>
    <n v="0"/>
    <n v="0"/>
    <n v="0"/>
    <n v="0"/>
  </r>
  <r>
    <x v="3"/>
    <n v="201711"/>
    <x v="16"/>
    <x v="0"/>
    <s v="201711MYSMB"/>
    <n v="1905"/>
    <n v="763"/>
    <n v="899"/>
    <n v="243"/>
  </r>
  <r>
    <x v="3"/>
    <n v="201711"/>
    <x v="16"/>
    <x v="1"/>
    <s v="201711MYCorporate"/>
    <n v="63"/>
    <n v="5"/>
    <n v="58"/>
    <n v="0"/>
  </r>
  <r>
    <x v="3"/>
    <n v="201711"/>
    <x v="16"/>
    <x v="2"/>
    <s v="201711MYGuest"/>
    <n v="39"/>
    <n v="15"/>
    <n v="15"/>
    <n v="10"/>
  </r>
  <r>
    <x v="3"/>
    <n v="201711"/>
    <x v="16"/>
    <x v="3"/>
    <s v="201711MYRep"/>
    <n v="539"/>
    <n v="155"/>
    <n v="326"/>
    <n v="58"/>
  </r>
  <r>
    <x v="3"/>
    <n v="201711"/>
    <x v="17"/>
    <x v="0"/>
    <s v="201711NLSMB"/>
    <n v="9732"/>
    <n v="3664"/>
    <n v="5398"/>
    <n v="670"/>
  </r>
  <r>
    <x v="3"/>
    <n v="201711"/>
    <x v="17"/>
    <x v="1"/>
    <s v="201711NLCorporate"/>
    <n v="14504"/>
    <n v="3464"/>
    <n v="9310"/>
    <n v="1729"/>
  </r>
  <r>
    <x v="3"/>
    <n v="201711"/>
    <x v="17"/>
    <x v="2"/>
    <s v="201711NLGuest"/>
    <n v="15"/>
    <n v="0"/>
    <n v="15"/>
    <n v="0"/>
  </r>
  <r>
    <x v="3"/>
    <n v="201711"/>
    <x v="17"/>
    <x v="3"/>
    <s v="201711NLRep"/>
    <n v="121"/>
    <n v="19"/>
    <n v="97"/>
    <n v="5"/>
  </r>
  <r>
    <x v="3"/>
    <n v="201711"/>
    <x v="18"/>
    <x v="0"/>
    <s v="201711NOSMB"/>
    <n v="2517"/>
    <n v="1161"/>
    <n v="1040"/>
    <n v="316"/>
  </r>
  <r>
    <x v="3"/>
    <n v="201711"/>
    <x v="18"/>
    <x v="1"/>
    <s v="201711NOCorporate"/>
    <n v="5651"/>
    <n v="1671"/>
    <n v="3508"/>
    <n v="471"/>
  </r>
  <r>
    <x v="3"/>
    <n v="201711"/>
    <x v="18"/>
    <x v="2"/>
    <s v="201711NOGuest"/>
    <n v="24"/>
    <n v="24"/>
    <n v="0"/>
    <n v="0"/>
  </r>
  <r>
    <x v="3"/>
    <n v="201711"/>
    <x v="18"/>
    <x v="3"/>
    <s v="201711NORep"/>
    <n v="1506"/>
    <n v="690"/>
    <n v="428"/>
    <n v="389"/>
  </r>
  <r>
    <x v="3"/>
    <n v="201711"/>
    <x v="19"/>
    <x v="0"/>
    <s v="201711PLSMB"/>
    <n v="23891"/>
    <n v="11584"/>
    <n v="11248"/>
    <n v="1059"/>
  </r>
  <r>
    <x v="3"/>
    <n v="201711"/>
    <x v="19"/>
    <x v="1"/>
    <s v="201711PLCorporate"/>
    <n v="27876"/>
    <n v="10840"/>
    <n v="13304"/>
    <n v="3731"/>
  </r>
  <r>
    <x v="3"/>
    <n v="201711"/>
    <x v="19"/>
    <x v="2"/>
    <s v="201711PLGuest"/>
    <n v="224"/>
    <n v="58"/>
    <n v="160"/>
    <n v="5"/>
  </r>
  <r>
    <x v="3"/>
    <n v="201711"/>
    <x v="19"/>
    <x v="3"/>
    <s v="201711PLRep"/>
    <n v="0"/>
    <n v="0"/>
    <n v="0"/>
    <n v="0"/>
  </r>
  <r>
    <x v="3"/>
    <n v="201711"/>
    <x v="20"/>
    <x v="0"/>
    <s v="201711PTSMB"/>
    <n v="253"/>
    <n v="146"/>
    <n v="92"/>
    <n v="15"/>
  </r>
  <r>
    <x v="3"/>
    <n v="201711"/>
    <x v="20"/>
    <x v="1"/>
    <s v="201711PTCorporate"/>
    <n v="214"/>
    <n v="92"/>
    <n v="107"/>
    <n v="15"/>
  </r>
  <r>
    <x v="3"/>
    <n v="201711"/>
    <x v="20"/>
    <x v="2"/>
    <s v="201711PTGuest"/>
    <n v="0"/>
    <n v="0"/>
    <n v="0"/>
    <n v="0"/>
  </r>
  <r>
    <x v="3"/>
    <n v="201711"/>
    <x v="20"/>
    <x v="3"/>
    <s v="201711PTRep"/>
    <n v="316"/>
    <n v="29"/>
    <n v="97"/>
    <n v="189"/>
  </r>
  <r>
    <x v="3"/>
    <n v="201711"/>
    <x v="21"/>
    <x v="0"/>
    <s v="201711SGSMB"/>
    <n v="2148"/>
    <n v="1011"/>
    <n v="1016"/>
    <n v="121"/>
  </r>
  <r>
    <x v="3"/>
    <n v="201711"/>
    <x v="21"/>
    <x v="1"/>
    <s v="201711SGCorporate"/>
    <n v="996"/>
    <n v="209"/>
    <n v="748"/>
    <n v="39"/>
  </r>
  <r>
    <x v="3"/>
    <n v="201711"/>
    <x v="21"/>
    <x v="2"/>
    <s v="201711SGGuest"/>
    <n v="5"/>
    <n v="5"/>
    <n v="0"/>
    <n v="0"/>
  </r>
  <r>
    <x v="3"/>
    <n v="201711"/>
    <x v="21"/>
    <x v="3"/>
    <s v="201711SGRep"/>
    <n v="705"/>
    <n v="374"/>
    <n v="233"/>
    <n v="98"/>
  </r>
  <r>
    <x v="3"/>
    <n v="201711"/>
    <x v="22"/>
    <x v="0"/>
    <s v="201711SKSMB"/>
    <n v="1871"/>
    <n v="899"/>
    <n v="782"/>
    <n v="189"/>
  </r>
  <r>
    <x v="3"/>
    <n v="201711"/>
    <x v="22"/>
    <x v="1"/>
    <s v="201711SKCorporate"/>
    <n v="1074"/>
    <n v="330"/>
    <n v="544"/>
    <n v="199"/>
  </r>
  <r>
    <x v="3"/>
    <n v="201711"/>
    <x v="22"/>
    <x v="2"/>
    <s v="201711SKGuest"/>
    <n v="0"/>
    <n v="0"/>
    <n v="0"/>
    <n v="0"/>
  </r>
  <r>
    <x v="3"/>
    <n v="201711"/>
    <x v="22"/>
    <x v="3"/>
    <s v="201711SKRep"/>
    <n v="1705"/>
    <n v="724"/>
    <n v="773"/>
    <n v="209"/>
  </r>
  <r>
    <x v="3"/>
    <n v="201711"/>
    <x v="23"/>
    <x v="0"/>
    <s v="201711SPSMB"/>
    <n v="16117"/>
    <n v="9086"/>
    <n v="6273"/>
    <n v="758"/>
  </r>
  <r>
    <x v="3"/>
    <n v="201711"/>
    <x v="23"/>
    <x v="1"/>
    <s v="201711SPCorporate"/>
    <n v="14086"/>
    <n v="4937"/>
    <n v="7750"/>
    <n v="1399"/>
  </r>
  <r>
    <x v="3"/>
    <n v="201711"/>
    <x v="23"/>
    <x v="2"/>
    <s v="201711SPGuest"/>
    <n v="539"/>
    <n v="0"/>
    <n v="491"/>
    <n v="48"/>
  </r>
  <r>
    <x v="3"/>
    <n v="201711"/>
    <x v="23"/>
    <x v="3"/>
    <s v="201711SPRep"/>
    <n v="11156"/>
    <n v="3926"/>
    <n v="4524"/>
    <n v="2707"/>
  </r>
  <r>
    <x v="3"/>
    <n v="201711"/>
    <x v="24"/>
    <x v="0"/>
    <s v="201711SVSMB"/>
    <n v="5510"/>
    <n v="2177"/>
    <n v="2979"/>
    <n v="355"/>
  </r>
  <r>
    <x v="3"/>
    <n v="201711"/>
    <x v="24"/>
    <x v="1"/>
    <s v="201711SVCorporate"/>
    <n v="13032"/>
    <n v="4742"/>
    <n v="7186"/>
    <n v="1102"/>
  </r>
  <r>
    <x v="3"/>
    <n v="201711"/>
    <x v="24"/>
    <x v="2"/>
    <s v="201711SVGuest"/>
    <n v="5"/>
    <n v="0"/>
    <n v="5"/>
    <n v="0"/>
  </r>
  <r>
    <x v="3"/>
    <n v="201711"/>
    <x v="24"/>
    <x v="3"/>
    <s v="201711SVRep"/>
    <n v="1594"/>
    <n v="165"/>
    <n v="1229"/>
    <n v="199"/>
  </r>
  <r>
    <x v="3"/>
    <n v="201711"/>
    <x v="25"/>
    <x v="0"/>
    <s v="201711THSMB"/>
    <n v="2668"/>
    <n v="1531"/>
    <n v="943"/>
    <n v="194"/>
  </r>
  <r>
    <x v="3"/>
    <n v="201711"/>
    <x v="25"/>
    <x v="1"/>
    <s v="201711THCorporate"/>
    <n v="632"/>
    <n v="243"/>
    <n v="384"/>
    <n v="5"/>
  </r>
  <r>
    <x v="3"/>
    <n v="201711"/>
    <x v="25"/>
    <x v="2"/>
    <s v="201711THGuest"/>
    <n v="0"/>
    <n v="0"/>
    <n v="0"/>
    <n v="0"/>
  </r>
  <r>
    <x v="3"/>
    <n v="201711"/>
    <x v="25"/>
    <x v="3"/>
    <s v="201711THRep"/>
    <n v="0"/>
    <n v="0"/>
    <n v="0"/>
    <n v="0"/>
  </r>
  <r>
    <x v="4"/>
    <n v="201712"/>
    <x v="0"/>
    <x v="0"/>
    <s v="201712ATSMB"/>
    <n v="0"/>
    <n v="0"/>
    <n v="0"/>
    <n v="0"/>
  </r>
  <r>
    <x v="4"/>
    <n v="201712"/>
    <x v="0"/>
    <x v="1"/>
    <s v="201712ATCorporate"/>
    <n v="0"/>
    <n v="0"/>
    <n v="0"/>
    <n v="0"/>
  </r>
  <r>
    <x v="4"/>
    <n v="201712"/>
    <x v="0"/>
    <x v="2"/>
    <s v="201712ATGuest"/>
    <n v="0"/>
    <n v="0"/>
    <n v="0"/>
    <n v="0"/>
  </r>
  <r>
    <x v="4"/>
    <n v="201712"/>
    <x v="0"/>
    <x v="3"/>
    <s v="201712ATRep"/>
    <n v="0"/>
    <n v="0"/>
    <n v="0"/>
    <n v="0"/>
  </r>
  <r>
    <x v="4"/>
    <n v="201712"/>
    <x v="1"/>
    <x v="0"/>
    <s v="201712AUSMB"/>
    <n v="0"/>
    <n v="0"/>
    <n v="0"/>
    <n v="0"/>
  </r>
  <r>
    <x v="4"/>
    <n v="201712"/>
    <x v="1"/>
    <x v="1"/>
    <s v="201712AUCorporate"/>
    <n v="0"/>
    <n v="0"/>
    <n v="0"/>
    <n v="0"/>
  </r>
  <r>
    <x v="4"/>
    <n v="201712"/>
    <x v="1"/>
    <x v="2"/>
    <s v="201712AUGuest"/>
    <n v="0"/>
    <n v="0"/>
    <n v="0"/>
    <n v="0"/>
  </r>
  <r>
    <x v="4"/>
    <n v="201712"/>
    <x v="1"/>
    <x v="3"/>
    <s v="201712AURep"/>
    <n v="0"/>
    <n v="0"/>
    <n v="0"/>
    <n v="0"/>
  </r>
  <r>
    <x v="4"/>
    <n v="201712"/>
    <x v="2"/>
    <x v="0"/>
    <s v="201712BESMB"/>
    <n v="0"/>
    <n v="0"/>
    <n v="0"/>
    <n v="0"/>
  </r>
  <r>
    <x v="4"/>
    <n v="201712"/>
    <x v="2"/>
    <x v="1"/>
    <s v="201712BECorporate"/>
    <n v="0"/>
    <n v="0"/>
    <n v="0"/>
    <n v="0"/>
  </r>
  <r>
    <x v="4"/>
    <n v="201712"/>
    <x v="2"/>
    <x v="2"/>
    <s v="201712BEGuest"/>
    <n v="0"/>
    <n v="0"/>
    <n v="0"/>
    <n v="0"/>
  </r>
  <r>
    <x v="4"/>
    <n v="201712"/>
    <x v="2"/>
    <x v="3"/>
    <s v="201712BERep"/>
    <n v="0"/>
    <n v="0"/>
    <n v="0"/>
    <n v="0"/>
  </r>
  <r>
    <x v="4"/>
    <n v="201712"/>
    <x v="3"/>
    <x v="0"/>
    <s v="201712CHSMB"/>
    <n v="0"/>
    <n v="0"/>
    <n v="0"/>
    <n v="0"/>
  </r>
  <r>
    <x v="4"/>
    <n v="201712"/>
    <x v="3"/>
    <x v="1"/>
    <s v="201712CHCorporate"/>
    <n v="0"/>
    <n v="0"/>
    <n v="0"/>
    <n v="0"/>
  </r>
  <r>
    <x v="4"/>
    <n v="201712"/>
    <x v="3"/>
    <x v="2"/>
    <s v="201712CHGuest"/>
    <n v="0"/>
    <n v="0"/>
    <n v="0"/>
    <n v="0"/>
  </r>
  <r>
    <x v="4"/>
    <n v="201712"/>
    <x v="3"/>
    <x v="3"/>
    <s v="201712CHRep"/>
    <n v="0"/>
    <n v="0"/>
    <n v="0"/>
    <n v="0"/>
  </r>
  <r>
    <x v="4"/>
    <n v="201712"/>
    <x v="4"/>
    <x v="0"/>
    <s v="201712CZSMB"/>
    <n v="0"/>
    <n v="0"/>
    <n v="0"/>
    <n v="0"/>
  </r>
  <r>
    <x v="4"/>
    <n v="201712"/>
    <x v="4"/>
    <x v="1"/>
    <s v="201712CZCorporate"/>
    <n v="0"/>
    <n v="0"/>
    <n v="0"/>
    <n v="0"/>
  </r>
  <r>
    <x v="4"/>
    <n v="201712"/>
    <x v="4"/>
    <x v="2"/>
    <s v="201712CZGuest"/>
    <n v="0"/>
    <n v="0"/>
    <n v="0"/>
    <n v="0"/>
  </r>
  <r>
    <x v="4"/>
    <n v="201712"/>
    <x v="4"/>
    <x v="3"/>
    <s v="201712CZRep"/>
    <n v="0"/>
    <n v="0"/>
    <n v="0"/>
    <n v="0"/>
  </r>
  <r>
    <x v="4"/>
    <n v="201712"/>
    <x v="5"/>
    <x v="0"/>
    <s v="201712DASMB"/>
    <n v="0"/>
    <n v="0"/>
    <n v="0"/>
    <n v="0"/>
  </r>
  <r>
    <x v="4"/>
    <n v="201712"/>
    <x v="5"/>
    <x v="1"/>
    <s v="201712DACorporate"/>
    <n v="0"/>
    <n v="0"/>
    <n v="0"/>
    <n v="0"/>
  </r>
  <r>
    <x v="4"/>
    <n v="201712"/>
    <x v="5"/>
    <x v="2"/>
    <s v="201712DAGuest"/>
    <n v="0"/>
    <n v="0"/>
    <n v="0"/>
    <n v="0"/>
  </r>
  <r>
    <x v="4"/>
    <n v="201712"/>
    <x v="5"/>
    <x v="3"/>
    <s v="201712DARep"/>
    <n v="0"/>
    <n v="0"/>
    <n v="0"/>
    <n v="0"/>
  </r>
  <r>
    <x v="4"/>
    <n v="201712"/>
    <x v="6"/>
    <x v="0"/>
    <s v="201712DESMB"/>
    <n v="0"/>
    <n v="0"/>
    <n v="0"/>
    <n v="0"/>
  </r>
  <r>
    <x v="4"/>
    <n v="201712"/>
    <x v="6"/>
    <x v="1"/>
    <s v="201712DECorporate"/>
    <n v="0"/>
    <n v="0"/>
    <n v="0"/>
    <n v="0"/>
  </r>
  <r>
    <x v="4"/>
    <n v="201712"/>
    <x v="6"/>
    <x v="2"/>
    <s v="201712DEGuest"/>
    <n v="0"/>
    <n v="0"/>
    <n v="0"/>
    <n v="0"/>
  </r>
  <r>
    <x v="4"/>
    <n v="201712"/>
    <x v="6"/>
    <x v="3"/>
    <s v="201712DERep"/>
    <n v="0"/>
    <n v="0"/>
    <n v="0"/>
    <n v="0"/>
  </r>
  <r>
    <x v="4"/>
    <n v="201712"/>
    <x v="7"/>
    <x v="0"/>
    <s v="201712ENSMB"/>
    <n v="0"/>
    <n v="0"/>
    <n v="0"/>
    <n v="0"/>
  </r>
  <r>
    <x v="4"/>
    <n v="201712"/>
    <x v="7"/>
    <x v="1"/>
    <s v="201712ENCorporate"/>
    <n v="0"/>
    <n v="0"/>
    <n v="0"/>
    <n v="0"/>
  </r>
  <r>
    <x v="4"/>
    <n v="201712"/>
    <x v="7"/>
    <x v="2"/>
    <s v="201712ENGuest"/>
    <n v="0"/>
    <n v="0"/>
    <n v="0"/>
    <n v="0"/>
  </r>
  <r>
    <x v="4"/>
    <n v="201712"/>
    <x v="7"/>
    <x v="3"/>
    <s v="201712ENRep"/>
    <n v="0"/>
    <n v="0"/>
    <n v="0"/>
    <n v="0"/>
  </r>
  <r>
    <x v="4"/>
    <n v="201712"/>
    <x v="8"/>
    <x v="0"/>
    <s v="201712FISMB"/>
    <n v="0"/>
    <n v="0"/>
    <n v="0"/>
    <n v="0"/>
  </r>
  <r>
    <x v="4"/>
    <n v="201712"/>
    <x v="8"/>
    <x v="1"/>
    <s v="201712FICorporate"/>
    <n v="0"/>
    <n v="0"/>
    <n v="0"/>
    <n v="0"/>
  </r>
  <r>
    <x v="4"/>
    <n v="201712"/>
    <x v="8"/>
    <x v="2"/>
    <s v="201712FIGuest"/>
    <n v="0"/>
    <n v="0"/>
    <n v="0"/>
    <n v="0"/>
  </r>
  <r>
    <x v="4"/>
    <n v="201712"/>
    <x v="8"/>
    <x v="3"/>
    <s v="201712FIRep"/>
    <n v="0"/>
    <n v="0"/>
    <n v="0"/>
    <n v="0"/>
  </r>
  <r>
    <x v="4"/>
    <n v="201712"/>
    <x v="9"/>
    <x v="0"/>
    <s v="201712FRSMB"/>
    <n v="0"/>
    <n v="0"/>
    <n v="0"/>
    <n v="0"/>
  </r>
  <r>
    <x v="4"/>
    <n v="201712"/>
    <x v="9"/>
    <x v="1"/>
    <s v="201712FRCorporate"/>
    <n v="0"/>
    <n v="0"/>
    <n v="0"/>
    <n v="0"/>
  </r>
  <r>
    <x v="4"/>
    <n v="201712"/>
    <x v="9"/>
    <x v="2"/>
    <s v="201712FRGuest"/>
    <n v="0"/>
    <n v="0"/>
    <n v="0"/>
    <n v="0"/>
  </r>
  <r>
    <x v="4"/>
    <n v="201712"/>
    <x v="9"/>
    <x v="3"/>
    <s v="201712FRRep"/>
    <n v="0"/>
    <n v="0"/>
    <n v="0"/>
    <n v="0"/>
  </r>
  <r>
    <x v="4"/>
    <n v="201712"/>
    <x v="10"/>
    <x v="0"/>
    <s v="201712HKSMB"/>
    <n v="0"/>
    <n v="0"/>
    <n v="0"/>
    <n v="0"/>
  </r>
  <r>
    <x v="4"/>
    <n v="201712"/>
    <x v="10"/>
    <x v="1"/>
    <s v="201712HKCorporate"/>
    <n v="0"/>
    <n v="0"/>
    <n v="0"/>
    <n v="0"/>
  </r>
  <r>
    <x v="4"/>
    <n v="201712"/>
    <x v="10"/>
    <x v="2"/>
    <s v="201712HKGuest"/>
    <n v="0"/>
    <n v="0"/>
    <n v="0"/>
    <n v="0"/>
  </r>
  <r>
    <x v="4"/>
    <n v="201712"/>
    <x v="10"/>
    <x v="3"/>
    <s v="201712HKRep"/>
    <n v="0"/>
    <n v="0"/>
    <n v="0"/>
    <n v="0"/>
  </r>
  <r>
    <x v="4"/>
    <n v="201712"/>
    <x v="11"/>
    <x v="0"/>
    <s v="201712HUSMB"/>
    <n v="0"/>
    <n v="0"/>
    <n v="0"/>
    <n v="0"/>
  </r>
  <r>
    <x v="4"/>
    <n v="201712"/>
    <x v="11"/>
    <x v="1"/>
    <s v="201712HUCorporate"/>
    <n v="0"/>
    <n v="0"/>
    <n v="0"/>
    <n v="0"/>
  </r>
  <r>
    <x v="4"/>
    <n v="201712"/>
    <x v="11"/>
    <x v="2"/>
    <s v="201712HUGuest"/>
    <n v="0"/>
    <n v="0"/>
    <n v="0"/>
    <n v="0"/>
  </r>
  <r>
    <x v="4"/>
    <n v="201712"/>
    <x v="11"/>
    <x v="3"/>
    <s v="201712HURep"/>
    <n v="0"/>
    <n v="0"/>
    <n v="0"/>
    <n v="0"/>
  </r>
  <r>
    <x v="4"/>
    <n v="201712"/>
    <x v="12"/>
    <x v="0"/>
    <s v="201712IRSMB"/>
    <n v="0"/>
    <n v="0"/>
    <n v="0"/>
    <n v="0"/>
  </r>
  <r>
    <x v="4"/>
    <n v="201712"/>
    <x v="12"/>
    <x v="1"/>
    <s v="201712IRCorporate"/>
    <n v="0"/>
    <n v="0"/>
    <n v="0"/>
    <n v="0"/>
  </r>
  <r>
    <x v="4"/>
    <n v="201712"/>
    <x v="12"/>
    <x v="2"/>
    <s v="201712IRGuest"/>
    <n v="0"/>
    <n v="0"/>
    <n v="0"/>
    <n v="0"/>
  </r>
  <r>
    <x v="4"/>
    <n v="201712"/>
    <x v="12"/>
    <x v="3"/>
    <s v="201712IRRep"/>
    <n v="0"/>
    <n v="0"/>
    <n v="0"/>
    <n v="0"/>
  </r>
  <r>
    <x v="4"/>
    <n v="201712"/>
    <x v="13"/>
    <x v="0"/>
    <s v="201712ITSMB"/>
    <n v="0"/>
    <n v="0"/>
    <n v="0"/>
    <n v="0"/>
  </r>
  <r>
    <x v="4"/>
    <n v="201712"/>
    <x v="13"/>
    <x v="1"/>
    <s v="201712ITCorporate"/>
    <n v="0"/>
    <n v="0"/>
    <n v="0"/>
    <n v="0"/>
  </r>
  <r>
    <x v="4"/>
    <n v="201712"/>
    <x v="13"/>
    <x v="2"/>
    <s v="201712ITGuest"/>
    <n v="0"/>
    <n v="0"/>
    <n v="0"/>
    <n v="0"/>
  </r>
  <r>
    <x v="4"/>
    <n v="201712"/>
    <x v="13"/>
    <x v="3"/>
    <s v="201712ITRep"/>
    <n v="0"/>
    <n v="0"/>
    <n v="0"/>
    <n v="0"/>
  </r>
  <r>
    <x v="4"/>
    <n v="201712"/>
    <x v="14"/>
    <x v="0"/>
    <s v="201712KRSMB"/>
    <n v="0"/>
    <n v="0"/>
    <n v="0"/>
    <n v="0"/>
  </r>
  <r>
    <x v="4"/>
    <n v="201712"/>
    <x v="14"/>
    <x v="1"/>
    <s v="201712KRCorporate"/>
    <n v="0"/>
    <n v="0"/>
    <n v="0"/>
    <n v="0"/>
  </r>
  <r>
    <x v="4"/>
    <n v="201712"/>
    <x v="14"/>
    <x v="2"/>
    <s v="201712KRGuest"/>
    <n v="0"/>
    <n v="0"/>
    <n v="0"/>
    <n v="0"/>
  </r>
  <r>
    <x v="4"/>
    <n v="201712"/>
    <x v="14"/>
    <x v="3"/>
    <s v="201712KRRep"/>
    <n v="0"/>
    <n v="0"/>
    <n v="0"/>
    <n v="0"/>
  </r>
  <r>
    <x v="4"/>
    <n v="201712"/>
    <x v="15"/>
    <x v="0"/>
    <s v="201712LUSMB"/>
    <n v="0"/>
    <n v="0"/>
    <n v="0"/>
    <n v="0"/>
  </r>
  <r>
    <x v="4"/>
    <n v="201712"/>
    <x v="15"/>
    <x v="1"/>
    <s v="201712LUCorporate"/>
    <n v="0"/>
    <n v="0"/>
    <n v="0"/>
    <n v="0"/>
  </r>
  <r>
    <x v="4"/>
    <n v="201712"/>
    <x v="15"/>
    <x v="2"/>
    <s v="201712LUGuest"/>
    <n v="0"/>
    <n v="0"/>
    <n v="0"/>
    <n v="0"/>
  </r>
  <r>
    <x v="4"/>
    <n v="201712"/>
    <x v="15"/>
    <x v="3"/>
    <s v="201712LURep"/>
    <n v="0"/>
    <n v="0"/>
    <n v="0"/>
    <n v="0"/>
  </r>
  <r>
    <x v="4"/>
    <n v="201712"/>
    <x v="16"/>
    <x v="0"/>
    <s v="201712MYSMB"/>
    <n v="0"/>
    <n v="0"/>
    <n v="0"/>
    <n v="0"/>
  </r>
  <r>
    <x v="4"/>
    <n v="201712"/>
    <x v="16"/>
    <x v="1"/>
    <s v="201712MYCorporate"/>
    <n v="0"/>
    <n v="0"/>
    <n v="0"/>
    <n v="0"/>
  </r>
  <r>
    <x v="4"/>
    <n v="201712"/>
    <x v="16"/>
    <x v="2"/>
    <s v="201712MYGuest"/>
    <n v="0"/>
    <n v="0"/>
    <n v="0"/>
    <n v="0"/>
  </r>
  <r>
    <x v="4"/>
    <n v="201712"/>
    <x v="16"/>
    <x v="3"/>
    <s v="201712MYRep"/>
    <n v="0"/>
    <n v="0"/>
    <n v="0"/>
    <n v="0"/>
  </r>
  <r>
    <x v="4"/>
    <n v="201712"/>
    <x v="17"/>
    <x v="0"/>
    <s v="201712NLSMB"/>
    <n v="0"/>
    <n v="0"/>
    <n v="0"/>
    <n v="0"/>
  </r>
  <r>
    <x v="4"/>
    <n v="201712"/>
    <x v="17"/>
    <x v="1"/>
    <s v="201712NLCorporate"/>
    <n v="0"/>
    <n v="0"/>
    <n v="0"/>
    <n v="0"/>
  </r>
  <r>
    <x v="4"/>
    <n v="201712"/>
    <x v="17"/>
    <x v="2"/>
    <s v="201712NLGuest"/>
    <n v="0"/>
    <n v="0"/>
    <n v="0"/>
    <n v="0"/>
  </r>
  <r>
    <x v="4"/>
    <n v="201712"/>
    <x v="17"/>
    <x v="3"/>
    <s v="201712NLRep"/>
    <n v="0"/>
    <n v="0"/>
    <n v="0"/>
    <n v="0"/>
  </r>
  <r>
    <x v="4"/>
    <n v="201712"/>
    <x v="18"/>
    <x v="0"/>
    <s v="201712NOSMB"/>
    <n v="0"/>
    <n v="0"/>
    <n v="0"/>
    <n v="0"/>
  </r>
  <r>
    <x v="4"/>
    <n v="201712"/>
    <x v="18"/>
    <x v="1"/>
    <s v="201712NOCorporate"/>
    <n v="0"/>
    <n v="0"/>
    <n v="0"/>
    <n v="0"/>
  </r>
  <r>
    <x v="4"/>
    <n v="201712"/>
    <x v="18"/>
    <x v="2"/>
    <s v="201712NOGuest"/>
    <n v="0"/>
    <n v="0"/>
    <n v="0"/>
    <n v="0"/>
  </r>
  <r>
    <x v="4"/>
    <n v="201712"/>
    <x v="18"/>
    <x v="3"/>
    <s v="201712NORep"/>
    <n v="0"/>
    <n v="0"/>
    <n v="0"/>
    <n v="0"/>
  </r>
  <r>
    <x v="4"/>
    <n v="201712"/>
    <x v="19"/>
    <x v="0"/>
    <s v="201712PLSMB"/>
    <n v="0"/>
    <n v="0"/>
    <n v="0"/>
    <n v="0"/>
  </r>
  <r>
    <x v="4"/>
    <n v="201712"/>
    <x v="19"/>
    <x v="1"/>
    <s v="201712PLCorporate"/>
    <n v="0"/>
    <n v="0"/>
    <n v="0"/>
    <n v="0"/>
  </r>
  <r>
    <x v="4"/>
    <n v="201712"/>
    <x v="19"/>
    <x v="2"/>
    <s v="201712PLGuest"/>
    <n v="0"/>
    <n v="0"/>
    <n v="0"/>
    <n v="0"/>
  </r>
  <r>
    <x v="4"/>
    <n v="201712"/>
    <x v="19"/>
    <x v="3"/>
    <s v="201712PLRep"/>
    <n v="0"/>
    <n v="0"/>
    <n v="0"/>
    <n v="0"/>
  </r>
  <r>
    <x v="4"/>
    <n v="201712"/>
    <x v="20"/>
    <x v="0"/>
    <s v="201712PTSMB"/>
    <n v="0"/>
    <n v="0"/>
    <n v="0"/>
    <n v="0"/>
  </r>
  <r>
    <x v="4"/>
    <n v="201712"/>
    <x v="20"/>
    <x v="1"/>
    <s v="201712PTCorporate"/>
    <n v="0"/>
    <n v="0"/>
    <n v="0"/>
    <n v="0"/>
  </r>
  <r>
    <x v="4"/>
    <n v="201712"/>
    <x v="20"/>
    <x v="2"/>
    <s v="201712PTGuest"/>
    <n v="0"/>
    <n v="0"/>
    <n v="0"/>
    <n v="0"/>
  </r>
  <r>
    <x v="4"/>
    <n v="201712"/>
    <x v="20"/>
    <x v="3"/>
    <s v="201712PTRep"/>
    <n v="0"/>
    <n v="0"/>
    <n v="0"/>
    <n v="0"/>
  </r>
  <r>
    <x v="4"/>
    <n v="201712"/>
    <x v="21"/>
    <x v="0"/>
    <s v="201712SGSMB"/>
    <n v="0"/>
    <n v="0"/>
    <n v="0"/>
    <n v="0"/>
  </r>
  <r>
    <x v="4"/>
    <n v="201712"/>
    <x v="21"/>
    <x v="1"/>
    <s v="201712SGCorporate"/>
    <n v="0"/>
    <n v="0"/>
    <n v="0"/>
    <n v="0"/>
  </r>
  <r>
    <x v="4"/>
    <n v="201712"/>
    <x v="21"/>
    <x v="2"/>
    <s v="201712SGGuest"/>
    <n v="0"/>
    <n v="0"/>
    <n v="0"/>
    <n v="0"/>
  </r>
  <r>
    <x v="4"/>
    <n v="201712"/>
    <x v="21"/>
    <x v="3"/>
    <s v="201712SGRep"/>
    <n v="0"/>
    <n v="0"/>
    <n v="0"/>
    <n v="0"/>
  </r>
  <r>
    <x v="4"/>
    <n v="201712"/>
    <x v="22"/>
    <x v="0"/>
    <s v="201712SKSMB"/>
    <n v="0"/>
    <n v="0"/>
    <n v="0"/>
    <n v="0"/>
  </r>
  <r>
    <x v="4"/>
    <n v="201712"/>
    <x v="22"/>
    <x v="1"/>
    <s v="201712SKCorporate"/>
    <n v="0"/>
    <n v="0"/>
    <n v="0"/>
    <n v="0"/>
  </r>
  <r>
    <x v="4"/>
    <n v="201712"/>
    <x v="22"/>
    <x v="2"/>
    <s v="201712SKGuest"/>
    <n v="0"/>
    <n v="0"/>
    <n v="0"/>
    <n v="0"/>
  </r>
  <r>
    <x v="4"/>
    <n v="201712"/>
    <x v="22"/>
    <x v="3"/>
    <s v="201712SKRep"/>
    <n v="0"/>
    <n v="0"/>
    <n v="0"/>
    <n v="0"/>
  </r>
  <r>
    <x v="4"/>
    <n v="201712"/>
    <x v="23"/>
    <x v="0"/>
    <s v="201712SPSMB"/>
    <n v="0"/>
    <n v="0"/>
    <n v="0"/>
    <n v="0"/>
  </r>
  <r>
    <x v="4"/>
    <n v="201712"/>
    <x v="23"/>
    <x v="1"/>
    <s v="201712SPCorporate"/>
    <n v="0"/>
    <n v="0"/>
    <n v="0"/>
    <n v="0"/>
  </r>
  <r>
    <x v="4"/>
    <n v="201712"/>
    <x v="23"/>
    <x v="2"/>
    <s v="201712SPGuest"/>
    <n v="0"/>
    <n v="0"/>
    <n v="0"/>
    <n v="0"/>
  </r>
  <r>
    <x v="4"/>
    <n v="201712"/>
    <x v="23"/>
    <x v="3"/>
    <s v="201712SPRep"/>
    <n v="0"/>
    <n v="0"/>
    <n v="0"/>
    <n v="0"/>
  </r>
  <r>
    <x v="4"/>
    <n v="201712"/>
    <x v="24"/>
    <x v="0"/>
    <s v="201712SVSMB"/>
    <n v="0"/>
    <n v="0"/>
    <n v="0"/>
    <n v="0"/>
  </r>
  <r>
    <x v="4"/>
    <n v="201712"/>
    <x v="24"/>
    <x v="1"/>
    <s v="201712SVCorporate"/>
    <n v="0"/>
    <n v="0"/>
    <n v="0"/>
    <n v="0"/>
  </r>
  <r>
    <x v="4"/>
    <n v="201712"/>
    <x v="24"/>
    <x v="2"/>
    <s v="201712SVGuest"/>
    <n v="0"/>
    <n v="0"/>
    <n v="0"/>
    <n v="0"/>
  </r>
  <r>
    <x v="4"/>
    <n v="201712"/>
    <x v="24"/>
    <x v="3"/>
    <s v="201712SVRep"/>
    <n v="0"/>
    <n v="0"/>
    <n v="0"/>
    <n v="0"/>
  </r>
  <r>
    <x v="4"/>
    <n v="201712"/>
    <x v="25"/>
    <x v="0"/>
    <s v="201712THSMB"/>
    <n v="0"/>
    <n v="0"/>
    <n v="0"/>
    <n v="0"/>
  </r>
  <r>
    <x v="4"/>
    <n v="201712"/>
    <x v="25"/>
    <x v="1"/>
    <s v="201712THCorporate"/>
    <n v="0"/>
    <n v="0"/>
    <n v="0"/>
    <n v="0"/>
  </r>
  <r>
    <x v="4"/>
    <n v="201712"/>
    <x v="25"/>
    <x v="2"/>
    <s v="201712THGuest"/>
    <n v="0"/>
    <n v="0"/>
    <n v="0"/>
    <n v="0"/>
  </r>
  <r>
    <x v="4"/>
    <n v="201712"/>
    <x v="25"/>
    <x v="3"/>
    <s v="201712THRep"/>
    <n v="0"/>
    <n v="0"/>
    <n v="0"/>
    <n v="0"/>
  </r>
  <r>
    <x v="5"/>
    <n v="201801"/>
    <x v="0"/>
    <x v="0"/>
    <s v="201801ATSMB"/>
    <n v="1115"/>
    <n v="447"/>
    <n v="607"/>
    <n v="62"/>
  </r>
  <r>
    <x v="5"/>
    <n v="201801"/>
    <x v="0"/>
    <x v="1"/>
    <s v="201801ATCorporate"/>
    <n v="730"/>
    <n v="175"/>
    <n v="504"/>
    <n v="51"/>
  </r>
  <r>
    <x v="5"/>
    <n v="201801"/>
    <x v="0"/>
    <x v="2"/>
    <s v="201801ATGuest"/>
    <n v="0"/>
    <n v="0"/>
    <n v="0"/>
    <n v="0"/>
  </r>
  <r>
    <x v="5"/>
    <n v="201801"/>
    <x v="0"/>
    <x v="3"/>
    <s v="201801ATRep"/>
    <n v="1177"/>
    <n v="689"/>
    <n v="488"/>
    <n v="0"/>
  </r>
  <r>
    <x v="5"/>
    <n v="201801"/>
    <x v="1"/>
    <x v="0"/>
    <s v="201801AUSMB"/>
    <n v="3675"/>
    <n v="1676"/>
    <n v="1887"/>
    <n v="113"/>
  </r>
  <r>
    <x v="5"/>
    <n v="201801"/>
    <x v="1"/>
    <x v="1"/>
    <s v="201801AUCorporate"/>
    <n v="11427"/>
    <n v="2930"/>
    <n v="7680"/>
    <n v="817"/>
  </r>
  <r>
    <x v="5"/>
    <n v="201801"/>
    <x v="1"/>
    <x v="2"/>
    <s v="201801AUGuest"/>
    <n v="82"/>
    <n v="0"/>
    <n v="82"/>
    <n v="0"/>
  </r>
  <r>
    <x v="5"/>
    <n v="201801"/>
    <x v="1"/>
    <x v="3"/>
    <s v="201801AURep"/>
    <n v="1023"/>
    <n v="231"/>
    <n v="792"/>
    <n v="0"/>
  </r>
  <r>
    <x v="5"/>
    <n v="201801"/>
    <x v="2"/>
    <x v="0"/>
    <s v="201801BESMB"/>
    <n v="11962"/>
    <n v="6086"/>
    <n v="5140"/>
    <n v="736"/>
  </r>
  <r>
    <x v="5"/>
    <n v="201801"/>
    <x v="2"/>
    <x v="1"/>
    <s v="201801BECorporate"/>
    <n v="19606"/>
    <n v="8369"/>
    <n v="9911"/>
    <n v="1326"/>
  </r>
  <r>
    <x v="5"/>
    <n v="201801"/>
    <x v="2"/>
    <x v="2"/>
    <s v="201801BEGuest"/>
    <n v="344"/>
    <n v="226"/>
    <n v="93"/>
    <n v="26"/>
  </r>
  <r>
    <x v="5"/>
    <n v="201801"/>
    <x v="2"/>
    <x v="3"/>
    <s v="201801BERep"/>
    <n v="303"/>
    <n v="134"/>
    <n v="164"/>
    <n v="5"/>
  </r>
  <r>
    <x v="5"/>
    <n v="201801"/>
    <x v="3"/>
    <x v="0"/>
    <s v="201801CHSMB"/>
    <n v="27070"/>
    <n v="12275"/>
    <n v="13412"/>
    <n v="1383"/>
  </r>
  <r>
    <x v="5"/>
    <n v="201801"/>
    <x v="3"/>
    <x v="1"/>
    <s v="201801CHCorporate"/>
    <n v="25785"/>
    <n v="8364"/>
    <n v="14265"/>
    <n v="3156"/>
  </r>
  <r>
    <x v="5"/>
    <n v="201801"/>
    <x v="3"/>
    <x v="2"/>
    <s v="201801CHGuest"/>
    <n v="129"/>
    <n v="26"/>
    <n v="103"/>
    <n v="0"/>
  </r>
  <r>
    <x v="5"/>
    <n v="201801"/>
    <x v="3"/>
    <x v="3"/>
    <s v="201801CHRep"/>
    <n v="10"/>
    <n v="0"/>
    <n v="10"/>
    <n v="0"/>
  </r>
  <r>
    <x v="5"/>
    <n v="201801"/>
    <x v="4"/>
    <x v="0"/>
    <s v="201801CZSMB"/>
    <n v="2216"/>
    <n v="853"/>
    <n v="1100"/>
    <n v="262"/>
  </r>
  <r>
    <x v="5"/>
    <n v="201801"/>
    <x v="4"/>
    <x v="1"/>
    <s v="201801CZCorporate"/>
    <n v="1722"/>
    <n v="519"/>
    <n v="987"/>
    <n v="216"/>
  </r>
  <r>
    <x v="5"/>
    <n v="201801"/>
    <x v="4"/>
    <x v="2"/>
    <s v="201801CZGuest"/>
    <n v="0"/>
    <n v="0"/>
    <n v="0"/>
    <n v="0"/>
  </r>
  <r>
    <x v="5"/>
    <n v="201801"/>
    <x v="4"/>
    <x v="3"/>
    <s v="201801CZRep"/>
    <n v="2925"/>
    <n v="1552"/>
    <n v="1157"/>
    <n v="216"/>
  </r>
  <r>
    <x v="5"/>
    <n v="201801"/>
    <x v="5"/>
    <x v="0"/>
    <s v="201801DASMB"/>
    <n v="7371"/>
    <n v="3115"/>
    <n v="3619"/>
    <n v="637"/>
  </r>
  <r>
    <x v="5"/>
    <n v="201801"/>
    <x v="5"/>
    <x v="1"/>
    <s v="201801DACorporate"/>
    <n v="17293"/>
    <n v="6338"/>
    <n v="9232"/>
    <n v="1721"/>
  </r>
  <r>
    <x v="5"/>
    <n v="201801"/>
    <x v="5"/>
    <x v="2"/>
    <s v="201801DAGuest"/>
    <n v="175"/>
    <n v="46"/>
    <n v="123"/>
    <n v="5"/>
  </r>
  <r>
    <x v="5"/>
    <n v="201801"/>
    <x v="5"/>
    <x v="3"/>
    <s v="201801DARep"/>
    <n v="1105"/>
    <n v="432"/>
    <n v="370"/>
    <n v="303"/>
  </r>
  <r>
    <x v="5"/>
    <n v="201801"/>
    <x v="6"/>
    <x v="0"/>
    <s v="201801DESMB"/>
    <n v="16151"/>
    <n v="6724"/>
    <n v="8703"/>
    <n v="725"/>
  </r>
  <r>
    <x v="5"/>
    <n v="201801"/>
    <x v="6"/>
    <x v="1"/>
    <s v="201801DECorporate"/>
    <n v="40954"/>
    <n v="12337"/>
    <n v="25014"/>
    <n v="3603"/>
  </r>
  <r>
    <x v="5"/>
    <n v="201801"/>
    <x v="6"/>
    <x v="2"/>
    <s v="201801DEGuest"/>
    <n v="206"/>
    <n v="67"/>
    <n v="134"/>
    <n v="5"/>
  </r>
  <r>
    <x v="5"/>
    <n v="201801"/>
    <x v="6"/>
    <x v="3"/>
    <s v="201801DERep"/>
    <n v="51"/>
    <n v="0"/>
    <n v="51"/>
    <n v="0"/>
  </r>
  <r>
    <x v="5"/>
    <n v="201801"/>
    <x v="7"/>
    <x v="0"/>
    <s v="201801ENSMB"/>
    <n v="40430"/>
    <n v="18146"/>
    <n v="20140"/>
    <n v="2143"/>
  </r>
  <r>
    <x v="5"/>
    <n v="201801"/>
    <x v="7"/>
    <x v="1"/>
    <s v="201801ENCorporate"/>
    <n v="86442"/>
    <n v="26931"/>
    <n v="51492"/>
    <n v="8019"/>
  </r>
  <r>
    <x v="5"/>
    <n v="201801"/>
    <x v="7"/>
    <x v="2"/>
    <s v="201801ENGuest"/>
    <n v="200"/>
    <n v="36"/>
    <n v="164"/>
    <n v="0"/>
  </r>
  <r>
    <x v="5"/>
    <n v="201801"/>
    <x v="7"/>
    <x v="3"/>
    <s v="201801ENRep"/>
    <n v="5670"/>
    <n v="1013"/>
    <n v="2935"/>
    <n v="1723"/>
  </r>
  <r>
    <x v="5"/>
    <n v="201801"/>
    <x v="8"/>
    <x v="0"/>
    <s v="201801FISMB"/>
    <n v="2755"/>
    <n v="1038"/>
    <n v="1619"/>
    <n v="98"/>
  </r>
  <r>
    <x v="5"/>
    <n v="201801"/>
    <x v="8"/>
    <x v="1"/>
    <s v="201801FICorporate"/>
    <n v="7217"/>
    <n v="2174"/>
    <n v="4133"/>
    <n v="910"/>
  </r>
  <r>
    <x v="5"/>
    <n v="201801"/>
    <x v="8"/>
    <x v="2"/>
    <s v="201801FIGuest"/>
    <n v="46"/>
    <n v="5"/>
    <n v="41"/>
    <n v="0"/>
  </r>
  <r>
    <x v="5"/>
    <n v="201801"/>
    <x v="8"/>
    <x v="3"/>
    <s v="201801FIRep"/>
    <n v="175"/>
    <n v="164"/>
    <n v="10"/>
    <n v="0"/>
  </r>
  <r>
    <x v="5"/>
    <n v="201801"/>
    <x v="9"/>
    <x v="0"/>
    <s v="201801FRSMB"/>
    <n v="31640"/>
    <n v="17118"/>
    <n v="12856"/>
    <n v="1666"/>
  </r>
  <r>
    <x v="5"/>
    <n v="201801"/>
    <x v="9"/>
    <x v="1"/>
    <s v="201801FRCorporate"/>
    <n v="90591"/>
    <n v="36271"/>
    <n v="44686"/>
    <n v="9633"/>
  </r>
  <r>
    <x v="5"/>
    <n v="201801"/>
    <x v="9"/>
    <x v="2"/>
    <s v="201801FRGuest"/>
    <n v="452"/>
    <n v="87"/>
    <n v="355"/>
    <n v="10"/>
  </r>
  <r>
    <x v="5"/>
    <n v="201801"/>
    <x v="9"/>
    <x v="3"/>
    <s v="201801FRRep"/>
    <n v="14049"/>
    <n v="4883"/>
    <n v="7305"/>
    <n v="1860"/>
  </r>
  <r>
    <x v="5"/>
    <n v="201801"/>
    <x v="10"/>
    <x v="0"/>
    <s v="201801HKSMB"/>
    <n v="2822"/>
    <n v="833"/>
    <n v="1851"/>
    <n v="139"/>
  </r>
  <r>
    <x v="5"/>
    <n v="201801"/>
    <x v="10"/>
    <x v="1"/>
    <s v="201801HKCorporate"/>
    <n v="2868"/>
    <n v="694"/>
    <n v="1871"/>
    <n v="304"/>
  </r>
  <r>
    <x v="5"/>
    <n v="201801"/>
    <x v="10"/>
    <x v="2"/>
    <s v="201801HKGuest"/>
    <n v="0"/>
    <n v="0"/>
    <n v="0"/>
    <n v="0"/>
  </r>
  <r>
    <x v="5"/>
    <n v="201801"/>
    <x v="10"/>
    <x v="3"/>
    <s v="201801HKRep"/>
    <n v="1121"/>
    <n v="200"/>
    <n v="920"/>
    <n v="0"/>
  </r>
  <r>
    <x v="5"/>
    <n v="201801"/>
    <x v="11"/>
    <x v="0"/>
    <s v="201801HUSMB"/>
    <n v="2108"/>
    <n v="1085"/>
    <n v="905"/>
    <n v="118"/>
  </r>
  <r>
    <x v="5"/>
    <n v="201801"/>
    <x v="11"/>
    <x v="1"/>
    <s v="201801HUCorporate"/>
    <n v="786"/>
    <n v="211"/>
    <n v="437"/>
    <n v="139"/>
  </r>
  <r>
    <x v="5"/>
    <n v="201801"/>
    <x v="11"/>
    <x v="2"/>
    <s v="201801HUGuest"/>
    <n v="5"/>
    <n v="0"/>
    <n v="5"/>
    <n v="0"/>
  </r>
  <r>
    <x v="5"/>
    <n v="201801"/>
    <x v="11"/>
    <x v="3"/>
    <s v="201801HURep"/>
    <n v="2118"/>
    <n v="776"/>
    <n v="864"/>
    <n v="478"/>
  </r>
  <r>
    <x v="5"/>
    <n v="201801"/>
    <x v="12"/>
    <x v="0"/>
    <s v="201801IRSMB"/>
    <n v="3449"/>
    <n v="1563"/>
    <n v="1820"/>
    <n v="67"/>
  </r>
  <r>
    <x v="5"/>
    <n v="201801"/>
    <x v="12"/>
    <x v="1"/>
    <s v="201801IRCorporate"/>
    <n v="2452"/>
    <n v="689"/>
    <n v="1686"/>
    <n v="77"/>
  </r>
  <r>
    <x v="5"/>
    <n v="201801"/>
    <x v="12"/>
    <x v="2"/>
    <s v="201801IRGuest"/>
    <n v="0"/>
    <n v="0"/>
    <n v="0"/>
    <n v="0"/>
  </r>
  <r>
    <x v="5"/>
    <n v="201801"/>
    <x v="12"/>
    <x v="3"/>
    <s v="201801IRRep"/>
    <n v="5"/>
    <n v="5"/>
    <n v="0"/>
    <n v="0"/>
  </r>
  <r>
    <x v="5"/>
    <n v="201801"/>
    <x v="13"/>
    <x v="0"/>
    <s v="201801ITSMB"/>
    <n v="18794"/>
    <n v="8461"/>
    <n v="8122"/>
    <n v="2211"/>
  </r>
  <r>
    <x v="5"/>
    <n v="201801"/>
    <x v="13"/>
    <x v="1"/>
    <s v="201801ITCorporate"/>
    <n v="15468"/>
    <n v="5449"/>
    <n v="8590"/>
    <n v="1428"/>
  </r>
  <r>
    <x v="5"/>
    <n v="201801"/>
    <x v="13"/>
    <x v="2"/>
    <s v="201801ITGuest"/>
    <n v="149"/>
    <n v="21"/>
    <n v="77"/>
    <n v="51"/>
  </r>
  <r>
    <x v="5"/>
    <n v="201801"/>
    <x v="13"/>
    <x v="3"/>
    <s v="201801ITRep"/>
    <n v="87"/>
    <n v="0"/>
    <n v="87"/>
    <n v="0"/>
  </r>
  <r>
    <x v="5"/>
    <n v="201801"/>
    <x v="14"/>
    <x v="0"/>
    <s v="201801KRSMB"/>
    <n v="4354"/>
    <n v="1491"/>
    <n v="2545"/>
    <n v="318"/>
  </r>
  <r>
    <x v="5"/>
    <n v="201801"/>
    <x v="14"/>
    <x v="1"/>
    <s v="201801KRCorporate"/>
    <n v="2000"/>
    <n v="427"/>
    <n v="1429"/>
    <n v="144"/>
  </r>
  <r>
    <x v="5"/>
    <n v="201801"/>
    <x v="14"/>
    <x v="2"/>
    <s v="201801KRGuest"/>
    <n v="31"/>
    <n v="21"/>
    <n v="10"/>
    <n v="0"/>
  </r>
  <r>
    <x v="5"/>
    <n v="201801"/>
    <x v="14"/>
    <x v="3"/>
    <s v="201801KRRep"/>
    <n v="879"/>
    <n v="308"/>
    <n v="370"/>
    <n v="200"/>
  </r>
  <r>
    <x v="5"/>
    <n v="201801"/>
    <x v="15"/>
    <x v="0"/>
    <s v="201801LUSMB"/>
    <n v="1146"/>
    <n v="560"/>
    <n v="560"/>
    <n v="25"/>
  </r>
  <r>
    <x v="5"/>
    <n v="201801"/>
    <x v="15"/>
    <x v="1"/>
    <s v="201801LUCorporate"/>
    <n v="848"/>
    <n v="231"/>
    <n v="565"/>
    <n v="51"/>
  </r>
  <r>
    <x v="5"/>
    <n v="201801"/>
    <x v="15"/>
    <x v="2"/>
    <s v="201801LUGuest"/>
    <n v="36"/>
    <n v="0"/>
    <n v="0"/>
    <n v="36"/>
  </r>
  <r>
    <x v="5"/>
    <n v="201801"/>
    <x v="15"/>
    <x v="3"/>
    <s v="201801LURep"/>
    <n v="0"/>
    <n v="0"/>
    <n v="0"/>
    <n v="0"/>
  </r>
  <r>
    <x v="5"/>
    <n v="201801"/>
    <x v="16"/>
    <x v="0"/>
    <s v="201801MYSMB"/>
    <n v="2144"/>
    <n v="894"/>
    <n v="1044"/>
    <n v="205"/>
  </r>
  <r>
    <x v="5"/>
    <n v="201801"/>
    <x v="16"/>
    <x v="1"/>
    <s v="201801MYCorporate"/>
    <n v="41"/>
    <n v="5"/>
    <n v="36"/>
    <n v="0"/>
  </r>
  <r>
    <x v="5"/>
    <n v="201801"/>
    <x v="16"/>
    <x v="2"/>
    <s v="201801MYGuest"/>
    <n v="21"/>
    <n v="5"/>
    <n v="0"/>
    <n v="15"/>
  </r>
  <r>
    <x v="5"/>
    <n v="201801"/>
    <x v="16"/>
    <x v="3"/>
    <s v="201801MYRep"/>
    <n v="581"/>
    <n v="87"/>
    <n v="303"/>
    <n v="191"/>
  </r>
  <r>
    <x v="5"/>
    <n v="201801"/>
    <x v="17"/>
    <x v="0"/>
    <s v="201801NLSMB"/>
    <n v="10255"/>
    <n v="3737"/>
    <n v="6025"/>
    <n v="493"/>
  </r>
  <r>
    <x v="5"/>
    <n v="201801"/>
    <x v="17"/>
    <x v="1"/>
    <s v="201801NLCorporate"/>
    <n v="15406"/>
    <n v="4719"/>
    <n v="9443"/>
    <n v="1244"/>
  </r>
  <r>
    <x v="5"/>
    <n v="201801"/>
    <x v="17"/>
    <x v="2"/>
    <s v="201801NLGuest"/>
    <n v="51"/>
    <n v="21"/>
    <n v="31"/>
    <n v="0"/>
  </r>
  <r>
    <x v="5"/>
    <n v="201801"/>
    <x v="17"/>
    <x v="3"/>
    <s v="201801NLRep"/>
    <n v="87"/>
    <n v="41"/>
    <n v="46"/>
    <n v="0"/>
  </r>
  <r>
    <x v="5"/>
    <n v="201801"/>
    <x v="18"/>
    <x v="0"/>
    <s v="201801NOSMB"/>
    <n v="3876"/>
    <n v="1552"/>
    <n v="1743"/>
    <n v="581"/>
  </r>
  <r>
    <x v="5"/>
    <n v="201801"/>
    <x v="18"/>
    <x v="1"/>
    <s v="201801NOCorporate"/>
    <n v="4945"/>
    <n v="1347"/>
    <n v="3167"/>
    <n v="431"/>
  </r>
  <r>
    <x v="5"/>
    <n v="201801"/>
    <x v="18"/>
    <x v="2"/>
    <s v="201801NOGuest"/>
    <n v="36"/>
    <n v="36"/>
    <n v="0"/>
    <n v="0"/>
  </r>
  <r>
    <x v="5"/>
    <n v="201801"/>
    <x v="18"/>
    <x v="3"/>
    <s v="201801NORep"/>
    <n v="1691"/>
    <n v="1383"/>
    <n v="308"/>
    <n v="0"/>
  </r>
  <r>
    <x v="5"/>
    <n v="201801"/>
    <x v="19"/>
    <x v="0"/>
    <s v="201801PLSMB"/>
    <n v="26905"/>
    <n v="10492"/>
    <n v="13545"/>
    <n v="2869"/>
  </r>
  <r>
    <x v="5"/>
    <n v="201801"/>
    <x v="19"/>
    <x v="1"/>
    <s v="201801PLCorporate"/>
    <n v="28041"/>
    <n v="10995"/>
    <n v="12897"/>
    <n v="4149"/>
  </r>
  <r>
    <x v="5"/>
    <n v="201801"/>
    <x v="19"/>
    <x v="2"/>
    <s v="201801PLGuest"/>
    <n v="437"/>
    <n v="93"/>
    <n v="288"/>
    <n v="56"/>
  </r>
  <r>
    <x v="5"/>
    <n v="201801"/>
    <x v="19"/>
    <x v="3"/>
    <s v="201801PLRep"/>
    <n v="0"/>
    <n v="0"/>
    <n v="0"/>
    <n v="0"/>
  </r>
  <r>
    <x v="5"/>
    <n v="201801"/>
    <x v="20"/>
    <x v="0"/>
    <s v="201801PTSMB"/>
    <n v="298"/>
    <n v="87"/>
    <n v="185"/>
    <n v="26"/>
  </r>
  <r>
    <x v="5"/>
    <n v="201801"/>
    <x v="20"/>
    <x v="1"/>
    <s v="201801PTCorporate"/>
    <n v="247"/>
    <n v="41"/>
    <n v="185"/>
    <n v="20"/>
  </r>
  <r>
    <x v="5"/>
    <n v="201801"/>
    <x v="20"/>
    <x v="2"/>
    <s v="201801PTGuest"/>
    <n v="0"/>
    <n v="0"/>
    <n v="0"/>
    <n v="0"/>
  </r>
  <r>
    <x v="5"/>
    <n v="201801"/>
    <x v="20"/>
    <x v="3"/>
    <s v="201801PTRep"/>
    <n v="154"/>
    <n v="5"/>
    <n v="149"/>
    <n v="0"/>
  </r>
  <r>
    <x v="5"/>
    <n v="201801"/>
    <x v="21"/>
    <x v="0"/>
    <s v="201801SGSMB"/>
    <n v="2282"/>
    <n v="869"/>
    <n v="1100"/>
    <n v="313"/>
  </r>
  <r>
    <x v="5"/>
    <n v="201801"/>
    <x v="21"/>
    <x v="1"/>
    <s v="201801SGCorporate"/>
    <n v="1193"/>
    <n v="267"/>
    <n v="730"/>
    <n v="196"/>
  </r>
  <r>
    <x v="5"/>
    <n v="201801"/>
    <x v="21"/>
    <x v="2"/>
    <s v="201801SGGuest"/>
    <n v="0"/>
    <n v="0"/>
    <n v="0"/>
    <n v="0"/>
  </r>
  <r>
    <x v="5"/>
    <n v="201801"/>
    <x v="21"/>
    <x v="3"/>
    <s v="201801SGRep"/>
    <n v="663"/>
    <n v="72"/>
    <n v="591"/>
    <n v="0"/>
  </r>
  <r>
    <x v="5"/>
    <n v="201801"/>
    <x v="22"/>
    <x v="0"/>
    <s v="201801SKSMB"/>
    <n v="2313"/>
    <n v="1285"/>
    <n v="848"/>
    <n v="179"/>
  </r>
  <r>
    <x v="5"/>
    <n v="201801"/>
    <x v="22"/>
    <x v="1"/>
    <s v="201801SKCorporate"/>
    <n v="1059"/>
    <n v="375"/>
    <n v="422"/>
    <n v="262"/>
  </r>
  <r>
    <x v="5"/>
    <n v="201801"/>
    <x v="22"/>
    <x v="2"/>
    <s v="201801SKGuest"/>
    <n v="0"/>
    <n v="0"/>
    <n v="0"/>
    <n v="0"/>
  </r>
  <r>
    <x v="5"/>
    <n v="201801"/>
    <x v="22"/>
    <x v="3"/>
    <s v="201801SKRep"/>
    <n v="925"/>
    <n v="509"/>
    <n v="406"/>
    <n v="10"/>
  </r>
  <r>
    <x v="5"/>
    <n v="201801"/>
    <x v="23"/>
    <x v="0"/>
    <s v="201801SPSMB"/>
    <n v="17940"/>
    <n v="10451"/>
    <n v="6708"/>
    <n v="781"/>
  </r>
  <r>
    <x v="5"/>
    <n v="201801"/>
    <x v="23"/>
    <x v="1"/>
    <s v="201801SPCorporate"/>
    <n v="18228"/>
    <n v="6647"/>
    <n v="10291"/>
    <n v="1290"/>
  </r>
  <r>
    <x v="5"/>
    <n v="201801"/>
    <x v="23"/>
    <x v="2"/>
    <s v="201801SPGuest"/>
    <n v="740"/>
    <n v="21"/>
    <n v="704"/>
    <n v="15"/>
  </r>
  <r>
    <x v="5"/>
    <n v="201801"/>
    <x v="23"/>
    <x v="3"/>
    <s v="201801SPRep"/>
    <n v="11998"/>
    <n v="3922"/>
    <n v="4606"/>
    <n v="3470"/>
  </r>
  <r>
    <x v="5"/>
    <n v="201801"/>
    <x v="24"/>
    <x v="0"/>
    <s v="201801SVSMB"/>
    <n v="6580"/>
    <n v="2627"/>
    <n v="3357"/>
    <n v="596"/>
  </r>
  <r>
    <x v="5"/>
    <n v="201801"/>
    <x v="24"/>
    <x v="1"/>
    <s v="201801SVCorporate"/>
    <n v="12666"/>
    <n v="4668"/>
    <n v="7022"/>
    <n v="976"/>
  </r>
  <r>
    <x v="5"/>
    <n v="201801"/>
    <x v="24"/>
    <x v="2"/>
    <s v="201801SVGuest"/>
    <n v="10"/>
    <n v="5"/>
    <n v="0"/>
    <n v="5"/>
  </r>
  <r>
    <x v="5"/>
    <n v="201801"/>
    <x v="24"/>
    <x v="3"/>
    <s v="201801SVRep"/>
    <n v="1563"/>
    <n v="458"/>
    <n v="751"/>
    <n v="355"/>
  </r>
  <r>
    <x v="5"/>
    <n v="201801"/>
    <x v="25"/>
    <x v="0"/>
    <s v="201801THSMB"/>
    <n v="2601"/>
    <n v="1707"/>
    <n v="745"/>
    <n v="149"/>
  </r>
  <r>
    <x v="5"/>
    <n v="201801"/>
    <x v="25"/>
    <x v="1"/>
    <s v="201801THCorporate"/>
    <n v="586"/>
    <n v="57"/>
    <n v="529"/>
    <n v="0"/>
  </r>
  <r>
    <x v="5"/>
    <n v="201801"/>
    <x v="25"/>
    <x v="2"/>
    <s v="201801THGuest"/>
    <n v="5"/>
    <n v="0"/>
    <n v="5"/>
    <n v="0"/>
  </r>
  <r>
    <x v="5"/>
    <n v="201801"/>
    <x v="25"/>
    <x v="3"/>
    <s v="201801THRep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1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L4:P13" firstHeaderRow="0" firstDataRow="1" firstDataCol="1" rowPageCount="2" colPageCount="1"/>
  <pivotFields count="11">
    <pivotField axis="axisRow" numFmtId="169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Page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Page" showAll="0">
      <items count="5">
        <item x="1"/>
        <item x="2"/>
        <item x="3"/>
        <item x="0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4">
        <item sd="0" x="0"/>
        <item x="1"/>
        <item x="2"/>
        <item sd="0" x="3"/>
      </items>
    </pivotField>
  </pivotFields>
  <rowFields count="2">
    <field x="10"/>
    <field x="0"/>
  </rowFields>
  <rowItems count="9">
    <i>
      <x v="1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2" hier="-1"/>
    <pageField fld="3" hier="-1"/>
  </pageFields>
  <dataFields count="4">
    <dataField name="Sum of Transactions" fld="5" baseField="0" baseItem="0"/>
    <dataField name="Sum of others orders" fld="8" baseField="0" baseItem="0"/>
    <dataField name="Sum of Direct orders" fld="7" baseField="0" baseItem="0"/>
    <dataField name="Sum of Organic order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5" cacheId="211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3">
  <location ref="Q28:T36" firstHeaderRow="0" firstDataRow="1" firstDataCol="1"/>
  <pivotFields count="5">
    <pivotField axis="axisRow" showAll="0" sortType="ascending" defaultSubtotal="0">
      <items count="1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</items>
    </pivotField>
    <pivotField dataField="1" showAll="0" defaultSubtotal="0"/>
    <pivotField dataField="1" showAll="0" defaultSubtotal="0"/>
    <pivotField dataField="1" showAll="0" defaultSubtotal="0"/>
    <pivotField axis="axisRow" showAll="0" defaultSubtotal="0">
      <items count="4">
        <item x="1"/>
        <item x="0"/>
        <item x="2"/>
        <item x="3"/>
      </items>
    </pivotField>
  </pivotFields>
  <rowFields count="2">
    <field x="4"/>
    <field x="0"/>
  </rowFields>
  <rowItems count="8">
    <i>
      <x/>
    </i>
    <i r="1">
      <x v="7"/>
    </i>
    <i r="1">
      <x v="8"/>
    </i>
    <i r="1">
      <x v="9"/>
    </i>
    <i r="1">
      <x v="10"/>
    </i>
    <i r="1">
      <x v="11"/>
    </i>
    <i>
      <x v="2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Organic" fld="1" baseField="0" baseItem="1"/>
    <dataField name="Others" fld="3" baseField="0" baseItem="1"/>
    <dataField name="Direct" fld="2" baseField="0" baseItem="1"/>
  </dataFields>
  <formats count="3">
    <format dxfId="97">
      <pivotArea outline="0" collapsedLevelsAreSubtotals="1" fieldPosition="0"/>
    </format>
    <format dxfId="96">
      <pivotArea outline="0" collapsedLevelsAreSubtotals="1" fieldPosition="0"/>
    </format>
    <format dxfId="95">
      <pivotArea outline="0" collapsedLevelsAreSubtotals="1" fieldPosition="0"/>
    </format>
  </formats>
  <chartFormats count="3">
    <chartFormat chart="2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3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2" displayName="Table2" ref="K2:L13" headerRowCount="0" totalsRowShown="0" headerRowDxfId="108" dataDxfId="106" headerRowBorderDxfId="107" tableBorderDxfId="105">
  <tableColumns count="2">
    <tableColumn id="1" name="Month" headerRowDxfId="104" dataDxfId="103"/>
    <tableColumn id="2" name="Column1" headerRowDxfId="102" dataDxfId="10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6"/>
  <sheetViews>
    <sheetView workbookViewId="0">
      <selection activeCell="B2" sqref="B2"/>
    </sheetView>
  </sheetViews>
  <sheetFormatPr defaultColWidth="11.42578125" defaultRowHeight="15"/>
  <cols>
    <col min="1" max="1" width="92" customWidth="1"/>
  </cols>
  <sheetData>
    <row r="2" spans="1:2">
      <c r="A2" s="1" t="s">
        <v>0</v>
      </c>
      <c r="B2" t="s">
        <v>36</v>
      </c>
    </row>
    <row r="3" spans="1:2">
      <c r="A3" s="1" t="s">
        <v>1</v>
      </c>
      <c r="B3" t="s">
        <v>36</v>
      </c>
    </row>
    <row r="4" spans="1:2">
      <c r="A4" s="1" t="s">
        <v>2</v>
      </c>
      <c r="B4" t="s">
        <v>36</v>
      </c>
    </row>
    <row r="5" spans="1:2">
      <c r="A5" s="1" t="s">
        <v>3</v>
      </c>
    </row>
    <row r="6" spans="1:2">
      <c r="A6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C176"/>
  <sheetViews>
    <sheetView showGridLines="0" tabSelected="1" view="pageLayout" topLeftCell="A4" zoomScaleNormal="85" zoomScaleSheetLayoutView="100" workbookViewId="0">
      <selection activeCell="F10" sqref="F10"/>
    </sheetView>
  </sheetViews>
  <sheetFormatPr defaultColWidth="11.42578125" defaultRowHeight="15"/>
  <cols>
    <col min="1" max="1" width="8.7109375" customWidth="1"/>
    <col min="2" max="2" width="7.140625" customWidth="1"/>
    <col min="3" max="4" width="11.42578125" customWidth="1"/>
    <col min="5" max="5" width="14.42578125" customWidth="1"/>
    <col min="6" max="6" width="16" customWidth="1"/>
    <col min="7" max="7" width="4.85546875" customWidth="1"/>
    <col min="8" max="8" width="17.28515625" customWidth="1"/>
    <col min="9" max="9" width="11.42578125" customWidth="1"/>
    <col min="10" max="10" width="9.7109375" customWidth="1"/>
    <col min="11" max="11" width="13.140625" customWidth="1"/>
    <col min="12" max="12" width="20.85546875" customWidth="1"/>
    <col min="13" max="14" width="13" customWidth="1"/>
    <col min="15" max="15" width="13.28515625" customWidth="1"/>
    <col min="16" max="16" width="11.42578125" customWidth="1"/>
    <col min="17" max="17" width="9.42578125" customWidth="1"/>
    <col min="18" max="18" width="16.140625" bestFit="1" customWidth="1"/>
    <col min="20" max="20" width="22.42578125" bestFit="1" customWidth="1"/>
    <col min="21" max="21" width="11.140625" bestFit="1" customWidth="1"/>
    <col min="24" max="24" width="15.42578125" customWidth="1"/>
    <col min="25" max="25" width="18" customWidth="1"/>
    <col min="26" max="26" width="14" customWidth="1"/>
    <col min="27" max="27" width="12.85546875" bestFit="1" customWidth="1"/>
  </cols>
  <sheetData>
    <row r="1" spans="1:29">
      <c r="I1" s="80" t="s">
        <v>477</v>
      </c>
      <c r="J1" s="81"/>
      <c r="K1" s="81" t="s">
        <v>153</v>
      </c>
      <c r="L1" s="110"/>
      <c r="M1" s="110"/>
      <c r="N1" s="81"/>
      <c r="O1" s="81" t="s">
        <v>40</v>
      </c>
      <c r="P1" s="64"/>
      <c r="Q1" s="64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21">
      <c r="I2" s="81">
        <v>2017</v>
      </c>
      <c r="J2" s="82"/>
      <c r="K2" s="83" t="s">
        <v>483</v>
      </c>
      <c r="L2" s="84">
        <v>1</v>
      </c>
      <c r="M2" s="81"/>
      <c r="N2" s="81" t="str">
        <f>INDEX(O2:O28,L2,1)</f>
        <v>(All)</v>
      </c>
      <c r="O2" s="81" t="s">
        <v>471</v>
      </c>
      <c r="P2" s="64"/>
      <c r="Q2" s="64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29">
      <c r="I3" s="81">
        <v>2018</v>
      </c>
      <c r="J3" s="81"/>
      <c r="K3" s="85" t="s">
        <v>485</v>
      </c>
      <c r="L3" s="84"/>
      <c r="M3" s="86"/>
      <c r="N3" s="81"/>
      <c r="O3" s="87" t="s">
        <v>5</v>
      </c>
      <c r="P3" s="64"/>
      <c r="Q3" s="64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ht="18.75" customHeight="1">
      <c r="I4" s="81"/>
      <c r="J4" s="81"/>
      <c r="K4" s="83" t="s">
        <v>486</v>
      </c>
      <c r="L4" s="109"/>
      <c r="M4" s="86"/>
      <c r="N4" s="81"/>
      <c r="O4" s="87" t="s">
        <v>16</v>
      </c>
      <c r="P4" s="64"/>
      <c r="Q4" s="64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29" ht="18.75" customHeight="1">
      <c r="A5" s="18"/>
      <c r="B5" s="18"/>
      <c r="H5" s="37"/>
      <c r="I5" s="88"/>
      <c r="J5" s="81"/>
      <c r="K5" s="85" t="s">
        <v>487</v>
      </c>
      <c r="L5" s="84"/>
      <c r="M5" s="86"/>
      <c r="N5" s="81"/>
      <c r="O5" s="87" t="s">
        <v>28</v>
      </c>
      <c r="P5" s="64"/>
      <c r="Q5" s="64"/>
      <c r="R5" s="36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ht="18.75" customHeight="1">
      <c r="A6" s="75"/>
      <c r="B6" s="130">
        <f>DATE(B7,MONTH(1&amp;B8)-1,1)</f>
        <v>43009</v>
      </c>
      <c r="E6" s="35"/>
      <c r="F6" s="18"/>
      <c r="I6" s="81"/>
      <c r="J6" s="81"/>
      <c r="K6" s="83" t="s">
        <v>484</v>
      </c>
      <c r="L6" s="84"/>
      <c r="M6" s="81"/>
      <c r="N6" s="81"/>
      <c r="O6" s="87" t="s">
        <v>34</v>
      </c>
      <c r="P6" s="64"/>
      <c r="Q6" s="64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18.75" customHeight="1">
      <c r="A7" s="135" t="s">
        <v>477</v>
      </c>
      <c r="B7" s="136">
        <v>2017</v>
      </c>
      <c r="C7" s="18"/>
      <c r="D7" s="18"/>
      <c r="E7" s="34"/>
      <c r="F7" s="18"/>
      <c r="I7" s="89"/>
      <c r="J7" s="89"/>
      <c r="K7" s="85" t="s">
        <v>488</v>
      </c>
      <c r="L7" s="84"/>
      <c r="M7" s="81"/>
      <c r="N7" s="81"/>
      <c r="O7" s="87" t="s">
        <v>13</v>
      </c>
      <c r="P7" s="64"/>
      <c r="Q7" s="64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ht="21.75" customHeight="1">
      <c r="A8" s="137" t="s">
        <v>153</v>
      </c>
      <c r="B8" s="136" t="s">
        <v>481</v>
      </c>
      <c r="E8" s="32"/>
      <c r="I8" s="90"/>
      <c r="J8" s="91"/>
      <c r="K8" s="83" t="s">
        <v>489</v>
      </c>
      <c r="L8" s="84"/>
      <c r="M8" s="92"/>
      <c r="N8" s="81"/>
      <c r="O8" s="87" t="s">
        <v>25</v>
      </c>
      <c r="P8" s="65"/>
      <c r="Q8" s="66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ht="19.5" customHeight="1">
      <c r="A9" s="57"/>
      <c r="B9" s="9"/>
      <c r="I9" s="90"/>
      <c r="J9" s="93"/>
      <c r="K9" s="85" t="s">
        <v>478</v>
      </c>
      <c r="L9" s="84"/>
      <c r="M9" s="94"/>
      <c r="N9" s="81"/>
      <c r="O9" s="87" t="s">
        <v>27</v>
      </c>
      <c r="P9" s="65"/>
      <c r="Q9" s="67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ht="22.5" customHeight="1">
      <c r="A10" s="57"/>
      <c r="B10" s="9"/>
      <c r="I10" s="90"/>
      <c r="J10" s="81"/>
      <c r="K10" s="83" t="s">
        <v>479</v>
      </c>
      <c r="L10" s="84"/>
      <c r="M10" s="81"/>
      <c r="N10" s="81"/>
      <c r="O10" s="87" t="s">
        <v>19</v>
      </c>
      <c r="P10" s="65"/>
      <c r="Q10" s="67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ht="18.75" customHeight="1">
      <c r="A11" s="10"/>
      <c r="B11" s="10"/>
      <c r="I11" s="89"/>
      <c r="J11" s="81"/>
      <c r="K11" s="85" t="s">
        <v>480</v>
      </c>
      <c r="L11" s="84"/>
      <c r="M11" s="81"/>
      <c r="N11" s="81"/>
      <c r="O11" s="87" t="s">
        <v>14</v>
      </c>
      <c r="P11" s="64"/>
      <c r="Q11" s="64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ht="21.75" customHeight="1">
      <c r="A12" s="114"/>
      <c r="B12" s="114"/>
      <c r="I12" s="89"/>
      <c r="J12" s="81"/>
      <c r="K12" s="83" t="s">
        <v>481</v>
      </c>
      <c r="L12" s="84"/>
      <c r="M12" s="81"/>
      <c r="N12" s="81"/>
      <c r="O12" s="87" t="s">
        <v>23</v>
      </c>
      <c r="P12" s="64"/>
      <c r="Q12" s="64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ht="18.75" customHeight="1">
      <c r="A13" s="111"/>
      <c r="B13" s="111"/>
      <c r="I13" s="89"/>
      <c r="J13" s="81"/>
      <c r="K13" s="85" t="s">
        <v>482</v>
      </c>
      <c r="L13" s="95"/>
      <c r="M13" s="81"/>
      <c r="N13" s="81"/>
      <c r="O13" s="87" t="s">
        <v>18</v>
      </c>
      <c r="P13" s="64"/>
      <c r="Q13" s="64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ht="21.75" customHeight="1">
      <c r="A14" s="11"/>
      <c r="B14" s="61"/>
      <c r="I14" s="96"/>
      <c r="J14" s="81"/>
      <c r="K14" s="81"/>
      <c r="L14" s="81"/>
      <c r="M14" s="81"/>
      <c r="N14" s="81"/>
      <c r="O14" s="87" t="s">
        <v>22</v>
      </c>
      <c r="P14" s="68"/>
      <c r="Q14" s="64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>
      <c r="A15" s="12"/>
      <c r="B15" s="12"/>
      <c r="I15" s="89"/>
      <c r="J15" s="89"/>
      <c r="K15" s="81"/>
      <c r="L15" s="81"/>
      <c r="M15" s="81"/>
      <c r="N15" s="81"/>
      <c r="O15" s="87" t="s">
        <v>11</v>
      </c>
      <c r="P15" s="64"/>
      <c r="Q15" s="64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ht="18">
      <c r="A16" s="115"/>
      <c r="B16" s="115"/>
      <c r="I16" s="81"/>
      <c r="J16" s="89"/>
      <c r="K16" s="131"/>
      <c r="L16" s="81"/>
      <c r="M16" s="81"/>
      <c r="N16" s="87" t="s">
        <v>21</v>
      </c>
      <c r="O16" s="112"/>
      <c r="P16" s="112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9" ht="18.75" customHeight="1">
      <c r="A17" s="113"/>
      <c r="B17" s="113"/>
      <c r="I17" s="97"/>
      <c r="J17" s="98"/>
      <c r="K17" s="81"/>
      <c r="L17" s="81"/>
      <c r="M17" s="81"/>
      <c r="N17" s="81"/>
      <c r="O17" s="87" t="s">
        <v>15</v>
      </c>
      <c r="P17" s="69"/>
      <c r="Q17" s="70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>
      <c r="A18" s="13"/>
      <c r="B18" s="62"/>
      <c r="I18" s="96"/>
      <c r="J18" s="81"/>
      <c r="K18" s="81"/>
      <c r="L18" s="81"/>
      <c r="M18" s="81"/>
      <c r="N18" s="81"/>
      <c r="O18" s="87" t="s">
        <v>32</v>
      </c>
      <c r="P18" s="68"/>
      <c r="Q18" s="71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>
      <c r="A19" s="14"/>
      <c r="B19" s="14"/>
      <c r="I19" s="89"/>
      <c r="J19" s="89"/>
      <c r="K19" s="81"/>
      <c r="L19" s="81"/>
      <c r="M19" s="81"/>
      <c r="N19" s="81"/>
      <c r="O19" s="87" t="s">
        <v>33</v>
      </c>
      <c r="P19" s="64"/>
      <c r="Q19" s="64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ht="18">
      <c r="A20" s="116"/>
      <c r="B20" s="116"/>
      <c r="I20" s="118"/>
      <c r="J20" s="118"/>
      <c r="K20" s="81"/>
      <c r="L20" s="81"/>
      <c r="M20" s="81"/>
      <c r="N20" s="81"/>
      <c r="O20" s="87" t="s">
        <v>30</v>
      </c>
      <c r="P20" s="117"/>
      <c r="Q20" s="117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ht="18.75" customHeight="1">
      <c r="A21" s="15"/>
      <c r="B21" s="16"/>
      <c r="I21" s="119"/>
      <c r="J21" s="119"/>
      <c r="K21" s="81"/>
      <c r="L21" s="81"/>
      <c r="M21" s="81"/>
      <c r="N21" s="81"/>
      <c r="O21" s="87" t="s">
        <v>17</v>
      </c>
      <c r="P21" s="120"/>
      <c r="Q21" s="120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>
      <c r="A22" s="17"/>
      <c r="B22" s="60"/>
      <c r="I22" s="96"/>
      <c r="J22" s="98"/>
      <c r="K22" s="81"/>
      <c r="L22" s="81"/>
      <c r="M22" s="81"/>
      <c r="N22" s="81"/>
      <c r="O22" s="87" t="s">
        <v>29</v>
      </c>
      <c r="P22" s="68"/>
      <c r="Q22" s="71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>
      <c r="A23" s="58"/>
      <c r="B23" s="58"/>
      <c r="I23" s="89"/>
      <c r="J23" s="89"/>
      <c r="K23" s="81"/>
      <c r="L23" s="81"/>
      <c r="M23" s="81"/>
      <c r="N23" s="81"/>
      <c r="O23" s="87" t="s">
        <v>26</v>
      </c>
      <c r="P23" s="64"/>
      <c r="Q23" s="64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 ht="18">
      <c r="A24" s="121"/>
      <c r="B24" s="121"/>
      <c r="I24" s="96"/>
      <c r="J24" s="99"/>
      <c r="K24" s="81"/>
      <c r="L24" s="81"/>
      <c r="M24" s="81"/>
      <c r="N24" s="81"/>
      <c r="O24" s="87" t="s">
        <v>31</v>
      </c>
      <c r="P24" s="68"/>
      <c r="Q24" s="72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 ht="18">
      <c r="A25" s="122"/>
      <c r="B25" s="122"/>
      <c r="C25" s="33"/>
      <c r="I25" s="119"/>
      <c r="J25" s="119"/>
      <c r="K25" s="81"/>
      <c r="L25" s="81"/>
      <c r="M25" s="81"/>
      <c r="N25" s="81"/>
      <c r="O25" s="87" t="s">
        <v>20</v>
      </c>
      <c r="P25" s="120"/>
      <c r="Q25" s="120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:29">
      <c r="A26" s="59"/>
      <c r="B26" s="63"/>
      <c r="I26" s="96"/>
      <c r="J26" s="100"/>
      <c r="K26" s="81"/>
      <c r="L26" s="81"/>
      <c r="M26" s="81"/>
      <c r="N26" s="81"/>
      <c r="O26" s="87" t="s">
        <v>24</v>
      </c>
      <c r="P26" s="68"/>
      <c r="Q26" s="73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  <row r="27" spans="1:29" ht="18.75" customHeight="1">
      <c r="A27" s="42"/>
      <c r="B27" s="42"/>
      <c r="H27" s="18"/>
      <c r="I27" s="89"/>
      <c r="J27" s="89"/>
      <c r="K27" s="81"/>
      <c r="L27" s="81"/>
      <c r="M27" s="81"/>
      <c r="N27" s="81"/>
      <c r="O27" s="87" t="s">
        <v>35</v>
      </c>
      <c r="P27" s="64"/>
      <c r="Q27" s="64"/>
      <c r="R27" s="8"/>
      <c r="S27" s="8"/>
      <c r="T27" s="8"/>
      <c r="U27" s="124"/>
      <c r="V27" s="124"/>
      <c r="W27" s="124"/>
      <c r="X27" s="8"/>
      <c r="Y27" s="8"/>
      <c r="Z27" s="8"/>
      <c r="AA27" s="8"/>
      <c r="AB27" s="8"/>
      <c r="AC27" s="8"/>
    </row>
    <row r="28" spans="1:29" ht="23.25">
      <c r="A28" s="43"/>
      <c r="B28" s="44"/>
      <c r="D28" s="32"/>
      <c r="H28" s="18"/>
      <c r="I28" s="128"/>
      <c r="J28" s="128"/>
      <c r="K28" s="81"/>
      <c r="L28" s="81"/>
      <c r="M28" s="81"/>
      <c r="N28" s="81"/>
      <c r="O28" s="87" t="s">
        <v>12</v>
      </c>
      <c r="P28" s="125"/>
      <c r="Q28" s="125"/>
      <c r="R28" s="8"/>
      <c r="S28" s="8"/>
      <c r="T28" s="8"/>
      <c r="U28" s="31"/>
      <c r="V28" s="31"/>
      <c r="W28" s="31"/>
      <c r="X28" s="8"/>
      <c r="Y28" s="8"/>
      <c r="Z28" s="8"/>
      <c r="AA28" s="8"/>
      <c r="AB28" s="8"/>
      <c r="AC28" s="8"/>
    </row>
    <row r="29" spans="1:29" ht="21">
      <c r="A29" s="126"/>
      <c r="B29" s="126"/>
      <c r="H29" s="30"/>
      <c r="I29" s="101"/>
      <c r="J29" s="101"/>
      <c r="K29" s="81"/>
      <c r="L29" s="81"/>
      <c r="M29" s="81"/>
      <c r="N29" s="81"/>
      <c r="O29" s="81"/>
      <c r="P29" s="26"/>
      <c r="Q29" s="29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29" ht="15.75">
      <c r="A30" s="43"/>
      <c r="B30" s="45"/>
      <c r="H30" s="28"/>
      <c r="I30" s="96"/>
      <c r="J30" s="102"/>
      <c r="K30" s="81"/>
      <c r="L30" s="81"/>
      <c r="M30" s="81"/>
      <c r="N30" s="81"/>
      <c r="O30" s="81"/>
      <c r="P30" s="23"/>
      <c r="Q30" s="27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  <row r="31" spans="1:29" ht="18.75" customHeight="1">
      <c r="A31" s="42"/>
      <c r="B31" s="42"/>
      <c r="H31" s="18"/>
      <c r="I31" s="89"/>
      <c r="J31" s="89"/>
      <c r="K31" s="81"/>
      <c r="L31" s="81"/>
      <c r="M31" s="81"/>
      <c r="N31" s="81"/>
      <c r="O31" s="87" t="s">
        <v>41</v>
      </c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  <row r="32" spans="1:29" ht="18">
      <c r="A32" s="127"/>
      <c r="B32" s="127"/>
      <c r="H32" s="18"/>
      <c r="I32" s="101"/>
      <c r="J32" s="103"/>
      <c r="K32" s="81"/>
      <c r="L32" s="81">
        <v>1</v>
      </c>
      <c r="M32" s="81"/>
      <c r="N32" s="81" t="str">
        <f>INDEX($O$32:$O$36,L32,1)</f>
        <v>(All)</v>
      </c>
      <c r="O32" s="87" t="s">
        <v>471</v>
      </c>
      <c r="P32" s="26"/>
      <c r="Q32" s="25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</row>
    <row r="33" spans="1:29" ht="21">
      <c r="A33" s="46"/>
      <c r="B33" s="47"/>
      <c r="H33" s="24"/>
      <c r="I33" s="119"/>
      <c r="J33" s="119"/>
      <c r="K33" s="104"/>
      <c r="L33" s="81"/>
      <c r="M33" s="81"/>
      <c r="N33" s="81"/>
      <c r="O33" s="81" t="s">
        <v>6</v>
      </c>
      <c r="P33" s="129"/>
      <c r="Q33" s="129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>
      <c r="A34" s="43"/>
      <c r="B34" s="48"/>
      <c r="H34" s="18"/>
      <c r="I34" s="96"/>
      <c r="J34" s="105"/>
      <c r="K34" s="106"/>
      <c r="L34" s="81"/>
      <c r="M34" s="81"/>
      <c r="N34" s="81"/>
      <c r="O34" s="81" t="s">
        <v>7</v>
      </c>
      <c r="P34" s="23"/>
      <c r="Q34" s="22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>
      <c r="A35" s="42"/>
      <c r="B35" s="42"/>
      <c r="H35" s="18"/>
      <c r="I35" s="89"/>
      <c r="J35" s="89"/>
      <c r="K35" s="81"/>
      <c r="L35" s="81"/>
      <c r="M35" s="81"/>
      <c r="N35" s="81"/>
      <c r="O35" s="81" t="s">
        <v>8</v>
      </c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29">
      <c r="A36" s="46"/>
      <c r="B36" s="49"/>
      <c r="H36" s="18"/>
      <c r="I36" s="89"/>
      <c r="J36" s="89"/>
      <c r="K36" s="81"/>
      <c r="L36" s="81"/>
      <c r="M36" s="81"/>
      <c r="N36" s="81"/>
      <c r="O36" s="81" t="s">
        <v>9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>
      <c r="A37" s="123"/>
      <c r="B37" s="123"/>
      <c r="G37" s="21"/>
      <c r="H37" s="20"/>
      <c r="I37" s="89"/>
      <c r="J37" s="89"/>
      <c r="K37" s="81"/>
      <c r="L37" s="81"/>
      <c r="M37" s="81"/>
      <c r="N37" s="81"/>
      <c r="O37" s="81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</row>
    <row r="38" spans="1:29">
      <c r="A38" s="43"/>
      <c r="B38" s="50"/>
      <c r="H38" s="18"/>
      <c r="I38" s="89"/>
      <c r="J38" s="89"/>
      <c r="K38" s="81"/>
      <c r="L38" s="81"/>
      <c r="M38" s="81"/>
      <c r="N38" s="81"/>
      <c r="O38" s="81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</row>
    <row r="39" spans="1:29">
      <c r="I39" s="89"/>
      <c r="J39" s="89"/>
      <c r="K39" s="81"/>
      <c r="L39" s="81"/>
      <c r="M39" s="81"/>
      <c r="N39" s="81"/>
      <c r="O39" s="81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</row>
    <row r="40" spans="1:29">
      <c r="I40" s="89"/>
      <c r="J40" s="89"/>
      <c r="K40" s="81"/>
      <c r="L40" s="81"/>
      <c r="M40" s="81"/>
      <c r="N40" s="81"/>
      <c r="O40" s="81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 spans="1:29">
      <c r="I41" s="89"/>
      <c r="J41" s="89"/>
      <c r="K41" s="81"/>
      <c r="L41" s="81"/>
      <c r="M41" s="81"/>
      <c r="N41" s="81"/>
      <c r="O41" s="81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 spans="1:29">
      <c r="I42" s="81"/>
      <c r="J42" s="81"/>
      <c r="K42" s="81"/>
      <c r="L42" s="81"/>
      <c r="M42" s="81"/>
      <c r="N42" s="81"/>
      <c r="O42" s="81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 spans="1:29">
      <c r="I43" s="81"/>
      <c r="J43" s="81"/>
      <c r="K43" s="81"/>
      <c r="L43" s="81"/>
      <c r="M43" s="81"/>
      <c r="N43" s="81"/>
      <c r="O43" s="81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spans="1:29">
      <c r="A44" s="18"/>
      <c r="B44" s="18"/>
      <c r="C44" s="18"/>
      <c r="D44" s="18"/>
      <c r="E44" s="18"/>
      <c r="F44" s="18"/>
      <c r="G44" s="18"/>
      <c r="H44" s="18"/>
      <c r="I44" s="89"/>
      <c r="J44" s="89"/>
      <c r="K44" s="89"/>
      <c r="L44" s="89"/>
      <c r="M44" s="89"/>
      <c r="N44" s="89"/>
      <c r="O44" s="89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spans="1:29">
      <c r="A45" s="18"/>
      <c r="B45" s="18"/>
      <c r="C45" s="18"/>
      <c r="D45" s="18"/>
      <c r="E45" s="18"/>
      <c r="F45" s="18"/>
      <c r="G45" s="18"/>
      <c r="H45" s="18"/>
      <c r="I45" s="89"/>
      <c r="J45" s="89"/>
      <c r="K45" s="89"/>
      <c r="L45" s="89"/>
      <c r="M45" s="89"/>
      <c r="N45" s="89"/>
      <c r="O45" s="89"/>
      <c r="P45" s="8"/>
      <c r="Q45" s="19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29">
      <c r="A46" s="18"/>
      <c r="B46" s="18"/>
      <c r="C46" s="18"/>
      <c r="D46" s="18"/>
      <c r="E46" s="18"/>
      <c r="F46" s="18"/>
      <c r="G46" s="18"/>
      <c r="H46" s="18"/>
      <c r="I46" s="89"/>
      <c r="J46" s="89"/>
      <c r="K46" s="89"/>
      <c r="L46" s="89"/>
      <c r="M46" s="89"/>
      <c r="N46" s="89"/>
      <c r="O46" s="8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spans="1:29">
      <c r="A47" s="18"/>
      <c r="B47" s="18"/>
      <c r="C47" s="18"/>
      <c r="D47" s="18"/>
      <c r="E47" s="18"/>
      <c r="F47" s="18"/>
      <c r="G47" s="18"/>
      <c r="H47" s="18"/>
      <c r="I47" s="89"/>
      <c r="J47" s="89"/>
      <c r="K47" s="89"/>
      <c r="L47" s="89"/>
      <c r="M47" s="89"/>
      <c r="N47" s="89"/>
      <c r="O47" s="8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spans="1:29">
      <c r="A48" s="18"/>
      <c r="B48" s="18"/>
      <c r="C48" s="18"/>
      <c r="D48" s="18"/>
      <c r="E48" s="18"/>
      <c r="F48" s="18"/>
      <c r="G48" s="18"/>
      <c r="H48" s="18"/>
      <c r="I48" s="89"/>
      <c r="J48" s="89"/>
      <c r="K48" s="89"/>
      <c r="L48" s="89"/>
      <c r="M48" s="89"/>
      <c r="N48" s="89"/>
      <c r="O48" s="8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 spans="1:29">
      <c r="A49" s="18"/>
      <c r="B49" s="18"/>
      <c r="C49" s="18"/>
      <c r="D49" s="18"/>
      <c r="E49" s="18"/>
      <c r="F49" s="18"/>
      <c r="G49" s="18"/>
      <c r="H49" s="18"/>
      <c r="I49" s="89"/>
      <c r="J49" s="89"/>
      <c r="K49" s="89"/>
      <c r="L49" s="89"/>
      <c r="M49" s="89"/>
      <c r="N49" s="89"/>
      <c r="O49" s="89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 spans="1:29">
      <c r="A50" s="18"/>
      <c r="B50" s="18"/>
      <c r="C50" s="18"/>
      <c r="D50" s="18"/>
      <c r="E50" s="18"/>
      <c r="F50" s="18"/>
      <c r="G50" s="18"/>
      <c r="H50" s="18"/>
      <c r="I50" s="89"/>
      <c r="J50" s="89"/>
      <c r="K50" s="89"/>
      <c r="L50" s="89"/>
      <c r="M50" s="89"/>
      <c r="N50" s="89"/>
      <c r="O50" s="89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 spans="1:29">
      <c r="A51" s="18"/>
      <c r="B51" s="18"/>
      <c r="C51" s="18"/>
      <c r="D51" s="18"/>
      <c r="E51" s="18"/>
      <c r="F51" s="18"/>
      <c r="G51" s="18"/>
      <c r="H51" s="18"/>
      <c r="I51" s="89"/>
      <c r="J51" s="89"/>
      <c r="K51" s="89"/>
      <c r="L51" s="89"/>
      <c r="M51" s="89"/>
      <c r="N51" s="89"/>
      <c r="O51" s="89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 spans="1:29">
      <c r="A52" s="18"/>
      <c r="B52" s="18"/>
      <c r="C52" s="18"/>
      <c r="D52" s="18"/>
      <c r="E52" s="18"/>
      <c r="F52" s="18"/>
      <c r="G52" s="18"/>
      <c r="H52" s="18"/>
      <c r="I52" s="89"/>
      <c r="J52" s="89"/>
      <c r="K52" s="89"/>
      <c r="L52" s="89"/>
      <c r="M52" s="89"/>
      <c r="N52" s="89"/>
      <c r="O52" s="89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 spans="1:29">
      <c r="A53" s="18"/>
      <c r="B53" s="18"/>
      <c r="C53" s="18"/>
      <c r="D53" s="18"/>
      <c r="E53" s="18"/>
      <c r="F53" s="18"/>
      <c r="G53" s="18"/>
      <c r="H53" s="18"/>
      <c r="I53" s="89"/>
      <c r="J53" s="89"/>
      <c r="K53" s="89"/>
      <c r="L53" s="89"/>
      <c r="M53" s="89"/>
      <c r="N53" s="89"/>
      <c r="O53" s="89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 spans="1:29">
      <c r="A54" s="18"/>
      <c r="B54" s="18"/>
      <c r="C54" s="18"/>
      <c r="D54" s="18"/>
      <c r="E54" s="18"/>
      <c r="F54" s="18"/>
      <c r="G54" s="18"/>
      <c r="H54" s="18"/>
      <c r="I54" s="89"/>
      <c r="J54" s="89"/>
      <c r="K54" s="89"/>
      <c r="L54" s="89"/>
      <c r="M54" s="89"/>
      <c r="N54" s="89"/>
      <c r="O54" s="89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 spans="1:29">
      <c r="A55" s="18"/>
      <c r="B55" s="18"/>
      <c r="C55" s="18"/>
      <c r="D55" s="18"/>
      <c r="E55" s="18"/>
      <c r="F55" s="18"/>
      <c r="G55" s="18"/>
      <c r="H55" s="18"/>
      <c r="I55" s="89"/>
      <c r="J55" s="89"/>
      <c r="K55" s="89"/>
      <c r="L55" s="89"/>
      <c r="M55" s="89"/>
      <c r="N55" s="89"/>
      <c r="O55" s="89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 spans="1:29">
      <c r="A56" s="18"/>
      <c r="B56" s="18"/>
      <c r="C56" s="18"/>
      <c r="D56" s="18"/>
      <c r="E56" s="18"/>
      <c r="F56" s="18"/>
      <c r="G56" s="18"/>
      <c r="H56" s="18"/>
      <c r="I56" s="89"/>
      <c r="J56" s="89"/>
      <c r="K56" s="89"/>
      <c r="L56" s="89"/>
      <c r="M56" s="89"/>
      <c r="N56" s="89"/>
      <c r="O56" s="89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 spans="1:29">
      <c r="A57" s="18"/>
      <c r="B57" s="18"/>
      <c r="C57" s="18"/>
      <c r="D57" s="18"/>
      <c r="E57" s="18"/>
      <c r="F57" s="18"/>
      <c r="G57" s="18"/>
      <c r="H57" s="18"/>
      <c r="I57" s="89"/>
      <c r="J57" s="89"/>
      <c r="K57" s="89"/>
      <c r="L57" s="89"/>
      <c r="M57" s="89"/>
      <c r="N57" s="89"/>
      <c r="O57" s="89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 spans="1:29">
      <c r="A58" s="18"/>
      <c r="B58" s="18"/>
      <c r="C58" s="18"/>
      <c r="D58" s="18"/>
      <c r="E58" s="18"/>
      <c r="F58" s="18"/>
      <c r="G58" s="18"/>
      <c r="H58" s="18"/>
      <c r="I58" s="89"/>
      <c r="J58" s="89"/>
      <c r="K58" s="89"/>
      <c r="L58" s="89"/>
      <c r="M58" s="89"/>
      <c r="N58" s="89"/>
      <c r="O58" s="89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 spans="1:29">
      <c r="A59" s="18"/>
      <c r="B59" s="18"/>
      <c r="C59" s="18"/>
      <c r="D59" s="18"/>
      <c r="E59" s="18"/>
      <c r="F59" s="18"/>
      <c r="G59" s="18"/>
      <c r="H59" s="18"/>
      <c r="I59" s="89"/>
      <c r="J59" s="89"/>
      <c r="K59" s="89"/>
      <c r="L59" s="89"/>
      <c r="M59" s="89"/>
      <c r="N59" s="89"/>
      <c r="O59" s="89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 spans="1:29">
      <c r="A60" s="18"/>
      <c r="B60" s="18"/>
      <c r="C60" s="18"/>
      <c r="D60" s="18"/>
      <c r="E60" s="18"/>
      <c r="F60" s="18"/>
      <c r="G60" s="18"/>
      <c r="H60" s="18"/>
      <c r="I60" s="89"/>
      <c r="J60" s="89"/>
      <c r="K60" s="89"/>
      <c r="L60" s="89"/>
      <c r="M60" s="89"/>
      <c r="N60" s="89"/>
      <c r="O60" s="89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 spans="1:29">
      <c r="A61" s="18"/>
      <c r="B61" s="18"/>
      <c r="C61" s="18"/>
      <c r="D61" s="18"/>
      <c r="E61" s="18"/>
      <c r="F61" s="18"/>
      <c r="G61" s="18"/>
      <c r="H61" s="18"/>
      <c r="I61" s="89"/>
      <c r="J61" s="89"/>
      <c r="K61" s="89"/>
      <c r="L61" s="89"/>
      <c r="M61" s="89"/>
      <c r="N61" s="89"/>
      <c r="O61" s="89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 spans="1:29">
      <c r="A62" s="18"/>
      <c r="B62" s="18"/>
      <c r="C62" s="18"/>
      <c r="D62" s="18"/>
      <c r="E62" s="18"/>
      <c r="F62" s="18"/>
      <c r="G62" s="18"/>
      <c r="H62" s="18"/>
      <c r="I62" s="89"/>
      <c r="J62" s="89"/>
      <c r="K62" s="89"/>
      <c r="L62" s="89"/>
      <c r="M62" s="89"/>
      <c r="N62" s="89"/>
      <c r="O62" s="89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 spans="1:29">
      <c r="A63" s="18"/>
      <c r="B63" s="18"/>
      <c r="C63" s="18"/>
      <c r="D63" s="18"/>
      <c r="E63" s="18"/>
      <c r="F63" s="18"/>
      <c r="G63" s="18"/>
      <c r="H63" s="18"/>
      <c r="I63" s="89"/>
      <c r="J63" s="89"/>
      <c r="K63" s="89"/>
      <c r="L63" s="89"/>
      <c r="M63" s="89"/>
      <c r="N63" s="89"/>
      <c r="O63" s="89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 spans="1:29">
      <c r="A64" s="18"/>
      <c r="B64" s="18"/>
      <c r="C64" s="18"/>
      <c r="D64" s="18"/>
      <c r="E64" s="18"/>
      <c r="F64" s="18"/>
      <c r="G64" s="18"/>
      <c r="H64" s="18"/>
      <c r="I64" s="89"/>
      <c r="J64" s="89"/>
      <c r="K64" s="89"/>
      <c r="L64" s="89"/>
      <c r="M64" s="89"/>
      <c r="N64" s="89"/>
      <c r="O64" s="89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 spans="1:29">
      <c r="A65" s="18"/>
      <c r="B65" s="18"/>
      <c r="C65" s="18"/>
      <c r="D65" s="18"/>
      <c r="E65" s="18"/>
      <c r="F65" s="18"/>
      <c r="G65" s="18"/>
      <c r="H65" s="18"/>
      <c r="I65" s="89"/>
      <c r="J65" s="89"/>
      <c r="K65" s="89"/>
      <c r="L65" s="89"/>
      <c r="M65" s="89"/>
      <c r="N65" s="89"/>
      <c r="O65" s="89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 spans="1:29" ht="30" customHeight="1">
      <c r="A66" s="18"/>
      <c r="B66" s="18"/>
      <c r="C66" s="18"/>
      <c r="D66" s="18"/>
      <c r="E66" s="18"/>
      <c r="F66" s="18"/>
      <c r="G66" s="18"/>
      <c r="H66" s="18"/>
      <c r="I66" s="107"/>
      <c r="J66" s="89"/>
      <c r="K66" s="89"/>
      <c r="L66" s="89"/>
      <c r="M66" s="89"/>
      <c r="N66" s="89"/>
      <c r="O66" s="89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 spans="1:29" ht="21">
      <c r="A67" s="18"/>
      <c r="B67" s="18"/>
      <c r="C67" s="18"/>
      <c r="D67" s="18"/>
      <c r="E67" s="18"/>
      <c r="F67" s="18"/>
      <c r="G67" s="18"/>
      <c r="H67" s="18"/>
      <c r="I67" s="89"/>
      <c r="J67" s="108"/>
      <c r="K67" s="89"/>
      <c r="L67" s="89"/>
      <c r="M67" s="89"/>
      <c r="N67" s="89"/>
      <c r="O67" s="89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 spans="1:29">
      <c r="A68" s="18"/>
      <c r="B68" s="18"/>
      <c r="C68" s="18"/>
      <c r="D68" s="18"/>
      <c r="E68" s="18"/>
      <c r="F68" s="18"/>
      <c r="G68" s="18"/>
      <c r="H68" s="18"/>
      <c r="I68" s="89"/>
      <c r="J68" s="89"/>
      <c r="K68" s="89"/>
      <c r="L68" s="89"/>
      <c r="M68" s="89"/>
      <c r="N68" s="89"/>
      <c r="O68" s="89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 spans="1:29">
      <c r="A69" s="18"/>
      <c r="B69" s="18"/>
      <c r="C69" s="18"/>
      <c r="D69" s="18"/>
      <c r="E69" s="18"/>
      <c r="F69" s="18"/>
      <c r="G69" s="18"/>
      <c r="H69" s="18"/>
      <c r="I69" s="89"/>
      <c r="J69" s="89"/>
      <c r="K69" s="89"/>
      <c r="L69" s="89"/>
      <c r="M69" s="89"/>
      <c r="N69" s="89"/>
      <c r="O69" s="89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 spans="1:29">
      <c r="A70" s="18"/>
      <c r="B70" s="18"/>
      <c r="C70" s="18"/>
      <c r="D70" s="18"/>
      <c r="E70" s="18"/>
      <c r="F70" s="18"/>
      <c r="G70" s="18"/>
      <c r="H70" s="18"/>
      <c r="I70" s="89"/>
      <c r="J70" s="89"/>
      <c r="K70" s="89"/>
      <c r="L70" s="89"/>
      <c r="M70" s="89"/>
      <c r="N70" s="89"/>
      <c r="O70" s="89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 spans="1:29">
      <c r="A71" s="18"/>
      <c r="B71" s="18"/>
      <c r="C71" s="18"/>
      <c r="D71" s="18"/>
      <c r="E71" s="18"/>
      <c r="F71" s="18"/>
      <c r="G71" s="18"/>
      <c r="H71" s="18"/>
      <c r="I71" s="89"/>
      <c r="J71" s="89"/>
      <c r="K71" s="89"/>
      <c r="L71" s="89"/>
      <c r="M71" s="89"/>
      <c r="N71" s="89"/>
      <c r="O71" s="8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 spans="1:29">
      <c r="A72" s="18"/>
      <c r="B72" s="18"/>
      <c r="C72" s="18"/>
      <c r="D72" s="18"/>
      <c r="E72" s="18"/>
      <c r="F72" s="18"/>
      <c r="G72" s="18"/>
      <c r="H72" s="18"/>
      <c r="I72" s="89"/>
      <c r="J72" s="89"/>
      <c r="K72" s="89"/>
      <c r="L72" s="89"/>
      <c r="M72" s="89"/>
      <c r="N72" s="89"/>
      <c r="O72" s="89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 spans="1:29">
      <c r="A73" s="18"/>
      <c r="B73" s="18"/>
      <c r="C73" s="18"/>
      <c r="D73" s="18"/>
      <c r="E73" s="18"/>
      <c r="F73" s="18"/>
      <c r="G73" s="18"/>
      <c r="H73" s="18"/>
      <c r="I73" s="89"/>
      <c r="J73" s="89"/>
      <c r="K73" s="89"/>
      <c r="L73" s="89"/>
      <c r="M73" s="89"/>
      <c r="N73" s="89"/>
      <c r="O73" s="89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 spans="1:29">
      <c r="A74" s="18"/>
      <c r="B74" s="18"/>
      <c r="C74" s="18"/>
      <c r="D74" s="18"/>
      <c r="E74" s="18"/>
      <c r="F74" s="18"/>
      <c r="G74" s="18"/>
      <c r="H74" s="18"/>
      <c r="I74" s="89"/>
      <c r="J74" s="89"/>
      <c r="K74" s="89"/>
      <c r="L74" s="89"/>
      <c r="M74" s="89"/>
      <c r="N74" s="89"/>
      <c r="O74" s="89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 spans="1:29">
      <c r="A75" s="18"/>
      <c r="B75" s="18"/>
      <c r="C75" s="18"/>
      <c r="D75" s="18"/>
      <c r="E75" s="18"/>
      <c r="F75" s="18"/>
      <c r="G75" s="18"/>
      <c r="H75" s="18"/>
      <c r="I75" s="89"/>
      <c r="J75" s="89"/>
      <c r="K75" s="89"/>
      <c r="L75" s="89"/>
      <c r="M75" s="89"/>
      <c r="N75" s="89"/>
      <c r="O75" s="89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 spans="1:29">
      <c r="A76" s="18"/>
      <c r="B76" s="18"/>
      <c r="C76" s="18"/>
      <c r="D76" s="18"/>
      <c r="E76" s="18"/>
      <c r="F76" s="18"/>
      <c r="G76" s="18"/>
      <c r="H76" s="18"/>
      <c r="I76" s="89"/>
      <c r="J76" s="89"/>
      <c r="K76" s="89"/>
      <c r="L76" s="89"/>
      <c r="M76" s="89"/>
      <c r="N76" s="89"/>
      <c r="O76" s="89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 spans="1:29">
      <c r="A77" s="18"/>
      <c r="B77" s="18"/>
      <c r="C77" s="18"/>
      <c r="D77" s="18"/>
      <c r="E77" s="18"/>
      <c r="F77" s="18"/>
      <c r="G77" s="18"/>
      <c r="H77" s="18"/>
      <c r="I77" s="89"/>
      <c r="J77" s="89"/>
      <c r="K77" s="89"/>
      <c r="L77" s="89"/>
      <c r="M77" s="89"/>
      <c r="N77" s="89"/>
      <c r="O77" s="89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 spans="1:29">
      <c r="A78" s="18"/>
      <c r="B78" s="18"/>
      <c r="C78" s="18"/>
      <c r="D78" s="18"/>
      <c r="E78" s="18"/>
      <c r="F78" s="18"/>
      <c r="G78" s="18"/>
      <c r="H78" s="18"/>
      <c r="I78" s="89"/>
      <c r="J78" s="89"/>
      <c r="K78" s="89"/>
      <c r="L78" s="89"/>
      <c r="M78" s="89"/>
      <c r="N78" s="89"/>
      <c r="O78" s="89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 spans="1:29">
      <c r="A79" s="18"/>
      <c r="B79" s="18"/>
      <c r="C79" s="18"/>
      <c r="D79" s="18"/>
      <c r="E79" s="18"/>
      <c r="F79" s="18"/>
      <c r="G79" s="18"/>
      <c r="H79" s="18"/>
      <c r="I79" s="89"/>
      <c r="J79" s="89"/>
      <c r="K79" s="89"/>
      <c r="L79" s="89"/>
      <c r="M79" s="89"/>
      <c r="N79" s="89"/>
      <c r="O79" s="89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 spans="1:29">
      <c r="A80" s="18"/>
      <c r="B80" s="18"/>
      <c r="C80" s="18"/>
      <c r="D80" s="18"/>
      <c r="E80" s="18"/>
      <c r="F80" s="18"/>
      <c r="G80" s="18"/>
      <c r="H80" s="18"/>
      <c r="I80" s="89"/>
      <c r="J80" s="89"/>
      <c r="K80" s="89"/>
      <c r="L80" s="89"/>
      <c r="M80" s="89"/>
      <c r="N80" s="89"/>
      <c r="O80" s="89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 spans="1:29">
      <c r="A81" s="18"/>
      <c r="B81" s="18"/>
      <c r="C81" s="18"/>
      <c r="D81" s="18"/>
      <c r="E81" s="18"/>
      <c r="F81" s="18"/>
      <c r="G81" s="18"/>
      <c r="H81" s="18"/>
      <c r="I81" s="89"/>
      <c r="J81" s="89"/>
      <c r="K81" s="89"/>
      <c r="L81" s="89"/>
      <c r="M81" s="89"/>
      <c r="N81" s="89"/>
      <c r="O81" s="89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 spans="1:29">
      <c r="A82" s="18"/>
      <c r="B82" s="18"/>
      <c r="C82" s="18"/>
      <c r="D82" s="18"/>
      <c r="E82" s="18"/>
      <c r="F82" s="18"/>
      <c r="G82" s="18"/>
      <c r="H82" s="18"/>
      <c r="I82" s="89"/>
      <c r="J82" s="89"/>
      <c r="K82" s="89"/>
      <c r="L82" s="89"/>
      <c r="M82" s="89"/>
      <c r="N82" s="89"/>
      <c r="O82" s="89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 spans="1:29">
      <c r="A83" s="18"/>
      <c r="B83" s="18"/>
      <c r="C83" s="18"/>
      <c r="D83" s="18"/>
      <c r="E83" s="18"/>
      <c r="F83" s="18"/>
      <c r="G83" s="18"/>
      <c r="H83" s="18"/>
      <c r="I83" s="89"/>
      <c r="J83" s="89"/>
      <c r="K83" s="89"/>
      <c r="L83" s="89"/>
      <c r="M83" s="89"/>
      <c r="N83" s="89"/>
      <c r="O83" s="89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 spans="1:29">
      <c r="A84" s="18"/>
      <c r="B84" s="18"/>
      <c r="C84" s="18"/>
      <c r="D84" s="18"/>
      <c r="E84" s="18"/>
      <c r="F84" s="18"/>
      <c r="G84" s="18"/>
      <c r="H84" s="18"/>
      <c r="I84" s="89"/>
      <c r="J84" s="89"/>
      <c r="K84" s="89"/>
      <c r="L84" s="89"/>
      <c r="M84" s="89"/>
      <c r="N84" s="89"/>
      <c r="O84" s="89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 spans="1:29">
      <c r="A85" s="18"/>
      <c r="B85" s="18"/>
      <c r="C85" s="18"/>
      <c r="D85" s="18"/>
      <c r="E85" s="18"/>
      <c r="F85" s="18"/>
      <c r="G85" s="18"/>
      <c r="H85" s="18"/>
      <c r="I85" s="89"/>
      <c r="J85" s="89"/>
      <c r="K85" s="89"/>
      <c r="L85" s="89"/>
      <c r="M85" s="89"/>
      <c r="N85" s="89"/>
      <c r="O85" s="89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 spans="1:29">
      <c r="A86" s="18"/>
      <c r="B86" s="18"/>
      <c r="C86" s="18"/>
      <c r="D86" s="18"/>
      <c r="E86" s="18"/>
      <c r="F86" s="18"/>
      <c r="G86" s="18"/>
      <c r="H86" s="18"/>
      <c r="I86" s="89"/>
      <c r="J86" s="89"/>
      <c r="K86" s="89"/>
      <c r="L86" s="89"/>
      <c r="M86" s="89"/>
      <c r="N86" s="89"/>
      <c r="O86" s="89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 spans="1:29">
      <c r="A87" s="18"/>
      <c r="B87" s="18"/>
      <c r="C87" s="18"/>
      <c r="D87" s="18"/>
      <c r="E87" s="18"/>
      <c r="F87" s="18"/>
      <c r="G87" s="18"/>
      <c r="H87" s="18"/>
      <c r="I87" s="89"/>
      <c r="J87" s="89"/>
      <c r="K87" s="89"/>
      <c r="L87" s="89"/>
      <c r="M87" s="89"/>
      <c r="N87" s="89"/>
      <c r="O87" s="89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 spans="1:29">
      <c r="A88" s="18"/>
      <c r="B88" s="18"/>
      <c r="C88" s="18"/>
      <c r="D88" s="18"/>
      <c r="E88" s="18"/>
      <c r="F88" s="18"/>
      <c r="G88" s="18"/>
      <c r="H88" s="18"/>
      <c r="I88" s="89"/>
      <c r="J88" s="89"/>
      <c r="K88" s="89"/>
      <c r="L88" s="89"/>
      <c r="M88" s="89"/>
      <c r="N88" s="89"/>
      <c r="O88" s="89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 spans="1:29">
      <c r="A89" s="18"/>
      <c r="B89" s="18"/>
      <c r="C89" s="18"/>
      <c r="D89" s="18"/>
      <c r="E89" s="18"/>
      <c r="F89" s="18"/>
      <c r="G89" s="18"/>
      <c r="H89" s="18"/>
      <c r="I89" s="89"/>
      <c r="J89" s="89"/>
      <c r="K89" s="89"/>
      <c r="L89" s="89"/>
      <c r="M89" s="89"/>
      <c r="N89" s="89"/>
      <c r="O89" s="89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 spans="1:29">
      <c r="A90" s="18"/>
      <c r="B90" s="18"/>
      <c r="C90" s="18"/>
      <c r="D90" s="18"/>
      <c r="E90" s="18"/>
      <c r="F90" s="18"/>
      <c r="G90" s="18"/>
      <c r="H90" s="18"/>
      <c r="I90" s="89"/>
      <c r="J90" s="89"/>
      <c r="K90" s="89"/>
      <c r="L90" s="89"/>
      <c r="M90" s="89"/>
      <c r="N90" s="89"/>
      <c r="O90" s="89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1:29">
      <c r="A91" s="18"/>
      <c r="B91" s="18"/>
      <c r="C91" s="18"/>
      <c r="D91" s="18"/>
      <c r="E91" s="18"/>
      <c r="F91" s="18"/>
      <c r="G91" s="18"/>
      <c r="H91" s="18"/>
      <c r="I91" s="89"/>
      <c r="J91" s="89"/>
      <c r="K91" s="89"/>
      <c r="L91" s="89"/>
      <c r="M91" s="89"/>
      <c r="N91" s="89"/>
      <c r="O91" s="89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 spans="1:29">
      <c r="A92" s="18"/>
      <c r="B92" s="18"/>
      <c r="C92" s="18"/>
      <c r="D92" s="18"/>
      <c r="E92" s="18"/>
      <c r="F92" s="18"/>
      <c r="G92" s="18"/>
      <c r="H92" s="18"/>
      <c r="I92" s="89"/>
      <c r="J92" s="89"/>
      <c r="K92" s="89"/>
      <c r="L92" s="89"/>
      <c r="M92" s="89"/>
      <c r="N92" s="89"/>
      <c r="O92" s="89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 spans="1:29">
      <c r="A93" s="18"/>
      <c r="B93" s="18"/>
      <c r="C93" s="18"/>
      <c r="D93" s="18"/>
      <c r="E93" s="18"/>
      <c r="F93" s="18"/>
      <c r="G93" s="18"/>
      <c r="H93" s="18"/>
      <c r="I93" s="89"/>
      <c r="J93" s="89"/>
      <c r="K93" s="89"/>
      <c r="L93" s="89"/>
      <c r="M93" s="89"/>
      <c r="N93" s="89"/>
      <c r="O93" s="89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 spans="1:29">
      <c r="A94" s="18"/>
      <c r="B94" s="18"/>
      <c r="C94" s="18"/>
      <c r="D94" s="18"/>
      <c r="E94" s="18"/>
      <c r="F94" s="18"/>
      <c r="G94" s="18"/>
      <c r="H94" s="18"/>
      <c r="I94" s="89"/>
      <c r="J94" s="89"/>
      <c r="K94" s="89"/>
      <c r="L94" s="89"/>
      <c r="M94" s="89"/>
      <c r="N94" s="89"/>
      <c r="O94" s="89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1:29">
      <c r="A95" s="18"/>
      <c r="B95" s="18"/>
      <c r="C95" s="18"/>
      <c r="D95" s="18"/>
      <c r="E95" s="18"/>
      <c r="F95" s="18"/>
      <c r="G95" s="18"/>
      <c r="H95" s="18"/>
      <c r="I95" s="89"/>
      <c r="J95" s="89"/>
      <c r="K95" s="89"/>
      <c r="L95" s="89"/>
      <c r="M95" s="89"/>
      <c r="N95" s="89"/>
      <c r="O95" s="89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 spans="1:29">
      <c r="A96" s="18"/>
      <c r="B96" s="18"/>
      <c r="C96" s="18"/>
      <c r="D96" s="18"/>
      <c r="E96" s="18"/>
      <c r="F96" s="18"/>
      <c r="G96" s="18"/>
      <c r="H96" s="18"/>
      <c r="I96" s="89"/>
      <c r="J96" s="89"/>
      <c r="K96" s="89"/>
      <c r="L96" s="89"/>
      <c r="M96" s="89"/>
      <c r="N96" s="89"/>
      <c r="O96" s="89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 spans="1:29">
      <c r="A97" s="18"/>
      <c r="B97" s="18"/>
      <c r="C97" s="18"/>
      <c r="D97" s="18"/>
      <c r="E97" s="18"/>
      <c r="F97" s="18"/>
      <c r="G97" s="18"/>
      <c r="H97" s="18"/>
      <c r="I97" s="89"/>
      <c r="J97" s="89"/>
      <c r="K97" s="89"/>
      <c r="L97" s="89"/>
      <c r="M97" s="89"/>
      <c r="N97" s="89"/>
      <c r="O97" s="89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 spans="1:29">
      <c r="A98" s="18"/>
      <c r="B98" s="18"/>
      <c r="C98" s="18"/>
      <c r="D98" s="18"/>
      <c r="E98" s="18"/>
      <c r="F98" s="18"/>
      <c r="G98" s="18"/>
      <c r="H98" s="18"/>
      <c r="I98" s="89"/>
      <c r="J98" s="89"/>
      <c r="K98" s="89"/>
      <c r="L98" s="89"/>
      <c r="M98" s="89"/>
      <c r="N98" s="89"/>
      <c r="O98" s="89"/>
      <c r="P98" s="18"/>
      <c r="Q98" s="18"/>
      <c r="R98" s="18"/>
      <c r="S98" s="18"/>
      <c r="T98" s="18"/>
      <c r="U98" s="18"/>
    </row>
    <row r="99" spans="1:29">
      <c r="A99" s="18"/>
      <c r="B99" s="18"/>
      <c r="C99" s="18"/>
      <c r="D99" s="18"/>
      <c r="E99" s="18"/>
      <c r="F99" s="18"/>
      <c r="G99" s="18"/>
      <c r="H99" s="18"/>
      <c r="I99" s="89"/>
      <c r="J99" s="89"/>
      <c r="K99" s="89"/>
      <c r="L99" s="89"/>
      <c r="M99" s="89"/>
      <c r="N99" s="89"/>
      <c r="O99" s="89"/>
      <c r="P99" s="18"/>
      <c r="Q99" s="18"/>
      <c r="R99" s="18"/>
      <c r="S99" s="18"/>
      <c r="T99" s="18"/>
      <c r="U99" s="18"/>
    </row>
    <row r="100" spans="1:29">
      <c r="A100" s="18"/>
      <c r="B100" s="18"/>
      <c r="C100" s="18"/>
      <c r="D100" s="18"/>
      <c r="E100" s="18"/>
      <c r="F100" s="18"/>
      <c r="G100" s="18"/>
      <c r="H100" s="18"/>
      <c r="I100" s="89"/>
      <c r="J100" s="89"/>
      <c r="K100" s="89"/>
      <c r="L100" s="89"/>
      <c r="M100" s="89"/>
      <c r="N100" s="89"/>
      <c r="O100" s="89"/>
      <c r="P100" s="18"/>
      <c r="Q100" s="18"/>
      <c r="R100" s="18"/>
      <c r="S100" s="18"/>
      <c r="T100" s="18"/>
      <c r="U100" s="18"/>
    </row>
    <row r="101" spans="1:29">
      <c r="A101" s="18"/>
      <c r="B101" s="18"/>
      <c r="C101" s="18"/>
      <c r="D101" s="18"/>
      <c r="E101" s="18"/>
      <c r="F101" s="18"/>
      <c r="G101" s="18"/>
      <c r="H101" s="18"/>
      <c r="I101" s="89"/>
      <c r="J101" s="89"/>
      <c r="K101" s="89"/>
      <c r="L101" s="89"/>
      <c r="M101" s="89"/>
      <c r="N101" s="89"/>
      <c r="O101" s="89"/>
      <c r="P101" s="18"/>
      <c r="Q101" s="18"/>
      <c r="R101" s="18"/>
      <c r="S101" s="18"/>
      <c r="T101" s="18"/>
      <c r="U101" s="18"/>
    </row>
    <row r="102" spans="1:29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9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9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</row>
    <row r="105" spans="1:29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9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9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</row>
    <row r="108" spans="1:29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9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</row>
    <row r="110" spans="1:29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</row>
    <row r="111" spans="1:29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</row>
    <row r="112" spans="1:29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</row>
    <row r="113" spans="1:2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</row>
    <row r="114" spans="1:2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</row>
    <row r="115" spans="1:2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</row>
    <row r="116" spans="1:2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</row>
    <row r="117" spans="1:2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</row>
    <row r="118" spans="1:2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</row>
    <row r="119" spans="1:2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</row>
    <row r="120" spans="1:2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</row>
    <row r="121" spans="1:2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</row>
    <row r="122" spans="1:2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</row>
    <row r="123" spans="1:2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</row>
    <row r="124" spans="1:2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</row>
    <row r="125" spans="1:2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</row>
    <row r="126" spans="1:2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</row>
    <row r="127" spans="1:2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</row>
    <row r="128" spans="1:2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</row>
    <row r="129" spans="1:2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</row>
    <row r="130" spans="1:2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</row>
    <row r="131" spans="1:2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</row>
    <row r="132" spans="1:2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</row>
    <row r="133" spans="1:2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</row>
    <row r="134" spans="1:2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</row>
    <row r="135" spans="1:2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</row>
    <row r="136" spans="1:2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</row>
    <row r="137" spans="1:2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</row>
    <row r="138" spans="1:2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</row>
    <row r="139" spans="1:2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</row>
    <row r="140" spans="1:2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</row>
    <row r="141" spans="1:2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</row>
    <row r="142" spans="1:2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</row>
    <row r="143" spans="1:2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</row>
    <row r="144" spans="1:2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</row>
    <row r="145" spans="1:2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</row>
    <row r="146" spans="1:2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</row>
    <row r="147" spans="1:2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</row>
    <row r="148" spans="1:2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</row>
    <row r="149" spans="1:2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</row>
    <row r="150" spans="1:2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</row>
    <row r="151" spans="1:2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</row>
    <row r="152" spans="1:2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</row>
    <row r="153" spans="1:2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</row>
    <row r="154" spans="1:2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</row>
    <row r="155" spans="1:2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</row>
    <row r="156" spans="1:2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</row>
    <row r="157" spans="1:2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</row>
    <row r="158" spans="1:2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  <row r="159" spans="1:2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</row>
    <row r="160" spans="1:2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</row>
    <row r="161" spans="1:2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</row>
    <row r="162" spans="1:2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</row>
    <row r="163" spans="1:2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</row>
    <row r="164" spans="1:2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</row>
    <row r="165" spans="1:2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</row>
    <row r="166" spans="1:2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</row>
    <row r="167" spans="1:2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</row>
    <row r="168" spans="1:2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</row>
    <row r="169" spans="1:2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</row>
    <row r="170" spans="1:2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</row>
    <row r="171" spans="1:2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</row>
    <row r="172" spans="1:2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</row>
    <row r="173" spans="1:2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</row>
    <row r="174" spans="1:2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</row>
    <row r="175" spans="1:2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</row>
    <row r="176" spans="1:2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</row>
  </sheetData>
  <mergeCells count="23">
    <mergeCell ref="A37:B37"/>
    <mergeCell ref="U27:W27"/>
    <mergeCell ref="P28:Q28"/>
    <mergeCell ref="A29:B29"/>
    <mergeCell ref="A32:B32"/>
    <mergeCell ref="I28:J28"/>
    <mergeCell ref="P33:Q33"/>
    <mergeCell ref="I33:J33"/>
    <mergeCell ref="A20:B20"/>
    <mergeCell ref="P20:Q20"/>
    <mergeCell ref="I20:J20"/>
    <mergeCell ref="I25:J25"/>
    <mergeCell ref="I21:J21"/>
    <mergeCell ref="P21:Q21"/>
    <mergeCell ref="A24:B24"/>
    <mergeCell ref="A25:B25"/>
    <mergeCell ref="P25:Q25"/>
    <mergeCell ref="L1:M1"/>
    <mergeCell ref="A13:B13"/>
    <mergeCell ref="O16:P16"/>
    <mergeCell ref="A17:B17"/>
    <mergeCell ref="A12:B12"/>
    <mergeCell ref="A16:B16"/>
  </mergeCells>
  <conditionalFormatting sqref="B22">
    <cfRule type="iconSet" priority="15">
      <iconSet iconSet="3ArrowsGray">
        <cfvo type="percent" val="0"/>
        <cfvo type="num" val="0"/>
        <cfvo type="num" val="0"/>
      </iconSet>
    </cfRule>
  </conditionalFormatting>
  <conditionalFormatting sqref="B34">
    <cfRule type="iconSet" priority="16">
      <iconSet iconSet="3ArrowsGray">
        <cfvo type="percent" val="0"/>
        <cfvo type="num" val="0"/>
        <cfvo type="num" val="0"/>
      </iconSet>
    </cfRule>
  </conditionalFormatting>
  <conditionalFormatting sqref="B26">
    <cfRule type="iconSet" priority="17">
      <iconSet iconSet="3ArrowsGray">
        <cfvo type="percent" val="0"/>
        <cfvo type="num" val="0"/>
        <cfvo type="num" val="0"/>
      </iconSet>
    </cfRule>
  </conditionalFormatting>
  <conditionalFormatting sqref="B30">
    <cfRule type="iconSet" priority="14">
      <iconSet iconSet="3ArrowsGray">
        <cfvo type="percent" val="0"/>
        <cfvo type="num" val="0"/>
        <cfvo type="num" val="0"/>
      </iconSet>
    </cfRule>
  </conditionalFormatting>
  <conditionalFormatting sqref="B38">
    <cfRule type="iconSet" priority="13">
      <iconSet iconSet="3ArrowsGray">
        <cfvo type="percent" val="0"/>
        <cfvo type="num" val="0"/>
        <cfvo type="num" val="0" gte="0"/>
      </iconSet>
    </cfRule>
  </conditionalFormatting>
  <conditionalFormatting sqref="J17">
    <cfRule type="iconSet" priority="10">
      <iconSet iconSet="3ArrowsGray">
        <cfvo type="percent" val="0"/>
        <cfvo type="num" val="0"/>
        <cfvo type="num" val="0"/>
      </iconSet>
    </cfRule>
  </conditionalFormatting>
  <conditionalFormatting sqref="J30">
    <cfRule type="iconSet" priority="11">
      <iconSet iconSet="3ArrowsGray">
        <cfvo type="percent" val="0"/>
        <cfvo type="num" val="0"/>
        <cfvo type="num" val="0"/>
      </iconSet>
    </cfRule>
  </conditionalFormatting>
  <conditionalFormatting sqref="J22">
    <cfRule type="iconSet" priority="12">
      <iconSet iconSet="3ArrowsGray">
        <cfvo type="percent" val="0"/>
        <cfvo type="num" val="0"/>
        <cfvo type="num" val="0"/>
      </iconSet>
    </cfRule>
  </conditionalFormatting>
  <conditionalFormatting sqref="J26">
    <cfRule type="iconSet" priority="9">
      <iconSet iconSet="3ArrowsGray">
        <cfvo type="percent" val="0"/>
        <cfvo type="num" val="0"/>
        <cfvo type="num" val="0"/>
      </iconSet>
    </cfRule>
  </conditionalFormatting>
  <conditionalFormatting sqref="J34">
    <cfRule type="iconSet" priority="8">
      <iconSet iconSet="3ArrowsGray">
        <cfvo type="percent" val="0"/>
        <cfvo type="num" val="0"/>
        <cfvo type="num" val="0" gte="0"/>
      </iconSet>
    </cfRule>
  </conditionalFormatting>
  <conditionalFormatting sqref="Q18">
    <cfRule type="iconSet" priority="5">
      <iconSet iconSet="3ArrowsGray">
        <cfvo type="percent" val="0"/>
        <cfvo type="num" val="0"/>
        <cfvo type="num" val="0"/>
      </iconSet>
    </cfRule>
  </conditionalFormatting>
  <conditionalFormatting sqref="Q30">
    <cfRule type="iconSet" priority="6">
      <iconSet iconSet="3ArrowsGray">
        <cfvo type="percent" val="0"/>
        <cfvo type="num" val="0"/>
        <cfvo type="num" val="0"/>
      </iconSet>
    </cfRule>
  </conditionalFormatting>
  <conditionalFormatting sqref="Q22">
    <cfRule type="iconSet" priority="7">
      <iconSet iconSet="3ArrowsGray">
        <cfvo type="percent" val="0"/>
        <cfvo type="num" val="0"/>
        <cfvo type="num" val="0"/>
      </iconSet>
    </cfRule>
  </conditionalFormatting>
  <conditionalFormatting sqref="Q26">
    <cfRule type="iconSet" priority="4">
      <iconSet iconSet="3ArrowsGray">
        <cfvo type="percent" val="0"/>
        <cfvo type="num" val="0"/>
        <cfvo type="num" val="0"/>
      </iconSet>
    </cfRule>
  </conditionalFormatting>
  <conditionalFormatting sqref="Q34">
    <cfRule type="iconSet" priority="3">
      <iconSet iconSet="3ArrowsGray">
        <cfvo type="percent" val="0"/>
        <cfvo type="num" val="0"/>
        <cfvo type="num" val="0" gte="0"/>
      </iconSet>
    </cfRule>
  </conditionalFormatting>
  <conditionalFormatting sqref="B14">
    <cfRule type="iconSet" priority="2">
      <iconSet iconSet="3ArrowsGray">
        <cfvo type="percent" val="0"/>
        <cfvo type="num" val="0"/>
        <cfvo type="num" val="0"/>
      </iconSet>
    </cfRule>
  </conditionalFormatting>
  <conditionalFormatting sqref="B18">
    <cfRule type="iconSet" priority="1">
      <iconSet iconSet="3ArrowsGray">
        <cfvo type="percent" val="0"/>
        <cfvo type="num" val="0"/>
        <cfvo type="num" val="0"/>
      </iconSet>
    </cfRule>
  </conditionalFormatting>
  <dataValidations count="2">
    <dataValidation type="list" allowBlank="1" showInputMessage="1" showErrorMessage="1" sqref="B7">
      <formula1>$I$2:$I$3</formula1>
    </dataValidation>
    <dataValidation type="list" allowBlank="1" showInputMessage="1" showErrorMessage="1" sqref="B8">
      <formula1>$K$2:$K$13</formula1>
    </dataValidation>
  </dataValidations>
  <pageMargins left="0" right="0" top="0" bottom="0" header="0" footer="0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676"/>
  <sheetViews>
    <sheetView workbookViewId="0">
      <pane xSplit="5" ySplit="2" topLeftCell="F626" activePane="bottomRight" state="frozen"/>
      <selection pane="topRight" activeCell="E1" sqref="E1"/>
      <selection pane="bottomLeft" activeCell="A3" sqref="A3"/>
      <selection pane="bottomRight" activeCell="J5" sqref="J5"/>
    </sheetView>
  </sheetViews>
  <sheetFormatPr defaultColWidth="11.42578125" defaultRowHeight="15"/>
  <cols>
    <col min="1" max="1" width="14.140625" bestFit="1" customWidth="1"/>
    <col min="3" max="3" width="11.42578125" style="52"/>
    <col min="48" max="48" width="18.5703125" customWidth="1"/>
    <col min="49" max="49" width="17" customWidth="1"/>
    <col min="50" max="50" width="19.28515625" customWidth="1"/>
  </cols>
  <sheetData>
    <row r="1" spans="1:9">
      <c r="G1" s="39"/>
      <c r="H1" s="39" t="s">
        <v>37</v>
      </c>
      <c r="I1" s="39"/>
    </row>
    <row r="2" spans="1:9">
      <c r="A2" t="s">
        <v>39</v>
      </c>
      <c r="B2" t="s">
        <v>474</v>
      </c>
      <c r="C2" s="52" t="s">
        <v>40</v>
      </c>
      <c r="D2" t="s">
        <v>41</v>
      </c>
      <c r="E2" t="s">
        <v>38</v>
      </c>
      <c r="F2" t="s">
        <v>37</v>
      </c>
      <c r="G2" t="s">
        <v>47</v>
      </c>
      <c r="H2" t="s">
        <v>46</v>
      </c>
      <c r="I2" t="s">
        <v>45</v>
      </c>
    </row>
    <row r="3" spans="1:9">
      <c r="A3" s="76">
        <f>DATE(LEFT(B3,4),RIGHT(B3,2),1)</f>
        <v>42948</v>
      </c>
      <c r="B3">
        <v>201708</v>
      </c>
      <c r="C3" s="52" t="s">
        <v>11</v>
      </c>
      <c r="D3" t="s">
        <v>6</v>
      </c>
      <c r="E3" t="s">
        <v>362</v>
      </c>
      <c r="F3">
        <v>956</v>
      </c>
      <c r="G3">
        <v>449</v>
      </c>
      <c r="H3">
        <v>442</v>
      </c>
      <c r="I3">
        <v>64</v>
      </c>
    </row>
    <row r="4" spans="1:9">
      <c r="A4" s="76">
        <f t="shared" ref="A4:A67" si="0">DATE(LEFT(B4,4),RIGHT(B4,2),1)</f>
        <v>42948</v>
      </c>
      <c r="B4">
        <v>201708</v>
      </c>
      <c r="C4" s="52" t="s">
        <v>11</v>
      </c>
      <c r="D4" t="s">
        <v>42</v>
      </c>
      <c r="E4" t="s">
        <v>388</v>
      </c>
      <c r="F4">
        <v>606</v>
      </c>
      <c r="G4">
        <v>91</v>
      </c>
      <c r="H4">
        <v>487</v>
      </c>
      <c r="I4">
        <v>26</v>
      </c>
    </row>
    <row r="5" spans="1:9">
      <c r="A5" s="76">
        <f t="shared" si="0"/>
        <v>42948</v>
      </c>
      <c r="B5">
        <v>201708</v>
      </c>
      <c r="C5" s="52" t="s">
        <v>11</v>
      </c>
      <c r="D5" t="s">
        <v>43</v>
      </c>
      <c r="E5" t="s">
        <v>389</v>
      </c>
      <c r="F5">
        <v>0</v>
      </c>
      <c r="G5">
        <v>0</v>
      </c>
      <c r="H5">
        <v>0</v>
      </c>
      <c r="I5">
        <v>0</v>
      </c>
    </row>
    <row r="6" spans="1:9">
      <c r="A6" s="76">
        <f t="shared" si="0"/>
        <v>42948</v>
      </c>
      <c r="B6">
        <v>201708</v>
      </c>
      <c r="C6" s="52" t="s">
        <v>11</v>
      </c>
      <c r="D6" t="s">
        <v>44</v>
      </c>
      <c r="E6" t="s">
        <v>390</v>
      </c>
      <c r="F6">
        <v>777</v>
      </c>
      <c r="G6">
        <v>609</v>
      </c>
      <c r="H6">
        <v>168</v>
      </c>
      <c r="I6">
        <v>0</v>
      </c>
    </row>
    <row r="7" spans="1:9">
      <c r="A7" s="76">
        <f t="shared" si="0"/>
        <v>42948</v>
      </c>
      <c r="B7">
        <v>201708</v>
      </c>
      <c r="C7" s="52" t="s">
        <v>12</v>
      </c>
      <c r="D7" t="s">
        <v>6</v>
      </c>
      <c r="E7" t="s">
        <v>363</v>
      </c>
      <c r="F7">
        <v>4349</v>
      </c>
      <c r="G7">
        <v>1870</v>
      </c>
      <c r="H7">
        <v>2312</v>
      </c>
      <c r="I7">
        <v>167</v>
      </c>
    </row>
    <row r="8" spans="1:9">
      <c r="A8" s="76">
        <f t="shared" si="0"/>
        <v>42948</v>
      </c>
      <c r="B8">
        <v>201708</v>
      </c>
      <c r="C8" s="52" t="s">
        <v>12</v>
      </c>
      <c r="D8" t="s">
        <v>42</v>
      </c>
      <c r="E8" t="s">
        <v>391</v>
      </c>
      <c r="F8">
        <v>14636</v>
      </c>
      <c r="G8">
        <v>3961</v>
      </c>
      <c r="H8">
        <v>9734</v>
      </c>
      <c r="I8">
        <v>941</v>
      </c>
    </row>
    <row r="9" spans="1:9">
      <c r="A9" s="76">
        <f t="shared" si="0"/>
        <v>42948</v>
      </c>
      <c r="B9">
        <v>201708</v>
      </c>
      <c r="C9" s="52" t="s">
        <v>12</v>
      </c>
      <c r="D9" t="s">
        <v>43</v>
      </c>
      <c r="E9" t="s">
        <v>392</v>
      </c>
      <c r="F9">
        <v>221</v>
      </c>
      <c r="G9">
        <v>19</v>
      </c>
      <c r="H9">
        <v>183</v>
      </c>
      <c r="I9">
        <v>19</v>
      </c>
    </row>
    <row r="10" spans="1:9">
      <c r="A10" s="76">
        <f t="shared" si="0"/>
        <v>42948</v>
      </c>
      <c r="B10">
        <v>201708</v>
      </c>
      <c r="C10" s="52" t="s">
        <v>12</v>
      </c>
      <c r="D10" t="s">
        <v>44</v>
      </c>
      <c r="E10" t="s">
        <v>393</v>
      </c>
      <c r="F10">
        <v>1786</v>
      </c>
      <c r="G10">
        <v>712</v>
      </c>
      <c r="H10">
        <v>986</v>
      </c>
      <c r="I10">
        <v>88</v>
      </c>
    </row>
    <row r="11" spans="1:9">
      <c r="A11" s="76">
        <f t="shared" si="0"/>
        <v>42948</v>
      </c>
      <c r="B11">
        <v>201708</v>
      </c>
      <c r="C11" s="52" t="s">
        <v>13</v>
      </c>
      <c r="D11" t="s">
        <v>6</v>
      </c>
      <c r="E11" t="s">
        <v>364</v>
      </c>
      <c r="F11">
        <v>9814</v>
      </c>
      <c r="G11">
        <v>5115</v>
      </c>
      <c r="H11">
        <v>4262</v>
      </c>
      <c r="I11">
        <v>438</v>
      </c>
    </row>
    <row r="12" spans="1:9">
      <c r="A12" s="76">
        <f t="shared" si="0"/>
        <v>42948</v>
      </c>
      <c r="B12">
        <v>201708</v>
      </c>
      <c r="C12" s="52" t="s">
        <v>13</v>
      </c>
      <c r="D12" t="s">
        <v>42</v>
      </c>
      <c r="E12" t="s">
        <v>394</v>
      </c>
      <c r="F12">
        <v>15207</v>
      </c>
      <c r="G12">
        <v>5579</v>
      </c>
      <c r="H12">
        <v>8554</v>
      </c>
      <c r="I12">
        <v>1074</v>
      </c>
    </row>
    <row r="13" spans="1:9">
      <c r="A13" s="76">
        <f t="shared" si="0"/>
        <v>42948</v>
      </c>
      <c r="B13">
        <v>201708</v>
      </c>
      <c r="C13" s="52" t="s">
        <v>13</v>
      </c>
      <c r="D13" t="s">
        <v>43</v>
      </c>
      <c r="E13" t="s">
        <v>395</v>
      </c>
      <c r="F13">
        <v>114</v>
      </c>
      <c r="G13">
        <v>95</v>
      </c>
      <c r="H13">
        <v>19</v>
      </c>
      <c r="I13">
        <v>0</v>
      </c>
    </row>
    <row r="14" spans="1:9">
      <c r="A14" s="76">
        <f t="shared" si="0"/>
        <v>42948</v>
      </c>
      <c r="B14">
        <v>201708</v>
      </c>
      <c r="C14" s="52" t="s">
        <v>13</v>
      </c>
      <c r="D14" t="s">
        <v>44</v>
      </c>
      <c r="E14" t="s">
        <v>396</v>
      </c>
      <c r="F14">
        <v>206</v>
      </c>
      <c r="G14">
        <v>46</v>
      </c>
      <c r="H14">
        <v>160</v>
      </c>
      <c r="I14">
        <v>0</v>
      </c>
    </row>
    <row r="15" spans="1:9">
      <c r="A15" s="76">
        <f t="shared" si="0"/>
        <v>42948</v>
      </c>
      <c r="B15">
        <v>201708</v>
      </c>
      <c r="C15" s="52" t="s">
        <v>14</v>
      </c>
      <c r="D15" t="s">
        <v>6</v>
      </c>
      <c r="E15" t="s">
        <v>365</v>
      </c>
      <c r="F15">
        <v>22332</v>
      </c>
      <c r="G15">
        <v>9361</v>
      </c>
      <c r="H15">
        <v>12156</v>
      </c>
      <c r="I15">
        <v>815</v>
      </c>
    </row>
    <row r="16" spans="1:9">
      <c r="A16" s="76">
        <f t="shared" si="0"/>
        <v>42948</v>
      </c>
      <c r="B16">
        <v>201708</v>
      </c>
      <c r="C16" s="52" t="s">
        <v>14</v>
      </c>
      <c r="D16" t="s">
        <v>42</v>
      </c>
      <c r="E16" t="s">
        <v>397</v>
      </c>
      <c r="F16">
        <v>21323</v>
      </c>
      <c r="G16">
        <v>6413</v>
      </c>
      <c r="H16">
        <v>12396</v>
      </c>
      <c r="I16">
        <v>2514</v>
      </c>
    </row>
    <row r="17" spans="1:9">
      <c r="A17" s="76">
        <f t="shared" si="0"/>
        <v>42948</v>
      </c>
      <c r="B17">
        <v>201708</v>
      </c>
      <c r="C17" s="52" t="s">
        <v>14</v>
      </c>
      <c r="D17" t="s">
        <v>43</v>
      </c>
      <c r="E17" t="s">
        <v>398</v>
      </c>
      <c r="F17">
        <v>133</v>
      </c>
      <c r="G17">
        <v>46</v>
      </c>
      <c r="H17">
        <v>65</v>
      </c>
      <c r="I17">
        <v>23</v>
      </c>
    </row>
    <row r="18" spans="1:9">
      <c r="A18" s="76">
        <f t="shared" si="0"/>
        <v>42948</v>
      </c>
      <c r="B18">
        <v>201708</v>
      </c>
      <c r="C18" s="52" t="s">
        <v>14</v>
      </c>
      <c r="D18" t="s">
        <v>44</v>
      </c>
      <c r="E18" t="s">
        <v>399</v>
      </c>
      <c r="F18">
        <v>0</v>
      </c>
      <c r="G18">
        <v>0</v>
      </c>
      <c r="H18">
        <v>0</v>
      </c>
      <c r="I18">
        <v>0</v>
      </c>
    </row>
    <row r="19" spans="1:9">
      <c r="A19" s="76">
        <f t="shared" si="0"/>
        <v>42948</v>
      </c>
      <c r="B19">
        <v>201708</v>
      </c>
      <c r="C19" s="52" t="s">
        <v>15</v>
      </c>
      <c r="D19" t="s">
        <v>6</v>
      </c>
      <c r="E19" t="s">
        <v>366</v>
      </c>
      <c r="F19">
        <v>2274</v>
      </c>
      <c r="G19">
        <v>788</v>
      </c>
      <c r="H19">
        <v>1367</v>
      </c>
      <c r="I19">
        <v>118</v>
      </c>
    </row>
    <row r="20" spans="1:9">
      <c r="A20" s="76">
        <f t="shared" si="0"/>
        <v>42948</v>
      </c>
      <c r="B20">
        <v>201708</v>
      </c>
      <c r="C20" s="52" t="s">
        <v>15</v>
      </c>
      <c r="D20" t="s">
        <v>42</v>
      </c>
      <c r="E20" t="s">
        <v>400</v>
      </c>
      <c r="F20">
        <v>1542</v>
      </c>
      <c r="G20">
        <v>354</v>
      </c>
      <c r="H20">
        <v>1066</v>
      </c>
      <c r="I20">
        <v>123</v>
      </c>
    </row>
    <row r="21" spans="1:9">
      <c r="A21" s="76">
        <f t="shared" si="0"/>
        <v>42948</v>
      </c>
      <c r="B21">
        <v>201708</v>
      </c>
      <c r="C21" s="52" t="s">
        <v>15</v>
      </c>
      <c r="D21" t="s">
        <v>43</v>
      </c>
      <c r="E21" t="s">
        <v>401</v>
      </c>
      <c r="F21">
        <v>0</v>
      </c>
      <c r="G21">
        <v>0</v>
      </c>
      <c r="H21">
        <v>0</v>
      </c>
      <c r="I21">
        <v>0</v>
      </c>
    </row>
    <row r="22" spans="1:9">
      <c r="A22" s="76">
        <f t="shared" si="0"/>
        <v>42948</v>
      </c>
      <c r="B22">
        <v>201708</v>
      </c>
      <c r="C22" s="52" t="s">
        <v>15</v>
      </c>
      <c r="D22" t="s">
        <v>44</v>
      </c>
      <c r="E22" t="s">
        <v>402</v>
      </c>
      <c r="F22">
        <v>2510</v>
      </c>
      <c r="G22">
        <v>529</v>
      </c>
      <c r="H22">
        <v>1782</v>
      </c>
      <c r="I22">
        <v>198</v>
      </c>
    </row>
    <row r="23" spans="1:9">
      <c r="A23" s="76">
        <f t="shared" si="0"/>
        <v>42948</v>
      </c>
      <c r="B23">
        <v>201708</v>
      </c>
      <c r="C23" s="52" t="s">
        <v>16</v>
      </c>
      <c r="D23" t="s">
        <v>6</v>
      </c>
      <c r="E23" t="s">
        <v>367</v>
      </c>
      <c r="F23">
        <v>4749</v>
      </c>
      <c r="G23">
        <v>1866</v>
      </c>
      <c r="H23">
        <v>2654</v>
      </c>
      <c r="I23">
        <v>229</v>
      </c>
    </row>
    <row r="24" spans="1:9">
      <c r="A24" s="76">
        <f t="shared" si="0"/>
        <v>42948</v>
      </c>
      <c r="B24">
        <v>201708</v>
      </c>
      <c r="C24" s="52" t="s">
        <v>16</v>
      </c>
      <c r="D24" t="s">
        <v>42</v>
      </c>
      <c r="E24" t="s">
        <v>403</v>
      </c>
      <c r="F24">
        <v>18372</v>
      </c>
      <c r="G24">
        <v>6771</v>
      </c>
      <c r="H24">
        <v>10492</v>
      </c>
      <c r="I24">
        <v>1108</v>
      </c>
    </row>
    <row r="25" spans="1:9">
      <c r="A25" s="76">
        <f t="shared" si="0"/>
        <v>42948</v>
      </c>
      <c r="B25">
        <v>201708</v>
      </c>
      <c r="C25" s="52" t="s">
        <v>16</v>
      </c>
      <c r="D25" t="s">
        <v>43</v>
      </c>
      <c r="E25" t="s">
        <v>404</v>
      </c>
      <c r="F25">
        <v>118</v>
      </c>
      <c r="G25">
        <v>34</v>
      </c>
      <c r="H25">
        <v>84</v>
      </c>
      <c r="I25">
        <v>0</v>
      </c>
    </row>
    <row r="26" spans="1:9">
      <c r="A26" s="76">
        <f t="shared" si="0"/>
        <v>42948</v>
      </c>
      <c r="B26">
        <v>201708</v>
      </c>
      <c r="C26" s="52" t="s">
        <v>16</v>
      </c>
      <c r="D26" t="s">
        <v>44</v>
      </c>
      <c r="E26" t="s">
        <v>405</v>
      </c>
      <c r="F26">
        <v>2148</v>
      </c>
      <c r="G26">
        <v>971</v>
      </c>
      <c r="H26">
        <v>948</v>
      </c>
      <c r="I26">
        <v>229</v>
      </c>
    </row>
    <row r="27" spans="1:9">
      <c r="A27" s="76">
        <f t="shared" si="0"/>
        <v>42948</v>
      </c>
      <c r="B27">
        <v>201708</v>
      </c>
      <c r="C27" s="52" t="s">
        <v>17</v>
      </c>
      <c r="D27" t="s">
        <v>6</v>
      </c>
      <c r="E27" t="s">
        <v>368</v>
      </c>
      <c r="F27">
        <v>13074</v>
      </c>
      <c r="G27">
        <v>5560</v>
      </c>
      <c r="H27">
        <v>6977</v>
      </c>
      <c r="I27">
        <v>537</v>
      </c>
    </row>
    <row r="28" spans="1:9">
      <c r="A28" s="76">
        <f t="shared" si="0"/>
        <v>42948</v>
      </c>
      <c r="B28">
        <v>201708</v>
      </c>
      <c r="C28" s="52" t="s">
        <v>17</v>
      </c>
      <c r="D28" t="s">
        <v>42</v>
      </c>
      <c r="E28" t="s">
        <v>406</v>
      </c>
      <c r="F28">
        <v>33422</v>
      </c>
      <c r="G28">
        <v>9186</v>
      </c>
      <c r="H28">
        <v>21495</v>
      </c>
      <c r="I28">
        <v>2742</v>
      </c>
    </row>
    <row r="29" spans="1:9">
      <c r="A29" s="76">
        <f t="shared" si="0"/>
        <v>42948</v>
      </c>
      <c r="B29">
        <v>201708</v>
      </c>
      <c r="C29" s="52" t="s">
        <v>17</v>
      </c>
      <c r="D29" t="s">
        <v>43</v>
      </c>
      <c r="E29" t="s">
        <v>407</v>
      </c>
      <c r="F29">
        <v>152</v>
      </c>
      <c r="G29">
        <v>15</v>
      </c>
      <c r="H29">
        <v>126</v>
      </c>
      <c r="I29">
        <v>11</v>
      </c>
    </row>
    <row r="30" spans="1:9">
      <c r="A30" s="76">
        <f t="shared" si="0"/>
        <v>42948</v>
      </c>
      <c r="B30">
        <v>201708</v>
      </c>
      <c r="C30" s="52" t="s">
        <v>17</v>
      </c>
      <c r="D30" t="s">
        <v>44</v>
      </c>
      <c r="E30" t="s">
        <v>408</v>
      </c>
      <c r="F30">
        <v>34</v>
      </c>
      <c r="G30">
        <v>4</v>
      </c>
      <c r="H30">
        <v>30</v>
      </c>
      <c r="I30">
        <v>0</v>
      </c>
    </row>
    <row r="31" spans="1:9">
      <c r="A31" s="76">
        <f t="shared" si="0"/>
        <v>42948</v>
      </c>
      <c r="B31">
        <v>201708</v>
      </c>
      <c r="C31" s="52" t="s">
        <v>18</v>
      </c>
      <c r="D31" t="s">
        <v>6</v>
      </c>
      <c r="E31" t="s">
        <v>369</v>
      </c>
      <c r="F31">
        <v>34256</v>
      </c>
      <c r="G31">
        <v>15820</v>
      </c>
      <c r="H31">
        <v>17004</v>
      </c>
      <c r="I31">
        <v>1432</v>
      </c>
    </row>
    <row r="32" spans="1:9">
      <c r="A32" s="76">
        <f t="shared" si="0"/>
        <v>42948</v>
      </c>
      <c r="B32">
        <v>201708</v>
      </c>
      <c r="C32" s="52" t="s">
        <v>18</v>
      </c>
      <c r="D32" t="s">
        <v>42</v>
      </c>
      <c r="E32" t="s">
        <v>409</v>
      </c>
      <c r="F32">
        <v>84942</v>
      </c>
      <c r="G32">
        <v>22203</v>
      </c>
      <c r="H32">
        <v>55541</v>
      </c>
      <c r="I32">
        <v>7198</v>
      </c>
    </row>
    <row r="33" spans="1:9">
      <c r="A33" s="76">
        <f t="shared" si="0"/>
        <v>42948</v>
      </c>
      <c r="B33">
        <v>201708</v>
      </c>
      <c r="C33" s="52" t="s">
        <v>18</v>
      </c>
      <c r="D33" t="s">
        <v>43</v>
      </c>
      <c r="E33" t="s">
        <v>410</v>
      </c>
      <c r="F33">
        <v>103</v>
      </c>
      <c r="G33">
        <v>11</v>
      </c>
      <c r="H33">
        <v>91</v>
      </c>
      <c r="I33">
        <v>0</v>
      </c>
    </row>
    <row r="34" spans="1:9">
      <c r="A34" s="76">
        <f t="shared" si="0"/>
        <v>42948</v>
      </c>
      <c r="B34">
        <v>201708</v>
      </c>
      <c r="C34" s="52" t="s">
        <v>18</v>
      </c>
      <c r="D34" t="s">
        <v>44</v>
      </c>
      <c r="E34" t="s">
        <v>411</v>
      </c>
      <c r="F34">
        <v>5115</v>
      </c>
      <c r="G34">
        <v>762</v>
      </c>
      <c r="H34">
        <v>3351</v>
      </c>
      <c r="I34">
        <v>1002</v>
      </c>
    </row>
    <row r="35" spans="1:9">
      <c r="A35" s="76">
        <f t="shared" si="0"/>
        <v>42948</v>
      </c>
      <c r="B35">
        <v>201708</v>
      </c>
      <c r="C35" s="52" t="s">
        <v>19</v>
      </c>
      <c r="D35" t="s">
        <v>6</v>
      </c>
      <c r="E35" t="s">
        <v>370</v>
      </c>
      <c r="F35">
        <v>2125</v>
      </c>
      <c r="G35">
        <v>826</v>
      </c>
      <c r="H35">
        <v>1226</v>
      </c>
      <c r="I35">
        <v>73</v>
      </c>
    </row>
    <row r="36" spans="1:9">
      <c r="A36" s="76">
        <f t="shared" si="0"/>
        <v>42948</v>
      </c>
      <c r="B36">
        <v>201708</v>
      </c>
      <c r="C36" s="52" t="s">
        <v>19</v>
      </c>
      <c r="D36" t="s">
        <v>42</v>
      </c>
      <c r="E36" t="s">
        <v>412</v>
      </c>
      <c r="F36">
        <v>5975</v>
      </c>
      <c r="G36">
        <v>1691</v>
      </c>
      <c r="H36">
        <v>3561</v>
      </c>
      <c r="I36">
        <v>724</v>
      </c>
    </row>
    <row r="37" spans="1:9">
      <c r="A37" s="76">
        <f t="shared" si="0"/>
        <v>42948</v>
      </c>
      <c r="B37">
        <v>201708</v>
      </c>
      <c r="C37" s="52" t="s">
        <v>19</v>
      </c>
      <c r="D37" t="s">
        <v>43</v>
      </c>
      <c r="E37" t="s">
        <v>413</v>
      </c>
      <c r="F37">
        <v>30</v>
      </c>
      <c r="G37">
        <v>4</v>
      </c>
      <c r="H37">
        <v>27</v>
      </c>
      <c r="I37">
        <v>0</v>
      </c>
    </row>
    <row r="38" spans="1:9">
      <c r="A38" s="76">
        <f t="shared" si="0"/>
        <v>42948</v>
      </c>
      <c r="B38">
        <v>201708</v>
      </c>
      <c r="C38" s="52" t="s">
        <v>19</v>
      </c>
      <c r="D38" t="s">
        <v>44</v>
      </c>
      <c r="E38" t="s">
        <v>414</v>
      </c>
      <c r="F38">
        <v>358</v>
      </c>
      <c r="G38">
        <v>30</v>
      </c>
      <c r="H38">
        <v>328</v>
      </c>
      <c r="I38">
        <v>0</v>
      </c>
    </row>
    <row r="39" spans="1:9">
      <c r="A39" s="76">
        <f t="shared" si="0"/>
        <v>42948</v>
      </c>
      <c r="B39">
        <v>201708</v>
      </c>
      <c r="C39" s="52" t="s">
        <v>5</v>
      </c>
      <c r="D39" t="s">
        <v>6</v>
      </c>
      <c r="E39" t="s">
        <v>371</v>
      </c>
      <c r="F39">
        <v>17789</v>
      </c>
      <c r="G39">
        <v>9091</v>
      </c>
      <c r="H39">
        <v>7830</v>
      </c>
      <c r="I39">
        <v>868</v>
      </c>
    </row>
    <row r="40" spans="1:9">
      <c r="A40" s="76">
        <f t="shared" si="0"/>
        <v>42948</v>
      </c>
      <c r="B40">
        <v>201708</v>
      </c>
      <c r="C40" s="52" t="s">
        <v>5</v>
      </c>
      <c r="D40" t="s">
        <v>42</v>
      </c>
      <c r="E40" t="s">
        <v>415</v>
      </c>
      <c r="F40">
        <v>60717</v>
      </c>
      <c r="G40">
        <v>23121</v>
      </c>
      <c r="H40">
        <v>31259</v>
      </c>
      <c r="I40">
        <v>6337</v>
      </c>
    </row>
    <row r="41" spans="1:9">
      <c r="A41" s="76">
        <f t="shared" si="0"/>
        <v>42948</v>
      </c>
      <c r="B41">
        <v>201708</v>
      </c>
      <c r="C41" s="52" t="s">
        <v>5</v>
      </c>
      <c r="D41" t="s">
        <v>43</v>
      </c>
      <c r="E41" t="s">
        <v>416</v>
      </c>
      <c r="F41">
        <v>404</v>
      </c>
      <c r="G41">
        <v>164</v>
      </c>
      <c r="H41">
        <v>236</v>
      </c>
      <c r="I41">
        <v>4</v>
      </c>
    </row>
    <row r="42" spans="1:9">
      <c r="A42" s="76">
        <f t="shared" si="0"/>
        <v>42948</v>
      </c>
      <c r="B42">
        <v>201708</v>
      </c>
      <c r="C42" s="52" t="s">
        <v>5</v>
      </c>
      <c r="D42" t="s">
        <v>44</v>
      </c>
      <c r="E42" t="s">
        <v>417</v>
      </c>
      <c r="F42">
        <v>4905</v>
      </c>
      <c r="G42">
        <v>2083</v>
      </c>
      <c r="H42">
        <v>2723</v>
      </c>
      <c r="I42">
        <v>99</v>
      </c>
    </row>
    <row r="43" spans="1:9">
      <c r="A43" s="76">
        <f t="shared" si="0"/>
        <v>42948</v>
      </c>
      <c r="B43">
        <v>201708</v>
      </c>
      <c r="C43" s="52" t="s">
        <v>20</v>
      </c>
      <c r="D43" t="s">
        <v>6</v>
      </c>
      <c r="E43" t="s">
        <v>372</v>
      </c>
      <c r="F43">
        <v>2487</v>
      </c>
      <c r="G43">
        <v>1005</v>
      </c>
      <c r="H43">
        <v>1325</v>
      </c>
      <c r="I43">
        <v>156</v>
      </c>
    </row>
    <row r="44" spans="1:9">
      <c r="A44" s="76">
        <f t="shared" si="0"/>
        <v>42948</v>
      </c>
      <c r="B44">
        <v>201708</v>
      </c>
      <c r="C44" s="52" t="s">
        <v>20</v>
      </c>
      <c r="D44" t="s">
        <v>42</v>
      </c>
      <c r="E44" t="s">
        <v>418</v>
      </c>
      <c r="F44">
        <v>2057</v>
      </c>
      <c r="G44">
        <v>602</v>
      </c>
      <c r="H44">
        <v>1390</v>
      </c>
      <c r="I44">
        <v>64</v>
      </c>
    </row>
    <row r="45" spans="1:9">
      <c r="A45" s="76">
        <f t="shared" si="0"/>
        <v>42948</v>
      </c>
      <c r="B45">
        <v>201708</v>
      </c>
      <c r="C45" s="52" t="s">
        <v>20</v>
      </c>
      <c r="D45" t="s">
        <v>43</v>
      </c>
      <c r="E45" t="s">
        <v>419</v>
      </c>
      <c r="F45">
        <v>0</v>
      </c>
      <c r="G45">
        <v>0</v>
      </c>
      <c r="H45">
        <v>0</v>
      </c>
      <c r="I45">
        <v>0</v>
      </c>
    </row>
    <row r="46" spans="1:9">
      <c r="A46" s="76">
        <f t="shared" si="0"/>
        <v>42948</v>
      </c>
      <c r="B46">
        <v>201708</v>
      </c>
      <c r="C46" s="52" t="s">
        <v>20</v>
      </c>
      <c r="D46" t="s">
        <v>44</v>
      </c>
      <c r="E46" t="s">
        <v>420</v>
      </c>
      <c r="F46">
        <v>941</v>
      </c>
      <c r="G46">
        <v>343</v>
      </c>
      <c r="H46">
        <v>560</v>
      </c>
      <c r="I46">
        <v>38</v>
      </c>
    </row>
    <row r="47" spans="1:9">
      <c r="A47" s="76">
        <f t="shared" si="0"/>
        <v>42948</v>
      </c>
      <c r="B47">
        <v>201708</v>
      </c>
      <c r="C47" s="52" t="s">
        <v>21</v>
      </c>
      <c r="D47" t="s">
        <v>6</v>
      </c>
      <c r="E47" t="s">
        <v>373</v>
      </c>
      <c r="F47">
        <v>1291</v>
      </c>
      <c r="G47">
        <v>503</v>
      </c>
      <c r="H47">
        <v>746</v>
      </c>
      <c r="I47">
        <v>42</v>
      </c>
    </row>
    <row r="48" spans="1:9">
      <c r="A48" s="76">
        <f t="shared" si="0"/>
        <v>42948</v>
      </c>
      <c r="B48">
        <v>201708</v>
      </c>
      <c r="C48" s="52" t="s">
        <v>21</v>
      </c>
      <c r="D48" t="s">
        <v>42</v>
      </c>
      <c r="E48" t="s">
        <v>421</v>
      </c>
      <c r="F48">
        <v>743</v>
      </c>
      <c r="G48">
        <v>270</v>
      </c>
      <c r="H48">
        <v>358</v>
      </c>
      <c r="I48">
        <v>115</v>
      </c>
    </row>
    <row r="49" spans="1:9">
      <c r="A49" s="76">
        <f t="shared" si="0"/>
        <v>42948</v>
      </c>
      <c r="B49">
        <v>201708</v>
      </c>
      <c r="C49" s="52" t="s">
        <v>21</v>
      </c>
      <c r="D49" t="s">
        <v>43</v>
      </c>
      <c r="E49" t="s">
        <v>422</v>
      </c>
      <c r="F49">
        <v>0</v>
      </c>
      <c r="G49">
        <v>0</v>
      </c>
      <c r="H49">
        <v>0</v>
      </c>
      <c r="I49">
        <v>0</v>
      </c>
    </row>
    <row r="50" spans="1:9">
      <c r="A50" s="76">
        <f t="shared" si="0"/>
        <v>42948</v>
      </c>
      <c r="B50">
        <v>201708</v>
      </c>
      <c r="C50" s="52" t="s">
        <v>21</v>
      </c>
      <c r="D50" t="s">
        <v>44</v>
      </c>
      <c r="E50" t="s">
        <v>423</v>
      </c>
      <c r="F50">
        <v>1634</v>
      </c>
      <c r="G50">
        <v>122</v>
      </c>
      <c r="H50">
        <v>1512</v>
      </c>
      <c r="I50">
        <v>0</v>
      </c>
    </row>
    <row r="51" spans="1:9">
      <c r="A51" s="76">
        <f t="shared" si="0"/>
        <v>42948</v>
      </c>
      <c r="B51">
        <v>201708</v>
      </c>
      <c r="C51" s="52" t="s">
        <v>22</v>
      </c>
      <c r="D51" t="s">
        <v>6</v>
      </c>
      <c r="E51" t="s">
        <v>374</v>
      </c>
      <c r="F51">
        <v>3077</v>
      </c>
      <c r="G51">
        <v>1181</v>
      </c>
      <c r="H51">
        <v>1779</v>
      </c>
      <c r="I51">
        <v>118</v>
      </c>
    </row>
    <row r="52" spans="1:9">
      <c r="A52" s="76">
        <f t="shared" si="0"/>
        <v>42948</v>
      </c>
      <c r="B52">
        <v>201708</v>
      </c>
      <c r="C52" s="52" t="s">
        <v>22</v>
      </c>
      <c r="D52" t="s">
        <v>42</v>
      </c>
      <c r="E52" t="s">
        <v>424</v>
      </c>
      <c r="F52">
        <v>2129</v>
      </c>
      <c r="G52">
        <v>571</v>
      </c>
      <c r="H52">
        <v>1497</v>
      </c>
      <c r="I52">
        <v>61</v>
      </c>
    </row>
    <row r="53" spans="1:9">
      <c r="A53" s="76">
        <f t="shared" si="0"/>
        <v>42948</v>
      </c>
      <c r="B53">
        <v>201708</v>
      </c>
      <c r="C53" s="52" t="s">
        <v>22</v>
      </c>
      <c r="D53" t="s">
        <v>43</v>
      </c>
      <c r="E53" t="s">
        <v>425</v>
      </c>
      <c r="F53">
        <v>0</v>
      </c>
      <c r="G53">
        <v>0</v>
      </c>
      <c r="H53">
        <v>0</v>
      </c>
      <c r="I53">
        <v>0</v>
      </c>
    </row>
    <row r="54" spans="1:9">
      <c r="A54" s="76">
        <f t="shared" si="0"/>
        <v>42948</v>
      </c>
      <c r="B54">
        <v>201708</v>
      </c>
      <c r="C54" s="52" t="s">
        <v>22</v>
      </c>
      <c r="D54" t="s">
        <v>44</v>
      </c>
      <c r="E54" t="s">
        <v>426</v>
      </c>
      <c r="F54">
        <v>0</v>
      </c>
      <c r="G54">
        <v>0</v>
      </c>
      <c r="H54">
        <v>0</v>
      </c>
      <c r="I54">
        <v>0</v>
      </c>
    </row>
    <row r="55" spans="1:9">
      <c r="A55" s="76">
        <f t="shared" si="0"/>
        <v>42948</v>
      </c>
      <c r="B55">
        <v>201708</v>
      </c>
      <c r="C55" s="52" t="s">
        <v>23</v>
      </c>
      <c r="D55" t="s">
        <v>6</v>
      </c>
      <c r="E55" t="s">
        <v>375</v>
      </c>
      <c r="F55">
        <v>8135</v>
      </c>
      <c r="G55">
        <v>3641</v>
      </c>
      <c r="H55">
        <v>4003</v>
      </c>
      <c r="I55">
        <v>492</v>
      </c>
    </row>
    <row r="56" spans="1:9">
      <c r="A56" s="76">
        <f t="shared" si="0"/>
        <v>42948</v>
      </c>
      <c r="B56">
        <v>201708</v>
      </c>
      <c r="C56" s="52" t="s">
        <v>23</v>
      </c>
      <c r="D56" t="s">
        <v>42</v>
      </c>
      <c r="E56" t="s">
        <v>427</v>
      </c>
      <c r="F56">
        <v>8816</v>
      </c>
      <c r="G56">
        <v>2670</v>
      </c>
      <c r="H56">
        <v>5084</v>
      </c>
      <c r="I56">
        <v>1062</v>
      </c>
    </row>
    <row r="57" spans="1:9">
      <c r="A57" s="76">
        <f t="shared" si="0"/>
        <v>42948</v>
      </c>
      <c r="B57">
        <v>201708</v>
      </c>
      <c r="C57" s="52" t="s">
        <v>23</v>
      </c>
      <c r="D57" t="s">
        <v>43</v>
      </c>
      <c r="E57" t="s">
        <v>428</v>
      </c>
      <c r="F57">
        <v>23</v>
      </c>
      <c r="G57">
        <v>0</v>
      </c>
      <c r="H57">
        <v>19</v>
      </c>
      <c r="I57">
        <v>4</v>
      </c>
    </row>
    <row r="58" spans="1:9">
      <c r="A58" s="76">
        <f t="shared" si="0"/>
        <v>42948</v>
      </c>
      <c r="B58">
        <v>201708</v>
      </c>
      <c r="C58" s="52" t="s">
        <v>23</v>
      </c>
      <c r="D58" t="s">
        <v>44</v>
      </c>
      <c r="E58" t="s">
        <v>429</v>
      </c>
      <c r="F58">
        <v>4</v>
      </c>
      <c r="G58">
        <v>0</v>
      </c>
      <c r="H58">
        <v>4</v>
      </c>
      <c r="I58">
        <v>0</v>
      </c>
    </row>
    <row r="59" spans="1:9">
      <c r="A59" s="76">
        <f t="shared" si="0"/>
        <v>42948</v>
      </c>
      <c r="B59">
        <v>201708</v>
      </c>
      <c r="C59" s="52" t="s">
        <v>24</v>
      </c>
      <c r="D59" t="s">
        <v>6</v>
      </c>
      <c r="E59" t="s">
        <v>376</v>
      </c>
      <c r="F59">
        <v>4966</v>
      </c>
      <c r="G59">
        <v>1756</v>
      </c>
      <c r="H59">
        <v>2776</v>
      </c>
      <c r="I59">
        <v>434</v>
      </c>
    </row>
    <row r="60" spans="1:9">
      <c r="A60" s="76">
        <f t="shared" si="0"/>
        <v>42948</v>
      </c>
      <c r="B60">
        <v>201708</v>
      </c>
      <c r="C60" s="52" t="s">
        <v>24</v>
      </c>
      <c r="D60" t="s">
        <v>42</v>
      </c>
      <c r="E60" t="s">
        <v>430</v>
      </c>
      <c r="F60">
        <v>1790</v>
      </c>
      <c r="G60">
        <v>316</v>
      </c>
      <c r="H60">
        <v>1322</v>
      </c>
      <c r="I60">
        <v>153</v>
      </c>
    </row>
    <row r="61" spans="1:9">
      <c r="A61" s="76">
        <f t="shared" si="0"/>
        <v>42948</v>
      </c>
      <c r="B61">
        <v>201708</v>
      </c>
      <c r="C61" s="52" t="s">
        <v>24</v>
      </c>
      <c r="D61" t="s">
        <v>43</v>
      </c>
      <c r="E61" t="s">
        <v>431</v>
      </c>
      <c r="F61">
        <v>23</v>
      </c>
      <c r="G61">
        <v>8</v>
      </c>
      <c r="H61">
        <v>15</v>
      </c>
      <c r="I61">
        <v>0</v>
      </c>
    </row>
    <row r="62" spans="1:9">
      <c r="A62" s="76">
        <f t="shared" si="0"/>
        <v>42948</v>
      </c>
      <c r="B62">
        <v>201708</v>
      </c>
      <c r="C62" s="52" t="s">
        <v>24</v>
      </c>
      <c r="D62" t="s">
        <v>44</v>
      </c>
      <c r="E62" t="s">
        <v>432</v>
      </c>
      <c r="F62">
        <v>1211</v>
      </c>
      <c r="G62">
        <v>248</v>
      </c>
      <c r="H62">
        <v>800</v>
      </c>
      <c r="I62">
        <v>164</v>
      </c>
    </row>
    <row r="63" spans="1:9">
      <c r="A63" s="76">
        <f t="shared" si="0"/>
        <v>42948</v>
      </c>
      <c r="B63">
        <v>201708</v>
      </c>
      <c r="C63" s="52" t="s">
        <v>25</v>
      </c>
      <c r="D63" t="s">
        <v>6</v>
      </c>
      <c r="E63" t="s">
        <v>377</v>
      </c>
      <c r="F63">
        <v>906</v>
      </c>
      <c r="G63">
        <v>320</v>
      </c>
      <c r="H63">
        <v>541</v>
      </c>
      <c r="I63">
        <v>46</v>
      </c>
    </row>
    <row r="64" spans="1:9">
      <c r="A64" s="76">
        <f t="shared" si="0"/>
        <v>42948</v>
      </c>
      <c r="B64">
        <v>201708</v>
      </c>
      <c r="C64" s="52" t="s">
        <v>25</v>
      </c>
      <c r="D64" t="s">
        <v>42</v>
      </c>
      <c r="E64" t="s">
        <v>433</v>
      </c>
      <c r="F64">
        <v>1192</v>
      </c>
      <c r="G64">
        <v>625</v>
      </c>
      <c r="H64">
        <v>522</v>
      </c>
      <c r="I64">
        <v>46</v>
      </c>
    </row>
    <row r="65" spans="1:9">
      <c r="A65" s="76">
        <f t="shared" si="0"/>
        <v>42948</v>
      </c>
      <c r="B65">
        <v>201708</v>
      </c>
      <c r="C65" s="52" t="s">
        <v>25</v>
      </c>
      <c r="D65" t="s">
        <v>43</v>
      </c>
      <c r="E65" t="s">
        <v>434</v>
      </c>
      <c r="F65">
        <v>0</v>
      </c>
      <c r="G65">
        <v>0</v>
      </c>
      <c r="H65">
        <v>0</v>
      </c>
      <c r="I65">
        <v>0</v>
      </c>
    </row>
    <row r="66" spans="1:9">
      <c r="A66" s="76">
        <f t="shared" si="0"/>
        <v>42948</v>
      </c>
      <c r="B66">
        <v>201708</v>
      </c>
      <c r="C66" s="52" t="s">
        <v>25</v>
      </c>
      <c r="D66" t="s">
        <v>44</v>
      </c>
      <c r="E66" t="s">
        <v>435</v>
      </c>
      <c r="F66">
        <v>0</v>
      </c>
      <c r="G66">
        <v>0</v>
      </c>
      <c r="H66">
        <v>0</v>
      </c>
      <c r="I66">
        <v>0</v>
      </c>
    </row>
    <row r="67" spans="1:9">
      <c r="A67" s="76">
        <f t="shared" si="0"/>
        <v>42948</v>
      </c>
      <c r="B67">
        <v>201708</v>
      </c>
      <c r="C67" s="52" t="s">
        <v>26</v>
      </c>
      <c r="D67" t="s">
        <v>6</v>
      </c>
      <c r="E67" t="s">
        <v>378</v>
      </c>
      <c r="F67">
        <v>1977</v>
      </c>
      <c r="G67">
        <v>716</v>
      </c>
      <c r="H67">
        <v>1150</v>
      </c>
      <c r="I67">
        <v>110</v>
      </c>
    </row>
    <row r="68" spans="1:9">
      <c r="A68" s="76">
        <f t="shared" ref="A68:A131" si="1">DATE(LEFT(B68,4),RIGHT(B68,2),1)</f>
        <v>42948</v>
      </c>
      <c r="B68">
        <v>201708</v>
      </c>
      <c r="C68" s="52" t="s">
        <v>26</v>
      </c>
      <c r="D68" t="s">
        <v>42</v>
      </c>
      <c r="E68" t="s">
        <v>436</v>
      </c>
      <c r="F68">
        <v>187</v>
      </c>
      <c r="G68">
        <v>99</v>
      </c>
      <c r="H68">
        <v>88</v>
      </c>
      <c r="I68">
        <v>0</v>
      </c>
    </row>
    <row r="69" spans="1:9">
      <c r="A69" s="76">
        <f t="shared" si="1"/>
        <v>42948</v>
      </c>
      <c r="B69">
        <v>201708</v>
      </c>
      <c r="C69" s="52" t="s">
        <v>26</v>
      </c>
      <c r="D69" t="s">
        <v>43</v>
      </c>
      <c r="E69" t="s">
        <v>437</v>
      </c>
      <c r="F69">
        <v>34</v>
      </c>
      <c r="G69">
        <v>0</v>
      </c>
      <c r="H69">
        <v>34</v>
      </c>
      <c r="I69">
        <v>0</v>
      </c>
    </row>
    <row r="70" spans="1:9">
      <c r="A70" s="76">
        <f t="shared" si="1"/>
        <v>42948</v>
      </c>
      <c r="B70">
        <v>201708</v>
      </c>
      <c r="C70" s="52" t="s">
        <v>26</v>
      </c>
      <c r="D70" t="s">
        <v>44</v>
      </c>
      <c r="E70" t="s">
        <v>438</v>
      </c>
      <c r="F70">
        <v>522</v>
      </c>
      <c r="G70">
        <v>175</v>
      </c>
      <c r="H70">
        <v>347</v>
      </c>
      <c r="I70">
        <v>0</v>
      </c>
    </row>
    <row r="71" spans="1:9">
      <c r="A71" s="76">
        <f t="shared" si="1"/>
        <v>42948</v>
      </c>
      <c r="B71">
        <v>201708</v>
      </c>
      <c r="C71" s="52" t="s">
        <v>27</v>
      </c>
      <c r="D71" t="s">
        <v>6</v>
      </c>
      <c r="E71" t="s">
        <v>379</v>
      </c>
      <c r="F71">
        <v>7476</v>
      </c>
      <c r="G71">
        <v>2578</v>
      </c>
      <c r="H71">
        <v>4540</v>
      </c>
      <c r="I71">
        <v>359</v>
      </c>
    </row>
    <row r="72" spans="1:9">
      <c r="A72" s="76">
        <f t="shared" si="1"/>
        <v>42948</v>
      </c>
      <c r="B72">
        <v>201708</v>
      </c>
      <c r="C72" s="52" t="s">
        <v>27</v>
      </c>
      <c r="D72" t="s">
        <v>42</v>
      </c>
      <c r="E72" t="s">
        <v>439</v>
      </c>
      <c r="F72">
        <v>11635</v>
      </c>
      <c r="G72">
        <v>2750</v>
      </c>
      <c r="H72">
        <v>7952</v>
      </c>
      <c r="I72">
        <v>933</v>
      </c>
    </row>
    <row r="73" spans="1:9">
      <c r="A73" s="76">
        <f t="shared" si="1"/>
        <v>42948</v>
      </c>
      <c r="B73">
        <v>201708</v>
      </c>
      <c r="C73" s="52" t="s">
        <v>27</v>
      </c>
      <c r="D73" t="s">
        <v>43</v>
      </c>
      <c r="E73" t="s">
        <v>440</v>
      </c>
      <c r="F73">
        <v>42</v>
      </c>
      <c r="G73">
        <v>19</v>
      </c>
      <c r="H73">
        <v>23</v>
      </c>
      <c r="I73">
        <v>0</v>
      </c>
    </row>
    <row r="74" spans="1:9">
      <c r="A74" s="76">
        <f t="shared" si="1"/>
        <v>42948</v>
      </c>
      <c r="B74">
        <v>201708</v>
      </c>
      <c r="C74" s="52" t="s">
        <v>27</v>
      </c>
      <c r="D74" t="s">
        <v>44</v>
      </c>
      <c r="E74" t="s">
        <v>441</v>
      </c>
      <c r="F74">
        <v>34</v>
      </c>
      <c r="G74">
        <v>4</v>
      </c>
      <c r="H74">
        <v>27</v>
      </c>
      <c r="I74">
        <v>4</v>
      </c>
    </row>
    <row r="75" spans="1:9">
      <c r="A75" s="76">
        <f t="shared" si="1"/>
        <v>42948</v>
      </c>
      <c r="B75">
        <v>201708</v>
      </c>
      <c r="C75" s="52" t="s">
        <v>28</v>
      </c>
      <c r="D75" t="s">
        <v>6</v>
      </c>
      <c r="E75" t="s">
        <v>380</v>
      </c>
      <c r="F75">
        <v>2335</v>
      </c>
      <c r="G75">
        <v>1063</v>
      </c>
      <c r="H75">
        <v>1234</v>
      </c>
      <c r="I75">
        <v>38</v>
      </c>
    </row>
    <row r="76" spans="1:9">
      <c r="A76" s="76">
        <f t="shared" si="1"/>
        <v>42948</v>
      </c>
      <c r="B76">
        <v>201708</v>
      </c>
      <c r="C76" s="52" t="s">
        <v>28</v>
      </c>
      <c r="D76" t="s">
        <v>42</v>
      </c>
      <c r="E76" t="s">
        <v>442</v>
      </c>
      <c r="F76">
        <v>5176</v>
      </c>
      <c r="G76">
        <v>1203</v>
      </c>
      <c r="H76">
        <v>3664</v>
      </c>
      <c r="I76">
        <v>308</v>
      </c>
    </row>
    <row r="77" spans="1:9">
      <c r="A77" s="76">
        <f t="shared" si="1"/>
        <v>42948</v>
      </c>
      <c r="B77">
        <v>201708</v>
      </c>
      <c r="C77" s="52" t="s">
        <v>28</v>
      </c>
      <c r="D77" t="s">
        <v>43</v>
      </c>
      <c r="E77" t="s">
        <v>443</v>
      </c>
      <c r="F77">
        <v>27</v>
      </c>
      <c r="G77">
        <v>11</v>
      </c>
      <c r="H77">
        <v>15</v>
      </c>
      <c r="I77">
        <v>0</v>
      </c>
    </row>
    <row r="78" spans="1:9">
      <c r="A78" s="76">
        <f t="shared" si="1"/>
        <v>42948</v>
      </c>
      <c r="B78">
        <v>201708</v>
      </c>
      <c r="C78" s="52" t="s">
        <v>28</v>
      </c>
      <c r="D78" t="s">
        <v>44</v>
      </c>
      <c r="E78" t="s">
        <v>444</v>
      </c>
      <c r="F78">
        <v>1348</v>
      </c>
      <c r="G78">
        <v>910</v>
      </c>
      <c r="H78">
        <v>423</v>
      </c>
      <c r="I78">
        <v>15</v>
      </c>
    </row>
    <row r="79" spans="1:9">
      <c r="A79" s="76">
        <f t="shared" si="1"/>
        <v>42948</v>
      </c>
      <c r="B79">
        <v>201708</v>
      </c>
      <c r="C79" s="52" t="s">
        <v>29</v>
      </c>
      <c r="D79" t="s">
        <v>6</v>
      </c>
      <c r="E79" t="s">
        <v>381</v>
      </c>
      <c r="F79">
        <v>21502</v>
      </c>
      <c r="G79">
        <v>10564</v>
      </c>
      <c r="H79">
        <v>9719</v>
      </c>
      <c r="I79">
        <v>1219</v>
      </c>
    </row>
    <row r="80" spans="1:9">
      <c r="A80" s="76">
        <f t="shared" si="1"/>
        <v>42948</v>
      </c>
      <c r="B80">
        <v>201708</v>
      </c>
      <c r="C80" s="52" t="s">
        <v>29</v>
      </c>
      <c r="D80" t="s">
        <v>42</v>
      </c>
      <c r="E80" t="s">
        <v>445</v>
      </c>
      <c r="F80">
        <v>26682</v>
      </c>
      <c r="G80">
        <v>9791</v>
      </c>
      <c r="H80">
        <v>14129</v>
      </c>
      <c r="I80">
        <v>2760</v>
      </c>
    </row>
    <row r="81" spans="1:9">
      <c r="A81" s="76">
        <f t="shared" si="1"/>
        <v>42948</v>
      </c>
      <c r="B81">
        <v>201708</v>
      </c>
      <c r="C81" s="52" t="s">
        <v>29</v>
      </c>
      <c r="D81" t="s">
        <v>43</v>
      </c>
      <c r="E81" t="s">
        <v>446</v>
      </c>
      <c r="F81">
        <v>316</v>
      </c>
      <c r="G81">
        <v>141</v>
      </c>
      <c r="H81">
        <v>171</v>
      </c>
      <c r="I81">
        <v>4</v>
      </c>
    </row>
    <row r="82" spans="1:9">
      <c r="A82" s="76">
        <f t="shared" si="1"/>
        <v>42948</v>
      </c>
      <c r="B82">
        <v>201708</v>
      </c>
      <c r="C82" s="52" t="s">
        <v>29</v>
      </c>
      <c r="D82" t="s">
        <v>44</v>
      </c>
      <c r="E82" t="s">
        <v>447</v>
      </c>
      <c r="F82">
        <v>0</v>
      </c>
      <c r="G82">
        <v>0</v>
      </c>
      <c r="H82">
        <v>0</v>
      </c>
      <c r="I82">
        <v>0</v>
      </c>
    </row>
    <row r="83" spans="1:9">
      <c r="A83" s="76">
        <f t="shared" si="1"/>
        <v>42948</v>
      </c>
      <c r="B83">
        <v>201708</v>
      </c>
      <c r="C83" s="52" t="s">
        <v>30</v>
      </c>
      <c r="D83" t="s">
        <v>6</v>
      </c>
      <c r="E83" t="s">
        <v>382</v>
      </c>
      <c r="F83">
        <v>229</v>
      </c>
      <c r="G83">
        <v>84</v>
      </c>
      <c r="H83">
        <v>107</v>
      </c>
      <c r="I83">
        <v>38</v>
      </c>
    </row>
    <row r="84" spans="1:9">
      <c r="A84" s="76">
        <f t="shared" si="1"/>
        <v>42948</v>
      </c>
      <c r="B84">
        <v>201708</v>
      </c>
      <c r="C84" s="52" t="s">
        <v>30</v>
      </c>
      <c r="D84" t="s">
        <v>42</v>
      </c>
      <c r="E84" t="s">
        <v>448</v>
      </c>
      <c r="F84">
        <v>236</v>
      </c>
      <c r="G84">
        <v>42</v>
      </c>
      <c r="H84">
        <v>168</v>
      </c>
      <c r="I84">
        <v>27</v>
      </c>
    </row>
    <row r="85" spans="1:9">
      <c r="A85" s="76">
        <f t="shared" si="1"/>
        <v>42948</v>
      </c>
      <c r="B85">
        <v>201708</v>
      </c>
      <c r="C85" s="52" t="s">
        <v>30</v>
      </c>
      <c r="D85" t="s">
        <v>43</v>
      </c>
      <c r="E85" t="s">
        <v>449</v>
      </c>
      <c r="F85">
        <v>0</v>
      </c>
      <c r="G85">
        <v>0</v>
      </c>
      <c r="H85">
        <v>0</v>
      </c>
      <c r="I85">
        <v>0</v>
      </c>
    </row>
    <row r="86" spans="1:9">
      <c r="A86" s="76">
        <f t="shared" si="1"/>
        <v>42948</v>
      </c>
      <c r="B86">
        <v>201708</v>
      </c>
      <c r="C86" s="52" t="s">
        <v>30</v>
      </c>
      <c r="D86" t="s">
        <v>44</v>
      </c>
      <c r="E86" t="s">
        <v>450</v>
      </c>
      <c r="F86">
        <v>61</v>
      </c>
      <c r="G86">
        <v>61</v>
      </c>
      <c r="H86">
        <v>0</v>
      </c>
      <c r="I86">
        <v>0</v>
      </c>
    </row>
    <row r="87" spans="1:9">
      <c r="A87" s="76">
        <f t="shared" si="1"/>
        <v>42948</v>
      </c>
      <c r="B87">
        <v>201708</v>
      </c>
      <c r="C87" s="52" t="s">
        <v>31</v>
      </c>
      <c r="D87" t="s">
        <v>6</v>
      </c>
      <c r="E87" t="s">
        <v>383</v>
      </c>
      <c r="F87">
        <v>2087</v>
      </c>
      <c r="G87">
        <v>788</v>
      </c>
      <c r="H87">
        <v>1203</v>
      </c>
      <c r="I87">
        <v>95</v>
      </c>
    </row>
    <row r="88" spans="1:9">
      <c r="A88" s="76">
        <f t="shared" si="1"/>
        <v>42948</v>
      </c>
      <c r="B88">
        <v>201708</v>
      </c>
      <c r="C88" s="52" t="s">
        <v>31</v>
      </c>
      <c r="D88" t="s">
        <v>42</v>
      </c>
      <c r="E88" t="s">
        <v>451</v>
      </c>
      <c r="F88">
        <v>983</v>
      </c>
      <c r="G88">
        <v>152</v>
      </c>
      <c r="H88">
        <v>807</v>
      </c>
      <c r="I88">
        <v>23</v>
      </c>
    </row>
    <row r="89" spans="1:9">
      <c r="A89" s="76">
        <f t="shared" si="1"/>
        <v>42948</v>
      </c>
      <c r="B89">
        <v>201708</v>
      </c>
      <c r="C89" s="52" t="s">
        <v>31</v>
      </c>
      <c r="D89" t="s">
        <v>43</v>
      </c>
      <c r="E89" t="s">
        <v>452</v>
      </c>
      <c r="F89">
        <v>0</v>
      </c>
      <c r="G89">
        <v>0</v>
      </c>
      <c r="H89">
        <v>0</v>
      </c>
      <c r="I89">
        <v>0</v>
      </c>
    </row>
    <row r="90" spans="1:9">
      <c r="A90" s="76">
        <f t="shared" si="1"/>
        <v>42948</v>
      </c>
      <c r="B90">
        <v>201708</v>
      </c>
      <c r="C90" s="52" t="s">
        <v>31</v>
      </c>
      <c r="D90" t="s">
        <v>44</v>
      </c>
      <c r="E90" t="s">
        <v>453</v>
      </c>
      <c r="F90">
        <v>430</v>
      </c>
      <c r="G90">
        <v>61</v>
      </c>
      <c r="H90">
        <v>305</v>
      </c>
      <c r="I90">
        <v>65</v>
      </c>
    </row>
    <row r="91" spans="1:9">
      <c r="A91" s="76">
        <f t="shared" si="1"/>
        <v>42948</v>
      </c>
      <c r="B91">
        <v>201708</v>
      </c>
      <c r="C91" s="52" t="s">
        <v>32</v>
      </c>
      <c r="D91" t="s">
        <v>6</v>
      </c>
      <c r="E91" t="s">
        <v>384</v>
      </c>
      <c r="F91">
        <v>1718</v>
      </c>
      <c r="G91">
        <v>845</v>
      </c>
      <c r="H91">
        <v>807</v>
      </c>
      <c r="I91">
        <v>65</v>
      </c>
    </row>
    <row r="92" spans="1:9">
      <c r="A92" s="76">
        <f t="shared" si="1"/>
        <v>42948</v>
      </c>
      <c r="B92">
        <v>201708</v>
      </c>
      <c r="C92" s="52" t="s">
        <v>32</v>
      </c>
      <c r="D92" t="s">
        <v>42</v>
      </c>
      <c r="E92" t="s">
        <v>454</v>
      </c>
      <c r="F92">
        <v>842</v>
      </c>
      <c r="G92">
        <v>324</v>
      </c>
      <c r="H92">
        <v>457</v>
      </c>
      <c r="I92">
        <v>61</v>
      </c>
    </row>
    <row r="93" spans="1:9">
      <c r="A93" s="76">
        <f t="shared" si="1"/>
        <v>42948</v>
      </c>
      <c r="B93">
        <v>201708</v>
      </c>
      <c r="C93" s="52" t="s">
        <v>32</v>
      </c>
      <c r="D93" t="s">
        <v>43</v>
      </c>
      <c r="E93" t="s">
        <v>455</v>
      </c>
      <c r="F93">
        <v>0</v>
      </c>
      <c r="G93">
        <v>0</v>
      </c>
      <c r="H93">
        <v>0</v>
      </c>
      <c r="I93">
        <v>0</v>
      </c>
    </row>
    <row r="94" spans="1:9">
      <c r="A94" s="76">
        <f t="shared" si="1"/>
        <v>42948</v>
      </c>
      <c r="B94">
        <v>201708</v>
      </c>
      <c r="C94" s="52" t="s">
        <v>32</v>
      </c>
      <c r="D94" t="s">
        <v>44</v>
      </c>
      <c r="E94" t="s">
        <v>456</v>
      </c>
      <c r="F94">
        <v>1242</v>
      </c>
      <c r="G94">
        <v>404</v>
      </c>
      <c r="H94">
        <v>815</v>
      </c>
      <c r="I94">
        <v>22</v>
      </c>
    </row>
    <row r="95" spans="1:9">
      <c r="A95" s="76">
        <f t="shared" si="1"/>
        <v>42948</v>
      </c>
      <c r="B95">
        <v>201708</v>
      </c>
      <c r="C95" s="52" t="s">
        <v>33</v>
      </c>
      <c r="D95" t="s">
        <v>6</v>
      </c>
      <c r="E95" t="s">
        <v>385</v>
      </c>
      <c r="F95">
        <v>8893</v>
      </c>
      <c r="G95">
        <v>4947</v>
      </c>
      <c r="H95">
        <v>3622</v>
      </c>
      <c r="I95">
        <v>324</v>
      </c>
    </row>
    <row r="96" spans="1:9">
      <c r="A96" s="76">
        <f t="shared" si="1"/>
        <v>42948</v>
      </c>
      <c r="B96">
        <v>201708</v>
      </c>
      <c r="C96" s="52" t="s">
        <v>33</v>
      </c>
      <c r="D96" t="s">
        <v>42</v>
      </c>
      <c r="E96" t="s">
        <v>457</v>
      </c>
      <c r="F96">
        <v>8683</v>
      </c>
      <c r="G96">
        <v>3294</v>
      </c>
      <c r="H96">
        <v>4589</v>
      </c>
      <c r="I96">
        <v>800</v>
      </c>
    </row>
    <row r="97" spans="1:9">
      <c r="A97" s="76">
        <f t="shared" si="1"/>
        <v>42948</v>
      </c>
      <c r="B97">
        <v>201708</v>
      </c>
      <c r="C97" s="52" t="s">
        <v>33</v>
      </c>
      <c r="D97" t="s">
        <v>43</v>
      </c>
      <c r="E97" t="s">
        <v>458</v>
      </c>
      <c r="F97">
        <v>328</v>
      </c>
      <c r="G97">
        <v>15</v>
      </c>
      <c r="H97">
        <v>301</v>
      </c>
      <c r="I97">
        <v>12</v>
      </c>
    </row>
    <row r="98" spans="1:9">
      <c r="A98" s="76">
        <f t="shared" si="1"/>
        <v>42948</v>
      </c>
      <c r="B98">
        <v>201708</v>
      </c>
      <c r="C98" s="52" t="s">
        <v>33</v>
      </c>
      <c r="D98" t="s">
        <v>44</v>
      </c>
      <c r="E98" t="s">
        <v>459</v>
      </c>
      <c r="F98">
        <v>2940</v>
      </c>
      <c r="G98">
        <v>613</v>
      </c>
      <c r="H98">
        <v>1295</v>
      </c>
      <c r="I98">
        <v>1032</v>
      </c>
    </row>
    <row r="99" spans="1:9">
      <c r="A99" s="76">
        <f t="shared" si="1"/>
        <v>42948</v>
      </c>
      <c r="B99">
        <v>201708</v>
      </c>
      <c r="C99" s="52" t="s">
        <v>34</v>
      </c>
      <c r="D99" t="s">
        <v>6</v>
      </c>
      <c r="E99" t="s">
        <v>386</v>
      </c>
      <c r="F99">
        <v>4711</v>
      </c>
      <c r="G99">
        <v>1805</v>
      </c>
      <c r="H99">
        <v>2719</v>
      </c>
      <c r="I99">
        <v>186</v>
      </c>
    </row>
    <row r="100" spans="1:9">
      <c r="A100" s="76">
        <f t="shared" si="1"/>
        <v>42948</v>
      </c>
      <c r="B100">
        <v>201708</v>
      </c>
      <c r="C100" s="52" t="s">
        <v>34</v>
      </c>
      <c r="D100" t="s">
        <v>42</v>
      </c>
      <c r="E100" t="s">
        <v>460</v>
      </c>
      <c r="F100">
        <v>11852</v>
      </c>
      <c r="G100">
        <v>4102</v>
      </c>
      <c r="H100">
        <v>6733</v>
      </c>
      <c r="I100">
        <v>1017</v>
      </c>
    </row>
    <row r="101" spans="1:9">
      <c r="A101" s="76">
        <f t="shared" si="1"/>
        <v>42948</v>
      </c>
      <c r="B101">
        <v>201708</v>
      </c>
      <c r="C101" s="52" t="s">
        <v>34</v>
      </c>
      <c r="D101" t="s">
        <v>43</v>
      </c>
      <c r="E101" t="s">
        <v>461</v>
      </c>
      <c r="F101">
        <v>11</v>
      </c>
      <c r="G101">
        <v>0</v>
      </c>
      <c r="H101">
        <v>11</v>
      </c>
      <c r="I101">
        <v>0</v>
      </c>
    </row>
    <row r="102" spans="1:9">
      <c r="A102" s="76">
        <f t="shared" si="1"/>
        <v>42948</v>
      </c>
      <c r="B102">
        <v>201708</v>
      </c>
      <c r="C102" s="52" t="s">
        <v>34</v>
      </c>
      <c r="D102" t="s">
        <v>44</v>
      </c>
      <c r="E102" t="s">
        <v>462</v>
      </c>
      <c r="F102">
        <v>1504</v>
      </c>
      <c r="G102">
        <v>240</v>
      </c>
      <c r="H102">
        <v>1230</v>
      </c>
      <c r="I102">
        <v>34</v>
      </c>
    </row>
    <row r="103" spans="1:9">
      <c r="A103" s="76">
        <f t="shared" si="1"/>
        <v>42948</v>
      </c>
      <c r="B103">
        <v>201708</v>
      </c>
      <c r="C103" s="52" t="s">
        <v>35</v>
      </c>
      <c r="D103" t="s">
        <v>6</v>
      </c>
      <c r="E103" t="s">
        <v>387</v>
      </c>
      <c r="F103">
        <v>2251</v>
      </c>
      <c r="G103">
        <v>1333</v>
      </c>
      <c r="H103">
        <v>750</v>
      </c>
      <c r="I103">
        <v>167</v>
      </c>
    </row>
    <row r="104" spans="1:9">
      <c r="A104" s="76">
        <f t="shared" si="1"/>
        <v>42948</v>
      </c>
      <c r="B104">
        <v>201708</v>
      </c>
      <c r="C104" s="52" t="s">
        <v>35</v>
      </c>
      <c r="D104" t="s">
        <v>42</v>
      </c>
      <c r="E104" t="s">
        <v>463</v>
      </c>
      <c r="F104">
        <v>510</v>
      </c>
      <c r="G104">
        <v>65</v>
      </c>
      <c r="H104">
        <v>381</v>
      </c>
      <c r="I104">
        <v>65</v>
      </c>
    </row>
    <row r="105" spans="1:9">
      <c r="A105" s="76">
        <f t="shared" si="1"/>
        <v>42948</v>
      </c>
      <c r="B105">
        <v>201708</v>
      </c>
      <c r="C105" s="52" t="s">
        <v>35</v>
      </c>
      <c r="D105" t="s">
        <v>43</v>
      </c>
      <c r="E105" t="s">
        <v>464</v>
      </c>
      <c r="F105">
        <v>0</v>
      </c>
      <c r="G105">
        <v>0</v>
      </c>
      <c r="H105">
        <v>0</v>
      </c>
      <c r="I105">
        <v>0</v>
      </c>
    </row>
    <row r="106" spans="1:9">
      <c r="A106" s="76">
        <f t="shared" si="1"/>
        <v>42948</v>
      </c>
      <c r="B106">
        <v>201708</v>
      </c>
      <c r="C106" s="52" t="s">
        <v>35</v>
      </c>
      <c r="D106" t="s">
        <v>44</v>
      </c>
      <c r="E106" t="s">
        <v>465</v>
      </c>
      <c r="F106">
        <v>0</v>
      </c>
      <c r="G106">
        <v>0</v>
      </c>
      <c r="H106">
        <v>0</v>
      </c>
      <c r="I106">
        <v>0</v>
      </c>
    </row>
    <row r="107" spans="1:9">
      <c r="A107" s="76">
        <f t="shared" si="1"/>
        <v>42979</v>
      </c>
      <c r="B107" s="2">
        <v>201709</v>
      </c>
      <c r="C107" s="3" t="s">
        <v>11</v>
      </c>
      <c r="D107" t="s">
        <v>6</v>
      </c>
      <c r="E107" t="s">
        <v>258</v>
      </c>
      <c r="F107">
        <v>902</v>
      </c>
      <c r="G107">
        <v>375</v>
      </c>
      <c r="H107">
        <v>509</v>
      </c>
      <c r="I107">
        <v>17</v>
      </c>
    </row>
    <row r="108" spans="1:9">
      <c r="A108" s="76">
        <f t="shared" si="1"/>
        <v>42979</v>
      </c>
      <c r="B108" s="2">
        <v>201709</v>
      </c>
      <c r="C108" s="3" t="s">
        <v>11</v>
      </c>
      <c r="D108" t="s">
        <v>42</v>
      </c>
      <c r="E108" t="s">
        <v>284</v>
      </c>
      <c r="F108">
        <v>759</v>
      </c>
      <c r="G108">
        <v>112</v>
      </c>
      <c r="H108">
        <v>549</v>
      </c>
      <c r="I108">
        <v>98</v>
      </c>
    </row>
    <row r="109" spans="1:9">
      <c r="A109" s="76">
        <f t="shared" si="1"/>
        <v>42979</v>
      </c>
      <c r="B109" s="2">
        <v>201709</v>
      </c>
      <c r="C109" s="3" t="s">
        <v>11</v>
      </c>
      <c r="D109" t="s">
        <v>43</v>
      </c>
      <c r="E109" t="s">
        <v>285</v>
      </c>
      <c r="F109">
        <v>0</v>
      </c>
      <c r="G109">
        <v>0</v>
      </c>
      <c r="H109">
        <v>0</v>
      </c>
      <c r="I109">
        <v>0</v>
      </c>
    </row>
    <row r="110" spans="1:9">
      <c r="A110" s="76">
        <f t="shared" si="1"/>
        <v>42979</v>
      </c>
      <c r="B110" s="2">
        <v>201709</v>
      </c>
      <c r="C110" s="3" t="s">
        <v>11</v>
      </c>
      <c r="D110" t="s">
        <v>44</v>
      </c>
      <c r="E110" t="s">
        <v>286</v>
      </c>
      <c r="F110">
        <v>1071</v>
      </c>
      <c r="G110">
        <v>888</v>
      </c>
      <c r="H110">
        <v>183</v>
      </c>
      <c r="I110">
        <v>0</v>
      </c>
    </row>
    <row r="111" spans="1:9">
      <c r="A111" s="76">
        <f t="shared" si="1"/>
        <v>42979</v>
      </c>
      <c r="B111" s="2">
        <v>201709</v>
      </c>
      <c r="C111" s="3" t="s">
        <v>12</v>
      </c>
      <c r="D111" t="s">
        <v>6</v>
      </c>
      <c r="E111" t="s">
        <v>259</v>
      </c>
      <c r="F111">
        <v>3910</v>
      </c>
      <c r="G111">
        <v>1906</v>
      </c>
      <c r="H111">
        <v>1879</v>
      </c>
      <c r="I111">
        <v>125</v>
      </c>
    </row>
    <row r="112" spans="1:9">
      <c r="A112" s="76">
        <f t="shared" si="1"/>
        <v>42979</v>
      </c>
      <c r="B112" s="2">
        <v>201709</v>
      </c>
      <c r="C112" s="3" t="s">
        <v>12</v>
      </c>
      <c r="D112" t="s">
        <v>42</v>
      </c>
      <c r="E112" t="s">
        <v>287</v>
      </c>
      <c r="F112">
        <v>12016</v>
      </c>
      <c r="G112">
        <v>3075</v>
      </c>
      <c r="H112">
        <v>7977</v>
      </c>
      <c r="I112">
        <v>965</v>
      </c>
    </row>
    <row r="113" spans="1:9">
      <c r="A113" s="76">
        <f t="shared" si="1"/>
        <v>42979</v>
      </c>
      <c r="B113" s="2">
        <v>201709</v>
      </c>
      <c r="C113" s="3" t="s">
        <v>12</v>
      </c>
      <c r="D113" t="s">
        <v>43</v>
      </c>
      <c r="E113" t="s">
        <v>288</v>
      </c>
      <c r="F113">
        <v>277</v>
      </c>
      <c r="G113">
        <v>45</v>
      </c>
      <c r="H113">
        <v>121</v>
      </c>
      <c r="I113">
        <v>112</v>
      </c>
    </row>
    <row r="114" spans="1:9">
      <c r="A114" s="76">
        <f t="shared" si="1"/>
        <v>42979</v>
      </c>
      <c r="B114" s="2">
        <v>201709</v>
      </c>
      <c r="C114" s="3" t="s">
        <v>12</v>
      </c>
      <c r="D114" t="s">
        <v>44</v>
      </c>
      <c r="E114" t="s">
        <v>289</v>
      </c>
      <c r="F114">
        <v>1326</v>
      </c>
      <c r="G114">
        <v>424</v>
      </c>
      <c r="H114">
        <v>763</v>
      </c>
      <c r="I114">
        <v>138</v>
      </c>
    </row>
    <row r="115" spans="1:9">
      <c r="A115" s="76">
        <f t="shared" si="1"/>
        <v>42979</v>
      </c>
      <c r="B115" s="2">
        <v>201709</v>
      </c>
      <c r="C115" s="3" t="s">
        <v>13</v>
      </c>
      <c r="D115" t="s">
        <v>6</v>
      </c>
      <c r="E115" t="s">
        <v>260</v>
      </c>
      <c r="F115">
        <v>11092</v>
      </c>
      <c r="G115">
        <v>5781</v>
      </c>
      <c r="H115">
        <v>4674</v>
      </c>
      <c r="I115">
        <v>638</v>
      </c>
    </row>
    <row r="116" spans="1:9">
      <c r="A116" s="76">
        <f t="shared" si="1"/>
        <v>42979</v>
      </c>
      <c r="B116" s="2">
        <v>201709</v>
      </c>
      <c r="C116" s="3" t="s">
        <v>13</v>
      </c>
      <c r="D116" t="s">
        <v>42</v>
      </c>
      <c r="E116" t="s">
        <v>290</v>
      </c>
      <c r="F116">
        <v>18712</v>
      </c>
      <c r="G116">
        <v>7615</v>
      </c>
      <c r="H116">
        <v>9539</v>
      </c>
      <c r="I116">
        <v>1558</v>
      </c>
    </row>
    <row r="117" spans="1:9">
      <c r="A117" s="76">
        <f t="shared" si="1"/>
        <v>42979</v>
      </c>
      <c r="B117" s="2">
        <v>201709</v>
      </c>
      <c r="C117" s="3" t="s">
        <v>13</v>
      </c>
      <c r="D117" t="s">
        <v>43</v>
      </c>
      <c r="E117" t="s">
        <v>291</v>
      </c>
      <c r="F117">
        <v>129</v>
      </c>
      <c r="G117">
        <v>89</v>
      </c>
      <c r="H117">
        <v>31</v>
      </c>
      <c r="I117">
        <v>9</v>
      </c>
    </row>
    <row r="118" spans="1:9">
      <c r="A118" s="76">
        <f t="shared" si="1"/>
        <v>42979</v>
      </c>
      <c r="B118" s="2">
        <v>201709</v>
      </c>
      <c r="C118" s="3" t="s">
        <v>13</v>
      </c>
      <c r="D118" t="s">
        <v>44</v>
      </c>
      <c r="E118" t="s">
        <v>292</v>
      </c>
      <c r="F118">
        <v>196</v>
      </c>
      <c r="G118">
        <v>94</v>
      </c>
      <c r="H118">
        <v>103</v>
      </c>
      <c r="I118">
        <v>0</v>
      </c>
    </row>
    <row r="119" spans="1:9">
      <c r="A119" s="76">
        <f t="shared" si="1"/>
        <v>42979</v>
      </c>
      <c r="B119" s="2">
        <v>201709</v>
      </c>
      <c r="C119" s="3" t="s">
        <v>14</v>
      </c>
      <c r="D119" t="s">
        <v>6</v>
      </c>
      <c r="E119" t="s">
        <v>261</v>
      </c>
      <c r="F119">
        <v>22787</v>
      </c>
      <c r="G119">
        <v>10258</v>
      </c>
      <c r="H119">
        <v>11780</v>
      </c>
      <c r="I119">
        <v>750</v>
      </c>
    </row>
    <row r="120" spans="1:9">
      <c r="A120" s="76">
        <f t="shared" si="1"/>
        <v>42979</v>
      </c>
      <c r="B120" s="2">
        <v>201709</v>
      </c>
      <c r="C120" s="3" t="s">
        <v>14</v>
      </c>
      <c r="D120" t="s">
        <v>42</v>
      </c>
      <c r="E120" t="s">
        <v>293</v>
      </c>
      <c r="F120">
        <v>22104</v>
      </c>
      <c r="G120">
        <v>7102</v>
      </c>
      <c r="H120">
        <v>12315</v>
      </c>
      <c r="I120">
        <v>2688</v>
      </c>
    </row>
    <row r="121" spans="1:9">
      <c r="A121" s="76">
        <f t="shared" si="1"/>
        <v>42979</v>
      </c>
      <c r="B121" s="2">
        <v>201709</v>
      </c>
      <c r="C121" s="3" t="s">
        <v>14</v>
      </c>
      <c r="D121" t="s">
        <v>43</v>
      </c>
      <c r="E121" t="s">
        <v>294</v>
      </c>
      <c r="F121">
        <v>112</v>
      </c>
      <c r="G121">
        <v>40</v>
      </c>
      <c r="H121">
        <v>71</v>
      </c>
      <c r="I121">
        <v>0</v>
      </c>
    </row>
    <row r="122" spans="1:9">
      <c r="A122" s="76">
        <f t="shared" si="1"/>
        <v>42979</v>
      </c>
      <c r="B122" s="2">
        <v>201709</v>
      </c>
      <c r="C122" s="3" t="s">
        <v>14</v>
      </c>
      <c r="D122" t="s">
        <v>44</v>
      </c>
      <c r="E122" t="s">
        <v>295</v>
      </c>
      <c r="F122">
        <v>0</v>
      </c>
      <c r="G122">
        <v>0</v>
      </c>
      <c r="H122">
        <v>0</v>
      </c>
      <c r="I122">
        <v>0</v>
      </c>
    </row>
    <row r="123" spans="1:9">
      <c r="A123" s="76">
        <f t="shared" si="1"/>
        <v>42979</v>
      </c>
      <c r="B123" s="2">
        <v>201709</v>
      </c>
      <c r="C123" s="3" t="s">
        <v>15</v>
      </c>
      <c r="D123" t="s">
        <v>6</v>
      </c>
      <c r="E123" t="s">
        <v>262</v>
      </c>
      <c r="F123">
        <v>2058</v>
      </c>
      <c r="G123">
        <v>719</v>
      </c>
      <c r="H123">
        <v>1183</v>
      </c>
      <c r="I123">
        <v>156</v>
      </c>
    </row>
    <row r="124" spans="1:9">
      <c r="A124" s="76">
        <f t="shared" si="1"/>
        <v>42979</v>
      </c>
      <c r="B124" s="2">
        <v>201709</v>
      </c>
      <c r="C124" s="3" t="s">
        <v>15</v>
      </c>
      <c r="D124" t="s">
        <v>42</v>
      </c>
      <c r="E124" t="s">
        <v>296</v>
      </c>
      <c r="F124">
        <v>1558</v>
      </c>
      <c r="G124">
        <v>308</v>
      </c>
      <c r="H124">
        <v>1129</v>
      </c>
      <c r="I124">
        <v>120</v>
      </c>
    </row>
    <row r="125" spans="1:9">
      <c r="A125" s="76">
        <f t="shared" si="1"/>
        <v>42979</v>
      </c>
      <c r="B125" s="2">
        <v>201709</v>
      </c>
      <c r="C125" s="3" t="s">
        <v>15</v>
      </c>
      <c r="D125" t="s">
        <v>43</v>
      </c>
      <c r="E125" t="s">
        <v>297</v>
      </c>
      <c r="F125">
        <v>0</v>
      </c>
      <c r="G125">
        <v>0</v>
      </c>
      <c r="H125">
        <v>0</v>
      </c>
      <c r="I125">
        <v>0</v>
      </c>
    </row>
    <row r="126" spans="1:9">
      <c r="A126" s="76">
        <f t="shared" si="1"/>
        <v>42979</v>
      </c>
      <c r="B126" s="2">
        <v>201709</v>
      </c>
      <c r="C126" s="3" t="s">
        <v>15</v>
      </c>
      <c r="D126" t="s">
        <v>44</v>
      </c>
      <c r="E126" t="s">
        <v>298</v>
      </c>
      <c r="F126">
        <v>2750</v>
      </c>
      <c r="G126">
        <v>607</v>
      </c>
      <c r="H126">
        <v>1803</v>
      </c>
      <c r="I126">
        <v>339</v>
      </c>
    </row>
    <row r="127" spans="1:9">
      <c r="A127" s="76">
        <f t="shared" si="1"/>
        <v>42979</v>
      </c>
      <c r="B127" s="2">
        <v>201709</v>
      </c>
      <c r="C127" s="3" t="s">
        <v>16</v>
      </c>
      <c r="D127" t="s">
        <v>6</v>
      </c>
      <c r="E127" t="s">
        <v>263</v>
      </c>
      <c r="F127">
        <v>4986</v>
      </c>
      <c r="G127">
        <v>2111</v>
      </c>
      <c r="H127">
        <v>2580</v>
      </c>
      <c r="I127">
        <v>294</v>
      </c>
    </row>
    <row r="128" spans="1:9">
      <c r="A128" s="76">
        <f t="shared" si="1"/>
        <v>42979</v>
      </c>
      <c r="B128" s="2">
        <v>201709</v>
      </c>
      <c r="C128" s="3" t="s">
        <v>16</v>
      </c>
      <c r="D128" t="s">
        <v>42</v>
      </c>
      <c r="E128" t="s">
        <v>299</v>
      </c>
      <c r="F128">
        <v>17520</v>
      </c>
      <c r="G128">
        <v>6776</v>
      </c>
      <c r="H128">
        <v>9490</v>
      </c>
      <c r="I128">
        <v>1254</v>
      </c>
    </row>
    <row r="129" spans="1:9">
      <c r="A129" s="76">
        <f t="shared" si="1"/>
        <v>42979</v>
      </c>
      <c r="B129" s="2">
        <v>201709</v>
      </c>
      <c r="C129" s="3" t="s">
        <v>16</v>
      </c>
      <c r="D129" t="s">
        <v>43</v>
      </c>
      <c r="E129" t="s">
        <v>300</v>
      </c>
      <c r="F129">
        <v>156</v>
      </c>
      <c r="G129">
        <v>85</v>
      </c>
      <c r="H129">
        <v>71</v>
      </c>
      <c r="I129">
        <v>0</v>
      </c>
    </row>
    <row r="130" spans="1:9">
      <c r="A130" s="76">
        <f t="shared" si="1"/>
        <v>42979</v>
      </c>
      <c r="B130" s="2">
        <v>201709</v>
      </c>
      <c r="C130" s="3" t="s">
        <v>16</v>
      </c>
      <c r="D130" t="s">
        <v>44</v>
      </c>
      <c r="E130" t="s">
        <v>301</v>
      </c>
      <c r="F130">
        <v>1424</v>
      </c>
      <c r="G130">
        <v>723</v>
      </c>
      <c r="H130">
        <v>464</v>
      </c>
      <c r="I130">
        <v>236</v>
      </c>
    </row>
    <row r="131" spans="1:9">
      <c r="A131" s="76">
        <f t="shared" si="1"/>
        <v>42979</v>
      </c>
      <c r="B131" s="2">
        <v>201709</v>
      </c>
      <c r="C131" s="3" t="s">
        <v>17</v>
      </c>
      <c r="D131" t="s">
        <v>6</v>
      </c>
      <c r="E131" t="s">
        <v>264</v>
      </c>
      <c r="F131">
        <v>13454</v>
      </c>
      <c r="G131">
        <v>5839</v>
      </c>
      <c r="H131">
        <v>7102</v>
      </c>
      <c r="I131">
        <v>514</v>
      </c>
    </row>
    <row r="132" spans="1:9">
      <c r="A132" s="76">
        <f t="shared" ref="A132:A195" si="2">DATE(LEFT(B132,4),RIGHT(B132,2),1)</f>
        <v>42979</v>
      </c>
      <c r="B132" s="2">
        <v>201709</v>
      </c>
      <c r="C132" s="3" t="s">
        <v>17</v>
      </c>
      <c r="D132" t="s">
        <v>42</v>
      </c>
      <c r="E132" t="s">
        <v>302</v>
      </c>
      <c r="F132">
        <v>33072</v>
      </c>
      <c r="G132">
        <v>9311</v>
      </c>
      <c r="H132">
        <v>20863</v>
      </c>
      <c r="I132">
        <v>2897</v>
      </c>
    </row>
    <row r="133" spans="1:9">
      <c r="A133" s="76">
        <f t="shared" si="2"/>
        <v>42979</v>
      </c>
      <c r="B133" s="2">
        <v>201709</v>
      </c>
      <c r="C133" s="3" t="s">
        <v>17</v>
      </c>
      <c r="D133" t="s">
        <v>43</v>
      </c>
      <c r="E133" t="s">
        <v>303</v>
      </c>
      <c r="F133">
        <v>129</v>
      </c>
      <c r="G133">
        <v>22</v>
      </c>
      <c r="H133">
        <v>107</v>
      </c>
      <c r="I133">
        <v>0</v>
      </c>
    </row>
    <row r="134" spans="1:9">
      <c r="A134" s="76">
        <f t="shared" si="2"/>
        <v>42979</v>
      </c>
      <c r="B134" s="2">
        <v>201709</v>
      </c>
      <c r="C134" s="3" t="s">
        <v>17</v>
      </c>
      <c r="D134" t="s">
        <v>44</v>
      </c>
      <c r="E134" t="s">
        <v>304</v>
      </c>
      <c r="F134">
        <v>9</v>
      </c>
      <c r="G134">
        <v>0</v>
      </c>
      <c r="H134">
        <v>9</v>
      </c>
      <c r="I134">
        <v>0</v>
      </c>
    </row>
    <row r="135" spans="1:9">
      <c r="A135" s="76">
        <f t="shared" si="2"/>
        <v>42979</v>
      </c>
      <c r="B135" s="2">
        <v>201709</v>
      </c>
      <c r="C135" s="3" t="s">
        <v>18</v>
      </c>
      <c r="D135" t="s">
        <v>6</v>
      </c>
      <c r="E135" t="s">
        <v>265</v>
      </c>
      <c r="F135">
        <v>35210</v>
      </c>
      <c r="G135">
        <v>16569</v>
      </c>
      <c r="H135">
        <v>17208</v>
      </c>
      <c r="I135">
        <v>1433</v>
      </c>
    </row>
    <row r="136" spans="1:9">
      <c r="A136" s="76">
        <f t="shared" si="2"/>
        <v>42979</v>
      </c>
      <c r="B136" s="2">
        <v>201709</v>
      </c>
      <c r="C136" s="3" t="s">
        <v>18</v>
      </c>
      <c r="D136" t="s">
        <v>42</v>
      </c>
      <c r="E136" t="s">
        <v>305</v>
      </c>
      <c r="F136">
        <v>84547</v>
      </c>
      <c r="G136">
        <v>23948</v>
      </c>
      <c r="H136">
        <v>52739</v>
      </c>
      <c r="I136">
        <v>7860</v>
      </c>
    </row>
    <row r="137" spans="1:9">
      <c r="A137" s="76">
        <f t="shared" si="2"/>
        <v>42979</v>
      </c>
      <c r="B137" s="2">
        <v>201709</v>
      </c>
      <c r="C137" s="3" t="s">
        <v>18</v>
      </c>
      <c r="D137" t="s">
        <v>43</v>
      </c>
      <c r="E137" t="s">
        <v>306</v>
      </c>
      <c r="F137">
        <v>196</v>
      </c>
      <c r="G137">
        <v>18</v>
      </c>
      <c r="H137">
        <v>179</v>
      </c>
      <c r="I137">
        <v>0</v>
      </c>
    </row>
    <row r="138" spans="1:9">
      <c r="A138" s="76">
        <f t="shared" si="2"/>
        <v>42979</v>
      </c>
      <c r="B138" s="2">
        <v>201709</v>
      </c>
      <c r="C138" s="3" t="s">
        <v>18</v>
      </c>
      <c r="D138" t="s">
        <v>44</v>
      </c>
      <c r="E138" t="s">
        <v>307</v>
      </c>
      <c r="F138">
        <v>5941</v>
      </c>
      <c r="G138">
        <v>768</v>
      </c>
      <c r="H138">
        <v>3816</v>
      </c>
      <c r="I138">
        <v>1357</v>
      </c>
    </row>
    <row r="139" spans="1:9">
      <c r="A139" s="76">
        <f t="shared" si="2"/>
        <v>42979</v>
      </c>
      <c r="B139" s="2">
        <v>201709</v>
      </c>
      <c r="C139" s="3" t="s">
        <v>19</v>
      </c>
      <c r="D139" t="s">
        <v>6</v>
      </c>
      <c r="E139" t="s">
        <v>266</v>
      </c>
      <c r="F139">
        <v>2236</v>
      </c>
      <c r="G139">
        <v>893</v>
      </c>
      <c r="H139">
        <v>1241</v>
      </c>
      <c r="I139">
        <v>103</v>
      </c>
    </row>
    <row r="140" spans="1:9">
      <c r="A140" s="76">
        <f t="shared" si="2"/>
        <v>42979</v>
      </c>
      <c r="B140" s="2">
        <v>201709</v>
      </c>
      <c r="C140" s="3" t="s">
        <v>19</v>
      </c>
      <c r="D140" t="s">
        <v>42</v>
      </c>
      <c r="E140" t="s">
        <v>308</v>
      </c>
      <c r="F140">
        <v>6785</v>
      </c>
      <c r="G140">
        <v>2250</v>
      </c>
      <c r="H140">
        <v>3785</v>
      </c>
      <c r="I140">
        <v>749</v>
      </c>
    </row>
    <row r="141" spans="1:9">
      <c r="A141" s="76">
        <f t="shared" si="2"/>
        <v>42979</v>
      </c>
      <c r="B141" s="2">
        <v>201709</v>
      </c>
      <c r="C141" s="3" t="s">
        <v>19</v>
      </c>
      <c r="D141" t="s">
        <v>43</v>
      </c>
      <c r="E141" t="s">
        <v>309</v>
      </c>
      <c r="F141">
        <v>54</v>
      </c>
      <c r="G141">
        <v>4</v>
      </c>
      <c r="H141">
        <v>49</v>
      </c>
      <c r="I141">
        <v>0</v>
      </c>
    </row>
    <row r="142" spans="1:9">
      <c r="A142" s="76">
        <f t="shared" si="2"/>
        <v>42979</v>
      </c>
      <c r="B142" s="2">
        <v>201709</v>
      </c>
      <c r="C142" s="3" t="s">
        <v>19</v>
      </c>
      <c r="D142" t="s">
        <v>44</v>
      </c>
      <c r="E142" t="s">
        <v>310</v>
      </c>
      <c r="F142">
        <v>379</v>
      </c>
      <c r="G142">
        <v>0</v>
      </c>
      <c r="H142">
        <v>379</v>
      </c>
      <c r="I142">
        <v>0</v>
      </c>
    </row>
    <row r="143" spans="1:9">
      <c r="A143" s="76">
        <f t="shared" si="2"/>
        <v>42979</v>
      </c>
      <c r="B143" s="2">
        <v>201709</v>
      </c>
      <c r="C143" s="3" t="s">
        <v>5</v>
      </c>
      <c r="D143" t="s">
        <v>6</v>
      </c>
      <c r="E143" t="s">
        <v>267</v>
      </c>
      <c r="F143">
        <v>28733</v>
      </c>
      <c r="G143">
        <v>15297</v>
      </c>
      <c r="H143">
        <v>12039</v>
      </c>
      <c r="I143">
        <v>1397</v>
      </c>
    </row>
    <row r="144" spans="1:9">
      <c r="A144" s="76">
        <f t="shared" si="2"/>
        <v>42979</v>
      </c>
      <c r="B144" s="2">
        <v>201709</v>
      </c>
      <c r="C144" s="3" t="s">
        <v>5</v>
      </c>
      <c r="D144" t="s">
        <v>42</v>
      </c>
      <c r="E144" t="s">
        <v>311</v>
      </c>
      <c r="F144">
        <v>90756</v>
      </c>
      <c r="G144">
        <v>35152</v>
      </c>
      <c r="H144">
        <v>45646</v>
      </c>
      <c r="I144">
        <v>9959</v>
      </c>
    </row>
    <row r="145" spans="1:9">
      <c r="A145" s="76">
        <f t="shared" si="2"/>
        <v>42979</v>
      </c>
      <c r="B145" s="2">
        <v>201709</v>
      </c>
      <c r="C145" s="3" t="s">
        <v>5</v>
      </c>
      <c r="D145" t="s">
        <v>43</v>
      </c>
      <c r="E145" t="s">
        <v>312</v>
      </c>
      <c r="F145">
        <v>487</v>
      </c>
      <c r="G145">
        <v>165</v>
      </c>
      <c r="H145">
        <v>290</v>
      </c>
      <c r="I145">
        <v>31</v>
      </c>
    </row>
    <row r="146" spans="1:9">
      <c r="A146" s="76">
        <f t="shared" si="2"/>
        <v>42979</v>
      </c>
      <c r="B146" s="2">
        <v>201709</v>
      </c>
      <c r="C146" s="3" t="s">
        <v>5</v>
      </c>
      <c r="D146" t="s">
        <v>44</v>
      </c>
      <c r="E146" t="s">
        <v>313</v>
      </c>
      <c r="F146">
        <v>13913</v>
      </c>
      <c r="G146">
        <v>5513</v>
      </c>
      <c r="H146">
        <v>7803</v>
      </c>
      <c r="I146">
        <v>599</v>
      </c>
    </row>
    <row r="147" spans="1:9">
      <c r="A147" s="76">
        <f t="shared" si="2"/>
        <v>42979</v>
      </c>
      <c r="B147" s="2">
        <v>201709</v>
      </c>
      <c r="C147" s="3" t="s">
        <v>20</v>
      </c>
      <c r="D147" t="s">
        <v>6</v>
      </c>
      <c r="E147" t="s">
        <v>268</v>
      </c>
      <c r="F147">
        <v>2593</v>
      </c>
      <c r="G147">
        <v>960</v>
      </c>
      <c r="H147">
        <v>1495</v>
      </c>
      <c r="I147">
        <v>138</v>
      </c>
    </row>
    <row r="148" spans="1:9">
      <c r="A148" s="76">
        <f t="shared" si="2"/>
        <v>42979</v>
      </c>
      <c r="B148" s="2">
        <v>201709</v>
      </c>
      <c r="C148" s="3" t="s">
        <v>20</v>
      </c>
      <c r="D148" t="s">
        <v>42</v>
      </c>
      <c r="E148" t="s">
        <v>314</v>
      </c>
      <c r="F148">
        <v>2281</v>
      </c>
      <c r="G148">
        <v>835</v>
      </c>
      <c r="H148">
        <v>1312</v>
      </c>
      <c r="I148">
        <v>134</v>
      </c>
    </row>
    <row r="149" spans="1:9">
      <c r="A149" s="76">
        <f t="shared" si="2"/>
        <v>42979</v>
      </c>
      <c r="B149" s="2">
        <v>201709</v>
      </c>
      <c r="C149" s="3" t="s">
        <v>20</v>
      </c>
      <c r="D149" t="s">
        <v>43</v>
      </c>
      <c r="E149" t="s">
        <v>315</v>
      </c>
      <c r="F149">
        <v>0</v>
      </c>
      <c r="G149">
        <v>0</v>
      </c>
      <c r="H149">
        <v>0</v>
      </c>
      <c r="I149">
        <v>0</v>
      </c>
    </row>
    <row r="150" spans="1:9">
      <c r="A150" s="76">
        <f t="shared" si="2"/>
        <v>42979</v>
      </c>
      <c r="B150" s="2">
        <v>201709</v>
      </c>
      <c r="C150" s="3" t="s">
        <v>20</v>
      </c>
      <c r="D150" t="s">
        <v>44</v>
      </c>
      <c r="E150" t="s">
        <v>316</v>
      </c>
      <c r="F150">
        <v>933</v>
      </c>
      <c r="G150">
        <v>174</v>
      </c>
      <c r="H150">
        <v>759</v>
      </c>
      <c r="I150">
        <v>0</v>
      </c>
    </row>
    <row r="151" spans="1:9">
      <c r="A151" s="76">
        <f t="shared" si="2"/>
        <v>42979</v>
      </c>
      <c r="B151" s="2">
        <v>201709</v>
      </c>
      <c r="C151" s="3" t="s">
        <v>21</v>
      </c>
      <c r="D151" t="s">
        <v>6</v>
      </c>
      <c r="E151" t="s">
        <v>269</v>
      </c>
      <c r="F151">
        <v>1361</v>
      </c>
      <c r="G151">
        <v>665</v>
      </c>
      <c r="H151">
        <v>665</v>
      </c>
      <c r="I151">
        <v>31</v>
      </c>
    </row>
    <row r="152" spans="1:9">
      <c r="A152" s="76">
        <f t="shared" si="2"/>
        <v>42979</v>
      </c>
      <c r="B152" s="2">
        <v>201709</v>
      </c>
      <c r="C152" s="3" t="s">
        <v>21</v>
      </c>
      <c r="D152" t="s">
        <v>42</v>
      </c>
      <c r="E152" t="s">
        <v>317</v>
      </c>
      <c r="F152">
        <v>701</v>
      </c>
      <c r="G152">
        <v>156</v>
      </c>
      <c r="H152">
        <v>393</v>
      </c>
      <c r="I152">
        <v>152</v>
      </c>
    </row>
    <row r="153" spans="1:9">
      <c r="A153" s="76">
        <f t="shared" si="2"/>
        <v>42979</v>
      </c>
      <c r="B153" s="2">
        <v>201709</v>
      </c>
      <c r="C153" s="3" t="s">
        <v>21</v>
      </c>
      <c r="D153" t="s">
        <v>43</v>
      </c>
      <c r="E153" t="s">
        <v>318</v>
      </c>
      <c r="F153">
        <v>13</v>
      </c>
      <c r="G153">
        <v>13</v>
      </c>
      <c r="H153">
        <v>0</v>
      </c>
      <c r="I153">
        <v>0</v>
      </c>
    </row>
    <row r="154" spans="1:9">
      <c r="A154" s="76">
        <f t="shared" si="2"/>
        <v>42979</v>
      </c>
      <c r="B154" s="2">
        <v>201709</v>
      </c>
      <c r="C154" s="3" t="s">
        <v>21</v>
      </c>
      <c r="D154" t="s">
        <v>44</v>
      </c>
      <c r="E154" t="s">
        <v>319</v>
      </c>
      <c r="F154">
        <v>1152</v>
      </c>
      <c r="G154">
        <v>67</v>
      </c>
      <c r="H154">
        <v>1085</v>
      </c>
      <c r="I154">
        <v>0</v>
      </c>
    </row>
    <row r="155" spans="1:9">
      <c r="A155" s="76">
        <f t="shared" si="2"/>
        <v>42979</v>
      </c>
      <c r="B155" s="2">
        <v>201709</v>
      </c>
      <c r="C155" s="3" t="s">
        <v>22</v>
      </c>
      <c r="D155" t="s">
        <v>6</v>
      </c>
      <c r="E155" t="s">
        <v>270</v>
      </c>
      <c r="F155">
        <v>3192</v>
      </c>
      <c r="G155">
        <v>1402</v>
      </c>
      <c r="H155">
        <v>1732</v>
      </c>
      <c r="I155">
        <v>58</v>
      </c>
    </row>
    <row r="156" spans="1:9">
      <c r="A156" s="76">
        <f t="shared" si="2"/>
        <v>42979</v>
      </c>
      <c r="B156" s="2">
        <v>201709</v>
      </c>
      <c r="C156" s="3" t="s">
        <v>22</v>
      </c>
      <c r="D156" t="s">
        <v>42</v>
      </c>
      <c r="E156" t="s">
        <v>320</v>
      </c>
      <c r="F156">
        <v>2143</v>
      </c>
      <c r="G156">
        <v>674</v>
      </c>
      <c r="H156">
        <v>1393</v>
      </c>
      <c r="I156">
        <v>75</v>
      </c>
    </row>
    <row r="157" spans="1:9">
      <c r="A157" s="76">
        <f t="shared" si="2"/>
        <v>42979</v>
      </c>
      <c r="B157" s="2">
        <v>201709</v>
      </c>
      <c r="C157" s="3" t="s">
        <v>22</v>
      </c>
      <c r="D157" t="s">
        <v>43</v>
      </c>
      <c r="E157" t="s">
        <v>321</v>
      </c>
      <c r="F157">
        <v>0</v>
      </c>
      <c r="G157">
        <v>0</v>
      </c>
      <c r="H157">
        <v>0</v>
      </c>
      <c r="I157">
        <v>0</v>
      </c>
    </row>
    <row r="158" spans="1:9">
      <c r="A158" s="76">
        <f t="shared" si="2"/>
        <v>42979</v>
      </c>
      <c r="B158" s="2">
        <v>201709</v>
      </c>
      <c r="C158" s="3" t="s">
        <v>22</v>
      </c>
      <c r="D158" t="s">
        <v>44</v>
      </c>
      <c r="E158" t="s">
        <v>322</v>
      </c>
      <c r="F158">
        <v>0</v>
      </c>
      <c r="G158">
        <v>0</v>
      </c>
      <c r="H158">
        <v>0</v>
      </c>
      <c r="I158">
        <v>0</v>
      </c>
    </row>
    <row r="159" spans="1:9">
      <c r="A159" s="76">
        <f t="shared" si="2"/>
        <v>42979</v>
      </c>
      <c r="B159" s="2">
        <v>201709</v>
      </c>
      <c r="C159" s="3" t="s">
        <v>23</v>
      </c>
      <c r="D159" t="s">
        <v>6</v>
      </c>
      <c r="E159" t="s">
        <v>271</v>
      </c>
      <c r="F159">
        <v>17730</v>
      </c>
      <c r="G159">
        <v>8285</v>
      </c>
      <c r="H159">
        <v>7785</v>
      </c>
      <c r="I159">
        <v>1660</v>
      </c>
    </row>
    <row r="160" spans="1:9">
      <c r="A160" s="76">
        <f t="shared" si="2"/>
        <v>42979</v>
      </c>
      <c r="B160" s="2">
        <v>201709</v>
      </c>
      <c r="C160" s="3" t="s">
        <v>23</v>
      </c>
      <c r="D160" t="s">
        <v>42</v>
      </c>
      <c r="E160" t="s">
        <v>323</v>
      </c>
      <c r="F160">
        <v>14302</v>
      </c>
      <c r="G160">
        <v>4575</v>
      </c>
      <c r="H160">
        <v>7914</v>
      </c>
      <c r="I160">
        <v>1812</v>
      </c>
    </row>
    <row r="161" spans="1:9">
      <c r="A161" s="76">
        <f t="shared" si="2"/>
        <v>42979</v>
      </c>
      <c r="B161" s="2">
        <v>201709</v>
      </c>
      <c r="C161" s="3" t="s">
        <v>23</v>
      </c>
      <c r="D161" t="s">
        <v>43</v>
      </c>
      <c r="E161" t="s">
        <v>324</v>
      </c>
      <c r="F161">
        <v>112</v>
      </c>
      <c r="G161">
        <v>18</v>
      </c>
      <c r="H161">
        <v>54</v>
      </c>
      <c r="I161">
        <v>40</v>
      </c>
    </row>
    <row r="162" spans="1:9">
      <c r="A162" s="76">
        <f t="shared" si="2"/>
        <v>42979</v>
      </c>
      <c r="B162" s="2">
        <v>201709</v>
      </c>
      <c r="C162" s="3" t="s">
        <v>23</v>
      </c>
      <c r="D162" t="s">
        <v>44</v>
      </c>
      <c r="E162" t="s">
        <v>325</v>
      </c>
      <c r="F162">
        <v>67</v>
      </c>
      <c r="G162">
        <v>0</v>
      </c>
      <c r="H162">
        <v>67</v>
      </c>
      <c r="I162">
        <v>0</v>
      </c>
    </row>
    <row r="163" spans="1:9">
      <c r="A163" s="76">
        <f t="shared" si="2"/>
        <v>42979</v>
      </c>
      <c r="B163" s="2">
        <v>201709</v>
      </c>
      <c r="C163" s="3" t="s">
        <v>24</v>
      </c>
      <c r="D163" t="s">
        <v>6</v>
      </c>
      <c r="E163" t="s">
        <v>272</v>
      </c>
      <c r="F163">
        <v>4339</v>
      </c>
      <c r="G163">
        <v>1495</v>
      </c>
      <c r="H163">
        <v>2473</v>
      </c>
      <c r="I163">
        <v>370</v>
      </c>
    </row>
    <row r="164" spans="1:9">
      <c r="A164" s="76">
        <f t="shared" si="2"/>
        <v>42979</v>
      </c>
      <c r="B164" s="2">
        <v>201709</v>
      </c>
      <c r="C164" s="3" t="s">
        <v>24</v>
      </c>
      <c r="D164" t="s">
        <v>42</v>
      </c>
      <c r="E164" t="s">
        <v>326</v>
      </c>
      <c r="F164">
        <v>1781</v>
      </c>
      <c r="G164">
        <v>330</v>
      </c>
      <c r="H164">
        <v>1330</v>
      </c>
      <c r="I164">
        <v>120</v>
      </c>
    </row>
    <row r="165" spans="1:9">
      <c r="A165" s="76">
        <f t="shared" si="2"/>
        <v>42979</v>
      </c>
      <c r="B165" s="2">
        <v>201709</v>
      </c>
      <c r="C165" s="3" t="s">
        <v>24</v>
      </c>
      <c r="D165" t="s">
        <v>43</v>
      </c>
      <c r="E165" t="s">
        <v>327</v>
      </c>
      <c r="F165">
        <v>27</v>
      </c>
      <c r="G165">
        <v>4</v>
      </c>
      <c r="H165">
        <v>22</v>
      </c>
      <c r="I165">
        <v>0</v>
      </c>
    </row>
    <row r="166" spans="1:9">
      <c r="A166" s="76">
        <f t="shared" si="2"/>
        <v>42979</v>
      </c>
      <c r="B166" s="2">
        <v>201709</v>
      </c>
      <c r="C166" s="3" t="s">
        <v>24</v>
      </c>
      <c r="D166" t="s">
        <v>44</v>
      </c>
      <c r="E166" t="s">
        <v>328</v>
      </c>
      <c r="F166">
        <v>1665</v>
      </c>
      <c r="G166">
        <v>437</v>
      </c>
      <c r="H166">
        <v>1027</v>
      </c>
      <c r="I166">
        <v>201</v>
      </c>
    </row>
    <row r="167" spans="1:9">
      <c r="A167" s="76">
        <f t="shared" si="2"/>
        <v>42979</v>
      </c>
      <c r="B167" s="2">
        <v>201709</v>
      </c>
      <c r="C167" s="3" t="s">
        <v>25</v>
      </c>
      <c r="D167" t="s">
        <v>6</v>
      </c>
      <c r="E167" t="s">
        <v>273</v>
      </c>
      <c r="F167">
        <v>1321</v>
      </c>
      <c r="G167">
        <v>549</v>
      </c>
      <c r="H167">
        <v>531</v>
      </c>
      <c r="I167">
        <v>241</v>
      </c>
    </row>
    <row r="168" spans="1:9">
      <c r="A168" s="76">
        <f t="shared" si="2"/>
        <v>42979</v>
      </c>
      <c r="B168" s="2">
        <v>201709</v>
      </c>
      <c r="C168" s="3" t="s">
        <v>25</v>
      </c>
      <c r="D168" t="s">
        <v>42</v>
      </c>
      <c r="E168" t="s">
        <v>329</v>
      </c>
      <c r="F168">
        <v>1187</v>
      </c>
      <c r="G168">
        <v>402</v>
      </c>
      <c r="H168">
        <v>571</v>
      </c>
      <c r="I168">
        <v>214</v>
      </c>
    </row>
    <row r="169" spans="1:9">
      <c r="A169" s="76">
        <f t="shared" si="2"/>
        <v>42979</v>
      </c>
      <c r="B169" s="2">
        <v>201709</v>
      </c>
      <c r="C169" s="3" t="s">
        <v>25</v>
      </c>
      <c r="D169" t="s">
        <v>43</v>
      </c>
      <c r="E169" t="s">
        <v>330</v>
      </c>
      <c r="F169">
        <v>0</v>
      </c>
      <c r="G169">
        <v>0</v>
      </c>
      <c r="H169">
        <v>0</v>
      </c>
      <c r="I169">
        <v>0</v>
      </c>
    </row>
    <row r="170" spans="1:9">
      <c r="A170" s="76">
        <f t="shared" si="2"/>
        <v>42979</v>
      </c>
      <c r="B170" s="2">
        <v>201709</v>
      </c>
      <c r="C170" s="3" t="s">
        <v>25</v>
      </c>
      <c r="D170" t="s">
        <v>44</v>
      </c>
      <c r="E170" t="s">
        <v>331</v>
      </c>
      <c r="F170">
        <v>0</v>
      </c>
      <c r="G170">
        <v>0</v>
      </c>
      <c r="H170">
        <v>0</v>
      </c>
      <c r="I170">
        <v>0</v>
      </c>
    </row>
    <row r="171" spans="1:9">
      <c r="A171" s="76">
        <f t="shared" si="2"/>
        <v>42979</v>
      </c>
      <c r="B171" s="2">
        <v>201709</v>
      </c>
      <c r="C171" s="3" t="s">
        <v>26</v>
      </c>
      <c r="D171" t="s">
        <v>6</v>
      </c>
      <c r="E171" t="s">
        <v>274</v>
      </c>
      <c r="F171">
        <v>1594</v>
      </c>
      <c r="G171">
        <v>620</v>
      </c>
      <c r="H171">
        <v>853</v>
      </c>
      <c r="I171">
        <v>120</v>
      </c>
    </row>
    <row r="172" spans="1:9">
      <c r="A172" s="76">
        <f t="shared" si="2"/>
        <v>42979</v>
      </c>
      <c r="B172" s="2">
        <v>201709</v>
      </c>
      <c r="C172" s="3" t="s">
        <v>26</v>
      </c>
      <c r="D172" t="s">
        <v>42</v>
      </c>
      <c r="E172" t="s">
        <v>332</v>
      </c>
      <c r="F172">
        <v>129</v>
      </c>
      <c r="G172">
        <v>62</v>
      </c>
      <c r="H172">
        <v>67</v>
      </c>
      <c r="I172">
        <v>0</v>
      </c>
    </row>
    <row r="173" spans="1:9">
      <c r="A173" s="76">
        <f t="shared" si="2"/>
        <v>42979</v>
      </c>
      <c r="B173" s="2">
        <v>201709</v>
      </c>
      <c r="C173" s="3" t="s">
        <v>26</v>
      </c>
      <c r="D173" t="s">
        <v>43</v>
      </c>
      <c r="E173" t="s">
        <v>333</v>
      </c>
      <c r="F173">
        <v>54</v>
      </c>
      <c r="G173">
        <v>18</v>
      </c>
      <c r="H173">
        <v>36</v>
      </c>
      <c r="I173">
        <v>0</v>
      </c>
    </row>
    <row r="174" spans="1:9">
      <c r="A174" s="76">
        <f t="shared" si="2"/>
        <v>42979</v>
      </c>
      <c r="B174" s="2">
        <v>201709</v>
      </c>
      <c r="C174" s="3" t="s">
        <v>26</v>
      </c>
      <c r="D174" t="s">
        <v>44</v>
      </c>
      <c r="E174" t="s">
        <v>334</v>
      </c>
      <c r="F174">
        <v>420</v>
      </c>
      <c r="G174">
        <v>210</v>
      </c>
      <c r="H174">
        <v>205</v>
      </c>
      <c r="I174">
        <v>4</v>
      </c>
    </row>
    <row r="175" spans="1:9">
      <c r="A175" s="76">
        <f t="shared" si="2"/>
        <v>42979</v>
      </c>
      <c r="B175" s="2">
        <v>201709</v>
      </c>
      <c r="C175" s="3" t="s">
        <v>27</v>
      </c>
      <c r="D175" t="s">
        <v>6</v>
      </c>
      <c r="E175" t="s">
        <v>275</v>
      </c>
      <c r="F175">
        <v>8575</v>
      </c>
      <c r="G175">
        <v>3165</v>
      </c>
      <c r="H175">
        <v>4919</v>
      </c>
      <c r="I175">
        <v>491</v>
      </c>
    </row>
    <row r="176" spans="1:9">
      <c r="A176" s="76">
        <f t="shared" si="2"/>
        <v>42979</v>
      </c>
      <c r="B176" s="2">
        <v>201709</v>
      </c>
      <c r="C176" s="3" t="s">
        <v>27</v>
      </c>
      <c r="D176" t="s">
        <v>42</v>
      </c>
      <c r="E176" t="s">
        <v>335</v>
      </c>
      <c r="F176">
        <v>14270</v>
      </c>
      <c r="G176">
        <v>3361</v>
      </c>
      <c r="H176">
        <v>9334</v>
      </c>
      <c r="I176">
        <v>1576</v>
      </c>
    </row>
    <row r="177" spans="1:9">
      <c r="A177" s="76">
        <f t="shared" si="2"/>
        <v>42979</v>
      </c>
      <c r="B177" s="2">
        <v>201709</v>
      </c>
      <c r="C177" s="3" t="s">
        <v>27</v>
      </c>
      <c r="D177" t="s">
        <v>43</v>
      </c>
      <c r="E177" t="s">
        <v>336</v>
      </c>
      <c r="F177">
        <v>40</v>
      </c>
      <c r="G177">
        <v>0</v>
      </c>
      <c r="H177">
        <v>40</v>
      </c>
      <c r="I177">
        <v>0</v>
      </c>
    </row>
    <row r="178" spans="1:9">
      <c r="A178" s="76">
        <f t="shared" si="2"/>
        <v>42979</v>
      </c>
      <c r="B178" s="2">
        <v>201709</v>
      </c>
      <c r="C178" s="3" t="s">
        <v>27</v>
      </c>
      <c r="D178" t="s">
        <v>44</v>
      </c>
      <c r="E178" t="s">
        <v>337</v>
      </c>
      <c r="F178">
        <v>45</v>
      </c>
      <c r="G178">
        <v>13</v>
      </c>
      <c r="H178">
        <v>31</v>
      </c>
      <c r="I178">
        <v>0</v>
      </c>
    </row>
    <row r="179" spans="1:9">
      <c r="A179" s="76">
        <f t="shared" si="2"/>
        <v>42979</v>
      </c>
      <c r="B179" s="2">
        <v>201709</v>
      </c>
      <c r="C179" s="3" t="s">
        <v>28</v>
      </c>
      <c r="D179" t="s">
        <v>6</v>
      </c>
      <c r="E179" t="s">
        <v>276</v>
      </c>
      <c r="F179">
        <v>2428</v>
      </c>
      <c r="G179">
        <v>1281</v>
      </c>
      <c r="H179">
        <v>1085</v>
      </c>
      <c r="I179">
        <v>63</v>
      </c>
    </row>
    <row r="180" spans="1:9">
      <c r="A180" s="76">
        <f t="shared" si="2"/>
        <v>42979</v>
      </c>
      <c r="B180" s="2">
        <v>201709</v>
      </c>
      <c r="C180" s="3" t="s">
        <v>28</v>
      </c>
      <c r="D180" t="s">
        <v>42</v>
      </c>
      <c r="E180" t="s">
        <v>338</v>
      </c>
      <c r="F180">
        <v>4950</v>
      </c>
      <c r="G180">
        <v>1228</v>
      </c>
      <c r="H180">
        <v>3397</v>
      </c>
      <c r="I180">
        <v>326</v>
      </c>
    </row>
    <row r="181" spans="1:9">
      <c r="A181" s="76">
        <f t="shared" si="2"/>
        <v>42979</v>
      </c>
      <c r="B181" s="2">
        <v>201709</v>
      </c>
      <c r="C181" s="3" t="s">
        <v>28</v>
      </c>
      <c r="D181" t="s">
        <v>43</v>
      </c>
      <c r="E181" t="s">
        <v>339</v>
      </c>
      <c r="F181">
        <v>45</v>
      </c>
      <c r="G181">
        <v>45</v>
      </c>
      <c r="H181">
        <v>0</v>
      </c>
      <c r="I181">
        <v>0</v>
      </c>
    </row>
    <row r="182" spans="1:9">
      <c r="A182" s="76">
        <f t="shared" si="2"/>
        <v>42979</v>
      </c>
      <c r="B182" s="2">
        <v>201709</v>
      </c>
      <c r="C182" s="3" t="s">
        <v>28</v>
      </c>
      <c r="D182" t="s">
        <v>44</v>
      </c>
      <c r="E182" t="s">
        <v>340</v>
      </c>
      <c r="F182">
        <v>1187</v>
      </c>
      <c r="G182">
        <v>906</v>
      </c>
      <c r="H182">
        <v>232</v>
      </c>
      <c r="I182">
        <v>49</v>
      </c>
    </row>
    <row r="183" spans="1:9">
      <c r="A183" s="76">
        <f t="shared" si="2"/>
        <v>42979</v>
      </c>
      <c r="B183" s="2">
        <v>201709</v>
      </c>
      <c r="C183" s="3" t="s">
        <v>29</v>
      </c>
      <c r="D183" t="s">
        <v>6</v>
      </c>
      <c r="E183" t="s">
        <v>277</v>
      </c>
      <c r="F183">
        <v>22640</v>
      </c>
      <c r="G183">
        <v>9606</v>
      </c>
      <c r="H183">
        <v>11342</v>
      </c>
      <c r="I183">
        <v>1692</v>
      </c>
    </row>
    <row r="184" spans="1:9">
      <c r="A184" s="76">
        <f t="shared" si="2"/>
        <v>42979</v>
      </c>
      <c r="B184" s="2">
        <v>201709</v>
      </c>
      <c r="C184" s="3" t="s">
        <v>29</v>
      </c>
      <c r="D184" t="s">
        <v>42</v>
      </c>
      <c r="E184" t="s">
        <v>341</v>
      </c>
      <c r="F184">
        <v>27764</v>
      </c>
      <c r="G184">
        <v>9834</v>
      </c>
      <c r="H184">
        <v>14257</v>
      </c>
      <c r="I184">
        <v>3674</v>
      </c>
    </row>
    <row r="185" spans="1:9">
      <c r="A185" s="76">
        <f t="shared" si="2"/>
        <v>42979</v>
      </c>
      <c r="B185" s="2">
        <v>201709</v>
      </c>
      <c r="C185" s="3" t="s">
        <v>29</v>
      </c>
      <c r="D185" t="s">
        <v>43</v>
      </c>
      <c r="E185" t="s">
        <v>342</v>
      </c>
      <c r="F185">
        <v>397</v>
      </c>
      <c r="G185">
        <v>58</v>
      </c>
      <c r="H185">
        <v>335</v>
      </c>
      <c r="I185">
        <v>4</v>
      </c>
    </row>
    <row r="186" spans="1:9">
      <c r="A186" s="76">
        <f t="shared" si="2"/>
        <v>42979</v>
      </c>
      <c r="B186" s="2">
        <v>201709</v>
      </c>
      <c r="C186" s="3" t="s">
        <v>29</v>
      </c>
      <c r="D186" t="s">
        <v>44</v>
      </c>
      <c r="E186" t="s">
        <v>343</v>
      </c>
      <c r="F186">
        <v>0</v>
      </c>
      <c r="G186">
        <v>0</v>
      </c>
      <c r="H186">
        <v>0</v>
      </c>
      <c r="I186">
        <v>0</v>
      </c>
    </row>
    <row r="187" spans="1:9">
      <c r="A187" s="76">
        <f t="shared" si="2"/>
        <v>42979</v>
      </c>
      <c r="B187" s="2">
        <v>201709</v>
      </c>
      <c r="C187" s="3" t="s">
        <v>30</v>
      </c>
      <c r="D187" t="s">
        <v>6</v>
      </c>
      <c r="E187" t="s">
        <v>278</v>
      </c>
      <c r="F187">
        <v>250</v>
      </c>
      <c r="G187">
        <v>107</v>
      </c>
      <c r="H187">
        <v>134</v>
      </c>
      <c r="I187">
        <v>9</v>
      </c>
    </row>
    <row r="188" spans="1:9">
      <c r="A188" s="76">
        <f t="shared" si="2"/>
        <v>42979</v>
      </c>
      <c r="B188" s="2">
        <v>201709</v>
      </c>
      <c r="C188" s="3" t="s">
        <v>30</v>
      </c>
      <c r="D188" t="s">
        <v>42</v>
      </c>
      <c r="E188" t="s">
        <v>344</v>
      </c>
      <c r="F188">
        <v>237</v>
      </c>
      <c r="G188">
        <v>80</v>
      </c>
      <c r="H188">
        <v>138</v>
      </c>
      <c r="I188">
        <v>17</v>
      </c>
    </row>
    <row r="189" spans="1:9">
      <c r="A189" s="76">
        <f t="shared" si="2"/>
        <v>42979</v>
      </c>
      <c r="B189" s="2">
        <v>201709</v>
      </c>
      <c r="C189" s="3" t="s">
        <v>30</v>
      </c>
      <c r="D189" t="s">
        <v>43</v>
      </c>
      <c r="E189" t="s">
        <v>345</v>
      </c>
      <c r="F189">
        <v>0</v>
      </c>
      <c r="G189">
        <v>0</v>
      </c>
      <c r="H189">
        <v>0</v>
      </c>
      <c r="I189">
        <v>0</v>
      </c>
    </row>
    <row r="190" spans="1:9">
      <c r="A190" s="76">
        <f t="shared" si="2"/>
        <v>42979</v>
      </c>
      <c r="B190" s="2">
        <v>201709</v>
      </c>
      <c r="C190" s="3" t="s">
        <v>30</v>
      </c>
      <c r="D190" t="s">
        <v>44</v>
      </c>
      <c r="E190" t="s">
        <v>346</v>
      </c>
      <c r="F190">
        <v>0</v>
      </c>
      <c r="G190">
        <v>0</v>
      </c>
      <c r="H190">
        <v>0</v>
      </c>
      <c r="I190">
        <v>0</v>
      </c>
    </row>
    <row r="191" spans="1:9">
      <c r="A191" s="76">
        <f t="shared" si="2"/>
        <v>42979</v>
      </c>
      <c r="B191" s="2">
        <v>201709</v>
      </c>
      <c r="C191" s="3" t="s">
        <v>31</v>
      </c>
      <c r="D191" t="s">
        <v>6</v>
      </c>
      <c r="E191" t="s">
        <v>279</v>
      </c>
      <c r="F191">
        <v>1705</v>
      </c>
      <c r="G191">
        <v>683</v>
      </c>
      <c r="H191">
        <v>937</v>
      </c>
      <c r="I191">
        <v>85</v>
      </c>
    </row>
    <row r="192" spans="1:9">
      <c r="A192" s="76">
        <f t="shared" si="2"/>
        <v>42979</v>
      </c>
      <c r="B192" s="2">
        <v>201709</v>
      </c>
      <c r="C192" s="3" t="s">
        <v>31</v>
      </c>
      <c r="D192" t="s">
        <v>42</v>
      </c>
      <c r="E192" t="s">
        <v>347</v>
      </c>
      <c r="F192">
        <v>638</v>
      </c>
      <c r="G192">
        <v>143</v>
      </c>
      <c r="H192">
        <v>464</v>
      </c>
      <c r="I192">
        <v>31</v>
      </c>
    </row>
    <row r="193" spans="1:9">
      <c r="A193" s="76">
        <f t="shared" si="2"/>
        <v>42979</v>
      </c>
      <c r="B193" s="2">
        <v>201709</v>
      </c>
      <c r="C193" s="3" t="s">
        <v>31</v>
      </c>
      <c r="D193" t="s">
        <v>43</v>
      </c>
      <c r="E193" t="s">
        <v>348</v>
      </c>
      <c r="F193">
        <v>0</v>
      </c>
      <c r="G193">
        <v>0</v>
      </c>
      <c r="H193">
        <v>0</v>
      </c>
      <c r="I193">
        <v>0</v>
      </c>
    </row>
    <row r="194" spans="1:9">
      <c r="A194" s="76">
        <f t="shared" si="2"/>
        <v>42979</v>
      </c>
      <c r="B194" s="2">
        <v>201709</v>
      </c>
      <c r="C194" s="3" t="s">
        <v>31</v>
      </c>
      <c r="D194" t="s">
        <v>44</v>
      </c>
      <c r="E194" t="s">
        <v>349</v>
      </c>
      <c r="F194">
        <v>531</v>
      </c>
      <c r="G194">
        <v>107</v>
      </c>
      <c r="H194">
        <v>357</v>
      </c>
      <c r="I194">
        <v>66</v>
      </c>
    </row>
    <row r="195" spans="1:9">
      <c r="A195" s="76">
        <f t="shared" si="2"/>
        <v>42979</v>
      </c>
      <c r="B195" s="2">
        <v>201709</v>
      </c>
      <c r="C195" s="3" t="s">
        <v>32</v>
      </c>
      <c r="D195" t="s">
        <v>6</v>
      </c>
      <c r="E195" t="s">
        <v>280</v>
      </c>
      <c r="F195">
        <v>1893</v>
      </c>
      <c r="G195">
        <v>1031</v>
      </c>
      <c r="H195">
        <v>759</v>
      </c>
      <c r="I195">
        <v>102</v>
      </c>
    </row>
    <row r="196" spans="1:9">
      <c r="A196" s="76">
        <f t="shared" ref="A196:A259" si="3">DATE(LEFT(B196,4),RIGHT(B196,2),1)</f>
        <v>42979</v>
      </c>
      <c r="B196" s="2">
        <v>201709</v>
      </c>
      <c r="C196" s="3" t="s">
        <v>32</v>
      </c>
      <c r="D196" t="s">
        <v>42</v>
      </c>
      <c r="E196" t="s">
        <v>350</v>
      </c>
      <c r="F196">
        <v>897</v>
      </c>
      <c r="G196">
        <v>304</v>
      </c>
      <c r="H196">
        <v>437</v>
      </c>
      <c r="I196">
        <v>156</v>
      </c>
    </row>
    <row r="197" spans="1:9">
      <c r="A197" s="76">
        <f t="shared" si="3"/>
        <v>42979</v>
      </c>
      <c r="B197" s="2">
        <v>201709</v>
      </c>
      <c r="C197" s="3" t="s">
        <v>32</v>
      </c>
      <c r="D197" t="s">
        <v>43</v>
      </c>
      <c r="E197" t="s">
        <v>351</v>
      </c>
      <c r="F197">
        <v>0</v>
      </c>
      <c r="G197">
        <v>0</v>
      </c>
      <c r="H197">
        <v>0</v>
      </c>
      <c r="I197">
        <v>0</v>
      </c>
    </row>
    <row r="198" spans="1:9">
      <c r="A198" s="76">
        <f t="shared" si="3"/>
        <v>42979</v>
      </c>
      <c r="B198" s="2">
        <v>201709</v>
      </c>
      <c r="C198" s="3" t="s">
        <v>32</v>
      </c>
      <c r="D198" t="s">
        <v>44</v>
      </c>
      <c r="E198" t="s">
        <v>352</v>
      </c>
      <c r="F198">
        <v>982</v>
      </c>
      <c r="G198">
        <v>138</v>
      </c>
      <c r="H198">
        <v>844</v>
      </c>
      <c r="I198">
        <v>0</v>
      </c>
    </row>
    <row r="199" spans="1:9">
      <c r="A199" s="76">
        <f t="shared" si="3"/>
        <v>42979</v>
      </c>
      <c r="B199" s="2">
        <v>201709</v>
      </c>
      <c r="C199" s="3" t="s">
        <v>33</v>
      </c>
      <c r="D199" t="s">
        <v>6</v>
      </c>
      <c r="E199" t="s">
        <v>281</v>
      </c>
      <c r="F199">
        <v>15275</v>
      </c>
      <c r="G199">
        <v>8619</v>
      </c>
      <c r="H199">
        <v>5839</v>
      </c>
      <c r="I199">
        <v>817</v>
      </c>
    </row>
    <row r="200" spans="1:9">
      <c r="A200" s="76">
        <f t="shared" si="3"/>
        <v>42979</v>
      </c>
      <c r="B200" s="2">
        <v>201709</v>
      </c>
      <c r="C200" s="3" t="s">
        <v>33</v>
      </c>
      <c r="D200" t="s">
        <v>42</v>
      </c>
      <c r="E200" t="s">
        <v>353</v>
      </c>
      <c r="F200">
        <v>12601</v>
      </c>
      <c r="G200">
        <v>4111</v>
      </c>
      <c r="H200">
        <v>7320</v>
      </c>
      <c r="I200">
        <v>1169</v>
      </c>
    </row>
    <row r="201" spans="1:9">
      <c r="A201" s="76">
        <f t="shared" si="3"/>
        <v>42979</v>
      </c>
      <c r="B201" s="2">
        <v>201709</v>
      </c>
      <c r="C201" s="3" t="s">
        <v>33</v>
      </c>
      <c r="D201" t="s">
        <v>43</v>
      </c>
      <c r="E201" t="s">
        <v>354</v>
      </c>
      <c r="F201">
        <v>420</v>
      </c>
      <c r="G201">
        <v>4</v>
      </c>
      <c r="H201">
        <v>388</v>
      </c>
      <c r="I201">
        <v>26</v>
      </c>
    </row>
    <row r="202" spans="1:9">
      <c r="A202" s="76">
        <f t="shared" si="3"/>
        <v>42979</v>
      </c>
      <c r="B202" s="2">
        <v>201709</v>
      </c>
      <c r="C202" s="3" t="s">
        <v>33</v>
      </c>
      <c r="D202" t="s">
        <v>44</v>
      </c>
      <c r="E202" t="s">
        <v>355</v>
      </c>
      <c r="F202">
        <v>10414</v>
      </c>
      <c r="G202">
        <v>1768</v>
      </c>
      <c r="H202">
        <v>5075</v>
      </c>
      <c r="I202">
        <v>3570</v>
      </c>
    </row>
    <row r="203" spans="1:9">
      <c r="A203" s="76">
        <f t="shared" si="3"/>
        <v>42979</v>
      </c>
      <c r="B203" s="2">
        <v>201709</v>
      </c>
      <c r="C203" s="3" t="s">
        <v>34</v>
      </c>
      <c r="D203" t="s">
        <v>6</v>
      </c>
      <c r="E203" t="s">
        <v>282</v>
      </c>
      <c r="F203">
        <v>5218</v>
      </c>
      <c r="G203">
        <v>1982</v>
      </c>
      <c r="H203">
        <v>2951</v>
      </c>
      <c r="I203">
        <v>286</v>
      </c>
    </row>
    <row r="204" spans="1:9">
      <c r="A204" s="76">
        <f t="shared" si="3"/>
        <v>42979</v>
      </c>
      <c r="B204" s="2">
        <v>201709</v>
      </c>
      <c r="C204" s="3" t="s">
        <v>34</v>
      </c>
      <c r="D204" t="s">
        <v>42</v>
      </c>
      <c r="E204" t="s">
        <v>356</v>
      </c>
      <c r="F204">
        <v>11981</v>
      </c>
      <c r="G204">
        <v>4120</v>
      </c>
      <c r="H204">
        <v>6771</v>
      </c>
      <c r="I204">
        <v>1089</v>
      </c>
    </row>
    <row r="205" spans="1:9">
      <c r="A205" s="76">
        <f t="shared" si="3"/>
        <v>42979</v>
      </c>
      <c r="B205" s="2">
        <v>201709</v>
      </c>
      <c r="C205" s="3" t="s">
        <v>34</v>
      </c>
      <c r="D205" t="s">
        <v>43</v>
      </c>
      <c r="E205" t="s">
        <v>357</v>
      </c>
      <c r="F205">
        <v>4</v>
      </c>
      <c r="G205">
        <v>0</v>
      </c>
      <c r="H205">
        <v>0</v>
      </c>
      <c r="I205">
        <v>4</v>
      </c>
    </row>
    <row r="206" spans="1:9">
      <c r="A206" s="76">
        <f t="shared" si="3"/>
        <v>42979</v>
      </c>
      <c r="B206" s="2">
        <v>201709</v>
      </c>
      <c r="C206" s="3" t="s">
        <v>34</v>
      </c>
      <c r="D206" t="s">
        <v>44</v>
      </c>
      <c r="E206" t="s">
        <v>358</v>
      </c>
      <c r="F206">
        <v>1317</v>
      </c>
      <c r="G206">
        <v>165</v>
      </c>
      <c r="H206">
        <v>1152</v>
      </c>
      <c r="I206">
        <v>0</v>
      </c>
    </row>
    <row r="207" spans="1:9">
      <c r="A207" s="76">
        <f t="shared" si="3"/>
        <v>42979</v>
      </c>
      <c r="B207" s="2">
        <v>201709</v>
      </c>
      <c r="C207" s="3" t="s">
        <v>35</v>
      </c>
      <c r="D207" t="s">
        <v>6</v>
      </c>
      <c r="E207" t="s">
        <v>283</v>
      </c>
      <c r="F207">
        <v>2227</v>
      </c>
      <c r="G207">
        <v>1419</v>
      </c>
      <c r="H207">
        <v>692</v>
      </c>
      <c r="I207">
        <v>116</v>
      </c>
    </row>
    <row r="208" spans="1:9">
      <c r="A208" s="76">
        <f t="shared" si="3"/>
        <v>42979</v>
      </c>
      <c r="B208" s="2">
        <v>201709</v>
      </c>
      <c r="C208" s="3" t="s">
        <v>35</v>
      </c>
      <c r="D208" t="s">
        <v>42</v>
      </c>
      <c r="E208" t="s">
        <v>359</v>
      </c>
      <c r="F208">
        <v>451</v>
      </c>
      <c r="G208">
        <v>18</v>
      </c>
      <c r="H208">
        <v>424</v>
      </c>
      <c r="I208">
        <v>8</v>
      </c>
    </row>
    <row r="209" spans="1:9" ht="15" customHeight="1">
      <c r="A209" s="76">
        <f t="shared" si="3"/>
        <v>42979</v>
      </c>
      <c r="B209" s="2">
        <v>201709</v>
      </c>
      <c r="C209" s="3" t="s">
        <v>35</v>
      </c>
      <c r="D209" t="s">
        <v>43</v>
      </c>
      <c r="E209" t="s">
        <v>360</v>
      </c>
      <c r="F209">
        <v>13</v>
      </c>
      <c r="G209">
        <v>4</v>
      </c>
      <c r="H209">
        <v>9</v>
      </c>
      <c r="I209">
        <v>0</v>
      </c>
    </row>
    <row r="210" spans="1:9" ht="13.5" customHeight="1">
      <c r="A210" s="76">
        <f t="shared" si="3"/>
        <v>42979</v>
      </c>
      <c r="B210" s="2">
        <v>201709</v>
      </c>
      <c r="C210" s="3" t="s">
        <v>35</v>
      </c>
      <c r="D210" t="s">
        <v>44</v>
      </c>
      <c r="E210" t="s">
        <v>361</v>
      </c>
      <c r="F210">
        <v>0</v>
      </c>
      <c r="G210">
        <v>0</v>
      </c>
      <c r="H210">
        <v>0</v>
      </c>
      <c r="I210">
        <v>0</v>
      </c>
    </row>
    <row r="211" spans="1:9">
      <c r="A211" s="76">
        <f t="shared" si="3"/>
        <v>43009</v>
      </c>
      <c r="B211" s="2">
        <v>201710</v>
      </c>
      <c r="C211" s="3" t="s">
        <v>11</v>
      </c>
      <c r="D211" t="s">
        <v>6</v>
      </c>
      <c r="E211" t="s">
        <v>154</v>
      </c>
      <c r="F211">
        <v>980</v>
      </c>
      <c r="G211">
        <v>499</v>
      </c>
      <c r="H211">
        <v>457</v>
      </c>
      <c r="I211">
        <v>24</v>
      </c>
    </row>
    <row r="212" spans="1:9">
      <c r="A212" s="76">
        <f t="shared" si="3"/>
        <v>43009</v>
      </c>
      <c r="B212" s="2">
        <v>201710</v>
      </c>
      <c r="C212" s="3" t="s">
        <v>11</v>
      </c>
      <c r="D212" t="s">
        <v>42</v>
      </c>
      <c r="E212" t="s">
        <v>180</v>
      </c>
      <c r="F212">
        <v>780</v>
      </c>
      <c r="G212">
        <v>131</v>
      </c>
      <c r="H212">
        <v>570</v>
      </c>
      <c r="I212">
        <v>79</v>
      </c>
    </row>
    <row r="213" spans="1:9">
      <c r="A213" s="76">
        <f t="shared" si="3"/>
        <v>43009</v>
      </c>
      <c r="B213" s="2">
        <v>201710</v>
      </c>
      <c r="C213" s="3" t="s">
        <v>11</v>
      </c>
      <c r="D213" t="s">
        <v>43</v>
      </c>
      <c r="E213" t="s">
        <v>181</v>
      </c>
      <c r="F213">
        <v>0</v>
      </c>
      <c r="G213">
        <v>0</v>
      </c>
      <c r="H213">
        <v>0</v>
      </c>
      <c r="I213">
        <v>0</v>
      </c>
    </row>
    <row r="214" spans="1:9">
      <c r="A214" s="76">
        <f t="shared" si="3"/>
        <v>43009</v>
      </c>
      <c r="B214" s="2">
        <v>201710</v>
      </c>
      <c r="C214" s="3" t="s">
        <v>11</v>
      </c>
      <c r="D214" t="s">
        <v>44</v>
      </c>
      <c r="E214" t="s">
        <v>182</v>
      </c>
      <c r="F214">
        <v>976</v>
      </c>
      <c r="G214">
        <v>850</v>
      </c>
      <c r="H214">
        <v>126</v>
      </c>
      <c r="I214">
        <v>0</v>
      </c>
    </row>
    <row r="215" spans="1:9">
      <c r="A215" s="76">
        <f t="shared" si="3"/>
        <v>43009</v>
      </c>
      <c r="B215" s="2">
        <v>201710</v>
      </c>
      <c r="C215" s="3" t="s">
        <v>12</v>
      </c>
      <c r="D215" t="s">
        <v>6</v>
      </c>
      <c r="E215" t="s">
        <v>155</v>
      </c>
      <c r="F215">
        <v>4061</v>
      </c>
      <c r="G215">
        <v>1947</v>
      </c>
      <c r="H215">
        <v>1979</v>
      </c>
      <c r="I215">
        <v>136</v>
      </c>
    </row>
    <row r="216" spans="1:9">
      <c r="A216" s="76">
        <f t="shared" si="3"/>
        <v>43009</v>
      </c>
      <c r="B216" s="2">
        <v>201710</v>
      </c>
      <c r="C216" s="3" t="s">
        <v>12</v>
      </c>
      <c r="D216" t="s">
        <v>42</v>
      </c>
      <c r="E216" t="s">
        <v>183</v>
      </c>
      <c r="F216">
        <v>13561</v>
      </c>
      <c r="G216">
        <v>4010</v>
      </c>
      <c r="H216">
        <v>8403</v>
      </c>
      <c r="I216">
        <v>1148</v>
      </c>
    </row>
    <row r="217" spans="1:9">
      <c r="A217" s="76">
        <f t="shared" si="3"/>
        <v>43009</v>
      </c>
      <c r="B217" s="2">
        <v>201710</v>
      </c>
      <c r="C217" s="3" t="s">
        <v>12</v>
      </c>
      <c r="D217" t="s">
        <v>43</v>
      </c>
      <c r="E217" t="s">
        <v>184</v>
      </c>
      <c r="F217">
        <v>98</v>
      </c>
      <c r="G217">
        <v>19</v>
      </c>
      <c r="H217">
        <v>75</v>
      </c>
      <c r="I217">
        <v>5</v>
      </c>
    </row>
    <row r="218" spans="1:9">
      <c r="A218" s="76">
        <f t="shared" si="3"/>
        <v>43009</v>
      </c>
      <c r="B218" s="2">
        <v>201710</v>
      </c>
      <c r="C218" s="3" t="s">
        <v>12</v>
      </c>
      <c r="D218" t="s">
        <v>44</v>
      </c>
      <c r="E218" t="s">
        <v>185</v>
      </c>
      <c r="F218">
        <v>1741</v>
      </c>
      <c r="G218">
        <v>471</v>
      </c>
      <c r="H218">
        <v>1270</v>
      </c>
      <c r="I218">
        <v>0</v>
      </c>
    </row>
    <row r="219" spans="1:9">
      <c r="A219" s="76">
        <f t="shared" si="3"/>
        <v>43009</v>
      </c>
      <c r="B219" s="2">
        <v>201710</v>
      </c>
      <c r="C219" s="3" t="s">
        <v>13</v>
      </c>
      <c r="D219" t="s">
        <v>6</v>
      </c>
      <c r="E219" t="s">
        <v>156</v>
      </c>
      <c r="F219">
        <v>11456</v>
      </c>
      <c r="G219">
        <v>5537</v>
      </c>
      <c r="H219">
        <v>5541</v>
      </c>
      <c r="I219">
        <v>378</v>
      </c>
    </row>
    <row r="220" spans="1:9">
      <c r="A220" s="76">
        <f t="shared" si="3"/>
        <v>43009</v>
      </c>
      <c r="B220" s="2">
        <v>201710</v>
      </c>
      <c r="C220" s="3" t="s">
        <v>13</v>
      </c>
      <c r="D220" t="s">
        <v>42</v>
      </c>
      <c r="E220" t="s">
        <v>186</v>
      </c>
      <c r="F220">
        <v>19051</v>
      </c>
      <c r="G220">
        <v>7469</v>
      </c>
      <c r="H220">
        <v>10023</v>
      </c>
      <c r="I220">
        <v>1559</v>
      </c>
    </row>
    <row r="221" spans="1:9">
      <c r="A221" s="76">
        <f t="shared" si="3"/>
        <v>43009</v>
      </c>
      <c r="B221" s="2">
        <v>201710</v>
      </c>
      <c r="C221" s="3" t="s">
        <v>13</v>
      </c>
      <c r="D221" t="s">
        <v>43</v>
      </c>
      <c r="E221" t="s">
        <v>187</v>
      </c>
      <c r="F221">
        <v>205</v>
      </c>
      <c r="G221">
        <v>135</v>
      </c>
      <c r="H221">
        <v>61</v>
      </c>
      <c r="I221">
        <v>10</v>
      </c>
    </row>
    <row r="222" spans="1:9">
      <c r="A222" s="76">
        <f t="shared" si="3"/>
        <v>43009</v>
      </c>
      <c r="B222" s="2">
        <v>201710</v>
      </c>
      <c r="C222" s="3" t="s">
        <v>13</v>
      </c>
      <c r="D222" t="s">
        <v>44</v>
      </c>
      <c r="E222" t="s">
        <v>188</v>
      </c>
      <c r="F222">
        <v>145</v>
      </c>
      <c r="G222">
        <v>121</v>
      </c>
      <c r="H222">
        <v>23</v>
      </c>
      <c r="I222">
        <v>0</v>
      </c>
    </row>
    <row r="223" spans="1:9">
      <c r="A223" s="76">
        <f t="shared" si="3"/>
        <v>43009</v>
      </c>
      <c r="B223" s="2">
        <v>201710</v>
      </c>
      <c r="C223" s="3" t="s">
        <v>14</v>
      </c>
      <c r="D223" t="s">
        <v>6</v>
      </c>
      <c r="E223" t="s">
        <v>157</v>
      </c>
      <c r="F223">
        <v>24088</v>
      </c>
      <c r="G223">
        <v>10331</v>
      </c>
      <c r="H223">
        <v>12908</v>
      </c>
      <c r="I223">
        <v>850</v>
      </c>
    </row>
    <row r="224" spans="1:9">
      <c r="A224" s="76">
        <f t="shared" si="3"/>
        <v>43009</v>
      </c>
      <c r="B224" s="2">
        <v>201710</v>
      </c>
      <c r="C224" s="3" t="s">
        <v>14</v>
      </c>
      <c r="D224" t="s">
        <v>42</v>
      </c>
      <c r="E224" t="s">
        <v>189</v>
      </c>
      <c r="F224">
        <v>23668</v>
      </c>
      <c r="G224">
        <v>7661</v>
      </c>
      <c r="H224">
        <v>12898</v>
      </c>
      <c r="I224">
        <v>3109</v>
      </c>
    </row>
    <row r="225" spans="1:9">
      <c r="A225" s="76">
        <f t="shared" si="3"/>
        <v>43009</v>
      </c>
      <c r="B225" s="2">
        <v>201710</v>
      </c>
      <c r="C225" s="3" t="s">
        <v>14</v>
      </c>
      <c r="D225" t="s">
        <v>43</v>
      </c>
      <c r="E225" t="s">
        <v>190</v>
      </c>
      <c r="F225">
        <v>117</v>
      </c>
      <c r="G225">
        <v>47</v>
      </c>
      <c r="H225">
        <v>65</v>
      </c>
      <c r="I225">
        <v>5</v>
      </c>
    </row>
    <row r="226" spans="1:9">
      <c r="A226" s="76">
        <f t="shared" si="3"/>
        <v>43009</v>
      </c>
      <c r="B226" s="2">
        <v>201710</v>
      </c>
      <c r="C226" s="3" t="s">
        <v>14</v>
      </c>
      <c r="D226" t="s">
        <v>44</v>
      </c>
      <c r="E226" t="s">
        <v>191</v>
      </c>
      <c r="F226">
        <v>14</v>
      </c>
      <c r="G226">
        <v>9</v>
      </c>
      <c r="H226">
        <v>5</v>
      </c>
      <c r="I226">
        <v>0</v>
      </c>
    </row>
    <row r="227" spans="1:9">
      <c r="A227" s="76">
        <f t="shared" si="3"/>
        <v>43009</v>
      </c>
      <c r="B227" s="2">
        <v>201710</v>
      </c>
      <c r="C227" s="3" t="s">
        <v>15</v>
      </c>
      <c r="D227" t="s">
        <v>6</v>
      </c>
      <c r="E227" t="s">
        <v>158</v>
      </c>
      <c r="F227">
        <v>2465</v>
      </c>
      <c r="G227">
        <v>985</v>
      </c>
      <c r="H227">
        <v>1270</v>
      </c>
      <c r="I227">
        <v>210</v>
      </c>
    </row>
    <row r="228" spans="1:9">
      <c r="A228" s="76">
        <f t="shared" si="3"/>
        <v>43009</v>
      </c>
      <c r="B228" s="2">
        <v>201710</v>
      </c>
      <c r="C228" s="3" t="s">
        <v>15</v>
      </c>
      <c r="D228" t="s">
        <v>42</v>
      </c>
      <c r="E228" t="s">
        <v>192</v>
      </c>
      <c r="F228">
        <v>1755</v>
      </c>
      <c r="G228">
        <v>392</v>
      </c>
      <c r="H228">
        <v>1186</v>
      </c>
      <c r="I228">
        <v>177</v>
      </c>
    </row>
    <row r="229" spans="1:9">
      <c r="A229" s="76">
        <f t="shared" si="3"/>
        <v>43009</v>
      </c>
      <c r="B229" s="2">
        <v>201710</v>
      </c>
      <c r="C229" s="3" t="s">
        <v>15</v>
      </c>
      <c r="D229" t="s">
        <v>43</v>
      </c>
      <c r="E229" t="s">
        <v>193</v>
      </c>
      <c r="F229">
        <v>0</v>
      </c>
      <c r="G229">
        <v>0</v>
      </c>
      <c r="H229">
        <v>0</v>
      </c>
      <c r="I229">
        <v>0</v>
      </c>
    </row>
    <row r="230" spans="1:9">
      <c r="A230" s="76">
        <f t="shared" si="3"/>
        <v>43009</v>
      </c>
      <c r="B230" s="2">
        <v>201710</v>
      </c>
      <c r="C230" s="3" t="s">
        <v>15</v>
      </c>
      <c r="D230" t="s">
        <v>44</v>
      </c>
      <c r="E230" t="s">
        <v>194</v>
      </c>
      <c r="F230">
        <v>2563</v>
      </c>
      <c r="G230">
        <v>934</v>
      </c>
      <c r="H230">
        <v>1484</v>
      </c>
      <c r="I230">
        <v>144</v>
      </c>
    </row>
    <row r="231" spans="1:9">
      <c r="A231" s="76">
        <f t="shared" si="3"/>
        <v>43009</v>
      </c>
      <c r="B231" s="2">
        <v>201710</v>
      </c>
      <c r="C231" s="3" t="s">
        <v>16</v>
      </c>
      <c r="D231" t="s">
        <v>6</v>
      </c>
      <c r="E231" t="s">
        <v>159</v>
      </c>
      <c r="F231">
        <v>5074</v>
      </c>
      <c r="G231">
        <v>2054</v>
      </c>
      <c r="H231">
        <v>2596</v>
      </c>
      <c r="I231">
        <v>425</v>
      </c>
    </row>
    <row r="232" spans="1:9">
      <c r="A232" s="76">
        <f t="shared" si="3"/>
        <v>43009</v>
      </c>
      <c r="B232" s="2">
        <v>201710</v>
      </c>
      <c r="C232" s="3" t="s">
        <v>16</v>
      </c>
      <c r="D232" t="s">
        <v>42</v>
      </c>
      <c r="E232" t="s">
        <v>195</v>
      </c>
      <c r="F232">
        <v>17436</v>
      </c>
      <c r="G232">
        <v>6470</v>
      </c>
      <c r="H232">
        <v>9495</v>
      </c>
      <c r="I232">
        <v>1470</v>
      </c>
    </row>
    <row r="233" spans="1:9">
      <c r="A233" s="76">
        <f t="shared" si="3"/>
        <v>43009</v>
      </c>
      <c r="B233" s="2">
        <v>201710</v>
      </c>
      <c r="C233" s="3" t="s">
        <v>16</v>
      </c>
      <c r="D233" t="s">
        <v>43</v>
      </c>
      <c r="E233" t="s">
        <v>196</v>
      </c>
      <c r="F233">
        <v>187</v>
      </c>
      <c r="G233">
        <v>70</v>
      </c>
      <c r="H233">
        <v>117</v>
      </c>
      <c r="I233">
        <v>0</v>
      </c>
    </row>
    <row r="234" spans="1:9">
      <c r="A234" s="76">
        <f t="shared" si="3"/>
        <v>43009</v>
      </c>
      <c r="B234" s="2">
        <v>201710</v>
      </c>
      <c r="C234" s="3" t="s">
        <v>16</v>
      </c>
      <c r="D234" t="s">
        <v>44</v>
      </c>
      <c r="E234" t="s">
        <v>197</v>
      </c>
      <c r="F234">
        <v>1246</v>
      </c>
      <c r="G234">
        <v>271</v>
      </c>
      <c r="H234">
        <v>499</v>
      </c>
      <c r="I234">
        <v>476</v>
      </c>
    </row>
    <row r="235" spans="1:9">
      <c r="A235" s="76">
        <f t="shared" si="3"/>
        <v>43009</v>
      </c>
      <c r="B235" s="2">
        <v>201710</v>
      </c>
      <c r="C235" s="3" t="s">
        <v>17</v>
      </c>
      <c r="D235" t="s">
        <v>6</v>
      </c>
      <c r="E235" t="s">
        <v>160</v>
      </c>
      <c r="F235">
        <v>12721</v>
      </c>
      <c r="G235">
        <v>5579</v>
      </c>
      <c r="H235">
        <v>6526</v>
      </c>
      <c r="I235">
        <v>616</v>
      </c>
    </row>
    <row r="236" spans="1:9">
      <c r="A236" s="76">
        <f t="shared" si="3"/>
        <v>43009</v>
      </c>
      <c r="B236" s="2">
        <v>201710</v>
      </c>
      <c r="C236" s="3" t="s">
        <v>17</v>
      </c>
      <c r="D236" t="s">
        <v>42</v>
      </c>
      <c r="E236" t="s">
        <v>198</v>
      </c>
      <c r="F236">
        <v>31408</v>
      </c>
      <c r="G236">
        <v>8594</v>
      </c>
      <c r="H236">
        <v>20097</v>
      </c>
      <c r="I236">
        <v>2717</v>
      </c>
    </row>
    <row r="237" spans="1:9">
      <c r="A237" s="76">
        <f t="shared" si="3"/>
        <v>43009</v>
      </c>
      <c r="B237" s="2">
        <v>201710</v>
      </c>
      <c r="C237" s="3" t="s">
        <v>17</v>
      </c>
      <c r="D237" t="s">
        <v>43</v>
      </c>
      <c r="E237" t="s">
        <v>199</v>
      </c>
      <c r="F237">
        <v>117</v>
      </c>
      <c r="G237">
        <v>33</v>
      </c>
      <c r="H237">
        <v>84</v>
      </c>
      <c r="I237">
        <v>0</v>
      </c>
    </row>
    <row r="238" spans="1:9">
      <c r="A238" s="76">
        <f t="shared" si="3"/>
        <v>43009</v>
      </c>
      <c r="B238" s="2">
        <v>201710</v>
      </c>
      <c r="C238" s="3" t="s">
        <v>17</v>
      </c>
      <c r="D238" t="s">
        <v>44</v>
      </c>
      <c r="E238" t="s">
        <v>200</v>
      </c>
      <c r="F238">
        <v>9</v>
      </c>
      <c r="G238">
        <v>9</v>
      </c>
      <c r="H238">
        <v>0</v>
      </c>
      <c r="I238">
        <v>0</v>
      </c>
    </row>
    <row r="239" spans="1:9">
      <c r="A239" s="76">
        <f t="shared" si="3"/>
        <v>43009</v>
      </c>
      <c r="B239" s="2">
        <v>201710</v>
      </c>
      <c r="C239" s="3" t="s">
        <v>18</v>
      </c>
      <c r="D239" t="s">
        <v>6</v>
      </c>
      <c r="E239" t="s">
        <v>161</v>
      </c>
      <c r="F239">
        <v>38494</v>
      </c>
      <c r="G239">
        <v>18183</v>
      </c>
      <c r="H239">
        <v>18537</v>
      </c>
      <c r="I239">
        <v>1774</v>
      </c>
    </row>
    <row r="240" spans="1:9">
      <c r="A240" s="76">
        <f t="shared" si="3"/>
        <v>43009</v>
      </c>
      <c r="B240" s="2">
        <v>201710</v>
      </c>
      <c r="C240" s="3" t="s">
        <v>18</v>
      </c>
      <c r="D240" t="s">
        <v>42</v>
      </c>
      <c r="E240" t="s">
        <v>201</v>
      </c>
      <c r="F240">
        <v>87870</v>
      </c>
      <c r="G240">
        <v>25068</v>
      </c>
      <c r="H240">
        <v>54721</v>
      </c>
      <c r="I240">
        <v>8081</v>
      </c>
    </row>
    <row r="241" spans="1:9">
      <c r="A241" s="76">
        <f t="shared" si="3"/>
        <v>43009</v>
      </c>
      <c r="B241" s="2">
        <v>201710</v>
      </c>
      <c r="C241" s="3" t="s">
        <v>18</v>
      </c>
      <c r="D241" t="s">
        <v>43</v>
      </c>
      <c r="E241" t="s">
        <v>202</v>
      </c>
      <c r="F241">
        <v>219</v>
      </c>
      <c r="G241">
        <v>23</v>
      </c>
      <c r="H241">
        <v>196</v>
      </c>
      <c r="I241">
        <v>0</v>
      </c>
    </row>
    <row r="242" spans="1:9">
      <c r="A242" s="76">
        <f t="shared" si="3"/>
        <v>43009</v>
      </c>
      <c r="B242" s="2">
        <v>201710</v>
      </c>
      <c r="C242" s="3" t="s">
        <v>18</v>
      </c>
      <c r="D242" t="s">
        <v>44</v>
      </c>
      <c r="E242" t="s">
        <v>203</v>
      </c>
      <c r="F242">
        <v>6227</v>
      </c>
      <c r="G242">
        <v>1027</v>
      </c>
      <c r="H242">
        <v>3375</v>
      </c>
      <c r="I242">
        <v>1825</v>
      </c>
    </row>
    <row r="243" spans="1:9">
      <c r="A243" s="76">
        <f t="shared" si="3"/>
        <v>43009</v>
      </c>
      <c r="B243" s="2">
        <v>201710</v>
      </c>
      <c r="C243" s="3" t="s">
        <v>19</v>
      </c>
      <c r="D243" t="s">
        <v>6</v>
      </c>
      <c r="E243" t="s">
        <v>162</v>
      </c>
      <c r="F243">
        <v>2371</v>
      </c>
      <c r="G243">
        <v>971</v>
      </c>
      <c r="H243">
        <v>1307</v>
      </c>
      <c r="I243">
        <v>93</v>
      </c>
    </row>
    <row r="244" spans="1:9">
      <c r="A244" s="76">
        <f t="shared" si="3"/>
        <v>43009</v>
      </c>
      <c r="B244" s="2">
        <v>201710</v>
      </c>
      <c r="C244" s="3" t="s">
        <v>19</v>
      </c>
      <c r="D244" t="s">
        <v>42</v>
      </c>
      <c r="E244" t="s">
        <v>204</v>
      </c>
      <c r="F244">
        <v>6942</v>
      </c>
      <c r="G244">
        <v>2031</v>
      </c>
      <c r="H244">
        <v>4038</v>
      </c>
      <c r="I244">
        <v>873</v>
      </c>
    </row>
    <row r="245" spans="1:9">
      <c r="A245" s="76">
        <f t="shared" si="3"/>
        <v>43009</v>
      </c>
      <c r="B245" s="2">
        <v>201710</v>
      </c>
      <c r="C245" s="3" t="s">
        <v>19</v>
      </c>
      <c r="D245" t="s">
        <v>43</v>
      </c>
      <c r="E245" t="s">
        <v>205</v>
      </c>
      <c r="F245">
        <v>33</v>
      </c>
      <c r="G245">
        <v>0</v>
      </c>
      <c r="H245">
        <v>33</v>
      </c>
      <c r="I245">
        <v>0</v>
      </c>
    </row>
    <row r="246" spans="1:9">
      <c r="A246" s="76">
        <f t="shared" si="3"/>
        <v>43009</v>
      </c>
      <c r="B246" s="2">
        <v>201710</v>
      </c>
      <c r="C246" s="3" t="s">
        <v>19</v>
      </c>
      <c r="D246" t="s">
        <v>44</v>
      </c>
      <c r="E246" t="s">
        <v>206</v>
      </c>
      <c r="F246">
        <v>350</v>
      </c>
      <c r="G246">
        <v>61</v>
      </c>
      <c r="H246">
        <v>257</v>
      </c>
      <c r="I246">
        <v>33</v>
      </c>
    </row>
    <row r="247" spans="1:9">
      <c r="A247" s="76">
        <f t="shared" si="3"/>
        <v>43009</v>
      </c>
      <c r="B247" s="2">
        <v>201710</v>
      </c>
      <c r="C247" s="3" t="s">
        <v>5</v>
      </c>
      <c r="D247" t="s">
        <v>6</v>
      </c>
      <c r="E247" t="s">
        <v>163</v>
      </c>
      <c r="F247">
        <v>30334</v>
      </c>
      <c r="G247">
        <v>15732</v>
      </c>
      <c r="H247">
        <v>12973</v>
      </c>
      <c r="I247">
        <v>1629</v>
      </c>
    </row>
    <row r="248" spans="1:9">
      <c r="A248" s="76">
        <f t="shared" si="3"/>
        <v>43009</v>
      </c>
      <c r="B248" s="2">
        <v>201710</v>
      </c>
      <c r="C248" s="3" t="s">
        <v>5</v>
      </c>
      <c r="D248" t="s">
        <v>42</v>
      </c>
      <c r="E248" t="s">
        <v>207</v>
      </c>
      <c r="F248">
        <v>92501</v>
      </c>
      <c r="G248">
        <v>35217</v>
      </c>
      <c r="H248">
        <v>46481</v>
      </c>
      <c r="I248">
        <v>10802</v>
      </c>
    </row>
    <row r="249" spans="1:9">
      <c r="A249" s="76">
        <f t="shared" si="3"/>
        <v>43009</v>
      </c>
      <c r="B249" s="2">
        <v>201710</v>
      </c>
      <c r="C249" s="3" t="s">
        <v>5</v>
      </c>
      <c r="D249" t="s">
        <v>43</v>
      </c>
      <c r="E249" t="s">
        <v>208</v>
      </c>
      <c r="F249">
        <v>467</v>
      </c>
      <c r="G249">
        <v>154</v>
      </c>
      <c r="H249">
        <v>294</v>
      </c>
      <c r="I249">
        <v>19</v>
      </c>
    </row>
    <row r="250" spans="1:9">
      <c r="A250" s="76">
        <f t="shared" si="3"/>
        <v>43009</v>
      </c>
      <c r="B250" s="2">
        <v>201710</v>
      </c>
      <c r="C250" s="3" t="s">
        <v>5</v>
      </c>
      <c r="D250" t="s">
        <v>44</v>
      </c>
      <c r="E250" t="s">
        <v>209</v>
      </c>
      <c r="F250">
        <v>14341</v>
      </c>
      <c r="G250">
        <v>5625</v>
      </c>
      <c r="H250">
        <v>8034</v>
      </c>
      <c r="I250">
        <v>681</v>
      </c>
    </row>
    <row r="251" spans="1:9">
      <c r="A251" s="76">
        <f t="shared" si="3"/>
        <v>43009</v>
      </c>
      <c r="B251" s="2">
        <v>201710</v>
      </c>
      <c r="C251" s="3" t="s">
        <v>20</v>
      </c>
      <c r="D251" t="s">
        <v>6</v>
      </c>
      <c r="E251" t="s">
        <v>164</v>
      </c>
      <c r="F251">
        <v>2455</v>
      </c>
      <c r="G251">
        <v>924</v>
      </c>
      <c r="H251">
        <v>1428</v>
      </c>
      <c r="I251">
        <v>102</v>
      </c>
    </row>
    <row r="252" spans="1:9">
      <c r="A252" s="76">
        <f t="shared" si="3"/>
        <v>43009</v>
      </c>
      <c r="B252" s="2">
        <v>201710</v>
      </c>
      <c r="C252" s="3" t="s">
        <v>20</v>
      </c>
      <c r="D252" t="s">
        <v>42</v>
      </c>
      <c r="E252" t="s">
        <v>210</v>
      </c>
      <c r="F252">
        <v>2385</v>
      </c>
      <c r="G252">
        <v>714</v>
      </c>
      <c r="H252">
        <v>1527</v>
      </c>
      <c r="I252">
        <v>144</v>
      </c>
    </row>
    <row r="253" spans="1:9">
      <c r="A253" s="76">
        <f t="shared" si="3"/>
        <v>43009</v>
      </c>
      <c r="B253" s="2">
        <v>201710</v>
      </c>
      <c r="C253" s="3" t="s">
        <v>20</v>
      </c>
      <c r="D253" t="s">
        <v>43</v>
      </c>
      <c r="E253" t="s">
        <v>211</v>
      </c>
      <c r="F253">
        <v>0</v>
      </c>
      <c r="G253">
        <v>0</v>
      </c>
      <c r="H253">
        <v>0</v>
      </c>
      <c r="I253">
        <v>0</v>
      </c>
    </row>
    <row r="254" spans="1:9">
      <c r="A254" s="76">
        <f t="shared" si="3"/>
        <v>43009</v>
      </c>
      <c r="B254" s="2">
        <v>201710</v>
      </c>
      <c r="C254" s="3" t="s">
        <v>20</v>
      </c>
      <c r="D254" t="s">
        <v>44</v>
      </c>
      <c r="E254" t="s">
        <v>212</v>
      </c>
      <c r="F254">
        <v>1060</v>
      </c>
      <c r="G254">
        <v>448</v>
      </c>
      <c r="H254">
        <v>612</v>
      </c>
      <c r="I254">
        <v>0</v>
      </c>
    </row>
    <row r="255" spans="1:9">
      <c r="A255" s="76">
        <f t="shared" si="3"/>
        <v>43009</v>
      </c>
      <c r="B255" s="2">
        <v>201710</v>
      </c>
      <c r="C255" s="3" t="s">
        <v>21</v>
      </c>
      <c r="D255" t="s">
        <v>6</v>
      </c>
      <c r="E255" t="s">
        <v>165</v>
      </c>
      <c r="F255">
        <v>1508</v>
      </c>
      <c r="G255">
        <v>686</v>
      </c>
      <c r="H255">
        <v>714</v>
      </c>
      <c r="I255">
        <v>108</v>
      </c>
    </row>
    <row r="256" spans="1:9">
      <c r="A256" s="76">
        <f t="shared" si="3"/>
        <v>43009</v>
      </c>
      <c r="B256" s="2">
        <v>201710</v>
      </c>
      <c r="C256" s="3" t="s">
        <v>21</v>
      </c>
      <c r="D256" t="s">
        <v>42</v>
      </c>
      <c r="E256" t="s">
        <v>213</v>
      </c>
      <c r="F256">
        <v>710</v>
      </c>
      <c r="G256">
        <v>182</v>
      </c>
      <c r="H256">
        <v>406</v>
      </c>
      <c r="I256">
        <v>121</v>
      </c>
    </row>
    <row r="257" spans="1:9">
      <c r="A257" s="76">
        <f t="shared" si="3"/>
        <v>43009</v>
      </c>
      <c r="B257" s="2">
        <v>201710</v>
      </c>
      <c r="C257" s="3" t="s">
        <v>21</v>
      </c>
      <c r="D257" t="s">
        <v>43</v>
      </c>
      <c r="E257" t="s">
        <v>214</v>
      </c>
      <c r="F257">
        <v>0</v>
      </c>
      <c r="G257">
        <v>0</v>
      </c>
      <c r="H257">
        <v>0</v>
      </c>
      <c r="I257">
        <v>0</v>
      </c>
    </row>
    <row r="258" spans="1:9">
      <c r="A258" s="76">
        <f t="shared" si="3"/>
        <v>43009</v>
      </c>
      <c r="B258" s="2">
        <v>201710</v>
      </c>
      <c r="C258" s="3" t="s">
        <v>21</v>
      </c>
      <c r="D258" t="s">
        <v>44</v>
      </c>
      <c r="E258" t="s">
        <v>215</v>
      </c>
      <c r="F258">
        <v>1228</v>
      </c>
      <c r="G258">
        <v>289</v>
      </c>
      <c r="H258">
        <v>453</v>
      </c>
      <c r="I258">
        <v>485</v>
      </c>
    </row>
    <row r="259" spans="1:9">
      <c r="A259" s="76">
        <f t="shared" si="3"/>
        <v>43009</v>
      </c>
      <c r="B259" s="2">
        <v>201710</v>
      </c>
      <c r="C259" s="3" t="s">
        <v>22</v>
      </c>
      <c r="D259" t="s">
        <v>6</v>
      </c>
      <c r="E259" t="s">
        <v>166</v>
      </c>
      <c r="F259">
        <v>3263</v>
      </c>
      <c r="G259">
        <v>1550</v>
      </c>
      <c r="H259">
        <v>1648</v>
      </c>
      <c r="I259">
        <v>66</v>
      </c>
    </row>
    <row r="260" spans="1:9">
      <c r="A260" s="76">
        <f t="shared" ref="A260:A323" si="4">DATE(LEFT(B260,4),RIGHT(B260,2),1)</f>
        <v>43009</v>
      </c>
      <c r="B260" s="2">
        <v>201710</v>
      </c>
      <c r="C260" s="3" t="s">
        <v>22</v>
      </c>
      <c r="D260" t="s">
        <v>42</v>
      </c>
      <c r="E260" t="s">
        <v>216</v>
      </c>
      <c r="F260">
        <v>2129</v>
      </c>
      <c r="G260">
        <v>565</v>
      </c>
      <c r="H260">
        <v>1513</v>
      </c>
      <c r="I260">
        <v>52</v>
      </c>
    </row>
    <row r="261" spans="1:9">
      <c r="A261" s="76">
        <f t="shared" si="4"/>
        <v>43009</v>
      </c>
      <c r="B261" s="2">
        <v>201710</v>
      </c>
      <c r="C261" s="3" t="s">
        <v>22</v>
      </c>
      <c r="D261" t="s">
        <v>43</v>
      </c>
      <c r="E261" t="s">
        <v>217</v>
      </c>
      <c r="F261">
        <v>0</v>
      </c>
      <c r="G261">
        <v>0</v>
      </c>
      <c r="H261">
        <v>0</v>
      </c>
      <c r="I261">
        <v>0</v>
      </c>
    </row>
    <row r="262" spans="1:9">
      <c r="A262" s="76">
        <f t="shared" si="4"/>
        <v>43009</v>
      </c>
      <c r="B262" s="2">
        <v>201710</v>
      </c>
      <c r="C262" s="3" t="s">
        <v>22</v>
      </c>
      <c r="D262" t="s">
        <v>44</v>
      </c>
      <c r="E262" t="s">
        <v>218</v>
      </c>
      <c r="F262">
        <v>0</v>
      </c>
      <c r="G262">
        <v>0</v>
      </c>
      <c r="H262">
        <v>0</v>
      </c>
      <c r="I262">
        <v>0</v>
      </c>
    </row>
    <row r="263" spans="1:9">
      <c r="A263" s="76">
        <f t="shared" si="4"/>
        <v>43009</v>
      </c>
      <c r="B263" s="2">
        <v>201710</v>
      </c>
      <c r="C263" s="3" t="s">
        <v>23</v>
      </c>
      <c r="D263" t="s">
        <v>6</v>
      </c>
      <c r="E263" t="s">
        <v>167</v>
      </c>
      <c r="F263">
        <v>18136</v>
      </c>
      <c r="G263">
        <v>8524</v>
      </c>
      <c r="H263">
        <v>7861</v>
      </c>
      <c r="I263">
        <v>1750</v>
      </c>
    </row>
    <row r="264" spans="1:9">
      <c r="A264" s="76">
        <f t="shared" si="4"/>
        <v>43009</v>
      </c>
      <c r="B264" s="2">
        <v>201710</v>
      </c>
      <c r="C264" s="3" t="s">
        <v>23</v>
      </c>
      <c r="D264" t="s">
        <v>42</v>
      </c>
      <c r="E264" t="s">
        <v>219</v>
      </c>
      <c r="F264">
        <v>14845</v>
      </c>
      <c r="G264">
        <v>4383</v>
      </c>
      <c r="H264">
        <v>8646</v>
      </c>
      <c r="I264">
        <v>1816</v>
      </c>
    </row>
    <row r="265" spans="1:9">
      <c r="A265" s="76">
        <f t="shared" si="4"/>
        <v>43009</v>
      </c>
      <c r="B265" s="2">
        <v>201710</v>
      </c>
      <c r="C265" s="3" t="s">
        <v>23</v>
      </c>
      <c r="D265" t="s">
        <v>43</v>
      </c>
      <c r="E265" t="s">
        <v>220</v>
      </c>
      <c r="F265">
        <v>145</v>
      </c>
      <c r="G265">
        <v>0</v>
      </c>
      <c r="H265">
        <v>75</v>
      </c>
      <c r="I265">
        <v>70</v>
      </c>
    </row>
    <row r="266" spans="1:9">
      <c r="A266" s="76">
        <f t="shared" si="4"/>
        <v>43009</v>
      </c>
      <c r="B266" s="2">
        <v>201710</v>
      </c>
      <c r="C266" s="3" t="s">
        <v>23</v>
      </c>
      <c r="D266" t="s">
        <v>44</v>
      </c>
      <c r="E266" t="s">
        <v>221</v>
      </c>
      <c r="F266">
        <v>168</v>
      </c>
      <c r="G266">
        <v>0</v>
      </c>
      <c r="H266">
        <v>168</v>
      </c>
      <c r="I266">
        <v>0</v>
      </c>
    </row>
    <row r="267" spans="1:9">
      <c r="A267" s="76">
        <f t="shared" si="4"/>
        <v>43009</v>
      </c>
      <c r="B267" s="2">
        <v>201710</v>
      </c>
      <c r="C267" s="3" t="s">
        <v>24</v>
      </c>
      <c r="D267" t="s">
        <v>6</v>
      </c>
      <c r="E267" t="s">
        <v>168</v>
      </c>
      <c r="F267">
        <v>3758</v>
      </c>
      <c r="G267">
        <v>1344</v>
      </c>
      <c r="H267">
        <v>2217</v>
      </c>
      <c r="I267">
        <v>196</v>
      </c>
    </row>
    <row r="268" spans="1:9">
      <c r="A268" s="76">
        <f t="shared" si="4"/>
        <v>43009</v>
      </c>
      <c r="B268" s="2">
        <v>201710</v>
      </c>
      <c r="C268" s="3" t="s">
        <v>24</v>
      </c>
      <c r="D268" t="s">
        <v>42</v>
      </c>
      <c r="E268" t="s">
        <v>222</v>
      </c>
      <c r="F268">
        <v>1657</v>
      </c>
      <c r="G268">
        <v>336</v>
      </c>
      <c r="H268">
        <v>1139</v>
      </c>
      <c r="I268">
        <v>182</v>
      </c>
    </row>
    <row r="269" spans="1:9">
      <c r="A269" s="76">
        <f t="shared" si="4"/>
        <v>43009</v>
      </c>
      <c r="B269" s="2">
        <v>201710</v>
      </c>
      <c r="C269" s="3" t="s">
        <v>24</v>
      </c>
      <c r="D269" t="s">
        <v>43</v>
      </c>
      <c r="E269" t="s">
        <v>223</v>
      </c>
      <c r="F269">
        <v>28</v>
      </c>
      <c r="G269">
        <v>14</v>
      </c>
      <c r="H269">
        <v>14</v>
      </c>
      <c r="I269">
        <v>0</v>
      </c>
    </row>
    <row r="270" spans="1:9">
      <c r="A270" s="76">
        <f t="shared" si="4"/>
        <v>43009</v>
      </c>
      <c r="B270" s="2">
        <v>201710</v>
      </c>
      <c r="C270" s="3" t="s">
        <v>24</v>
      </c>
      <c r="D270" t="s">
        <v>44</v>
      </c>
      <c r="E270" t="s">
        <v>224</v>
      </c>
      <c r="F270">
        <v>1139</v>
      </c>
      <c r="G270">
        <v>411</v>
      </c>
      <c r="H270">
        <v>504</v>
      </c>
      <c r="I270">
        <v>224</v>
      </c>
    </row>
    <row r="271" spans="1:9">
      <c r="A271" s="76">
        <f t="shared" si="4"/>
        <v>43009</v>
      </c>
      <c r="B271" s="2">
        <v>201710</v>
      </c>
      <c r="C271" s="3" t="s">
        <v>25</v>
      </c>
      <c r="D271" t="s">
        <v>6</v>
      </c>
      <c r="E271" t="s">
        <v>169</v>
      </c>
      <c r="F271">
        <v>1106</v>
      </c>
      <c r="G271">
        <v>420</v>
      </c>
      <c r="H271">
        <v>518</v>
      </c>
      <c r="I271">
        <v>168</v>
      </c>
    </row>
    <row r="272" spans="1:9">
      <c r="A272" s="76">
        <f t="shared" si="4"/>
        <v>43009</v>
      </c>
      <c r="B272" s="2">
        <v>201710</v>
      </c>
      <c r="C272" s="3" t="s">
        <v>25</v>
      </c>
      <c r="D272" t="s">
        <v>42</v>
      </c>
      <c r="E272" t="s">
        <v>225</v>
      </c>
      <c r="F272">
        <v>1176</v>
      </c>
      <c r="G272">
        <v>182</v>
      </c>
      <c r="H272">
        <v>728</v>
      </c>
      <c r="I272">
        <v>266</v>
      </c>
    </row>
    <row r="273" spans="1:9">
      <c r="A273" s="76">
        <f t="shared" si="4"/>
        <v>43009</v>
      </c>
      <c r="B273" s="2">
        <v>201710</v>
      </c>
      <c r="C273" s="3" t="s">
        <v>25</v>
      </c>
      <c r="D273" t="s">
        <v>43</v>
      </c>
      <c r="E273" t="s">
        <v>226</v>
      </c>
      <c r="F273">
        <v>0</v>
      </c>
      <c r="G273">
        <v>0</v>
      </c>
      <c r="H273">
        <v>0</v>
      </c>
      <c r="I273">
        <v>0</v>
      </c>
    </row>
    <row r="274" spans="1:9">
      <c r="A274" s="76">
        <f t="shared" si="4"/>
        <v>43009</v>
      </c>
      <c r="B274" s="2">
        <v>201710</v>
      </c>
      <c r="C274" s="3" t="s">
        <v>25</v>
      </c>
      <c r="D274" t="s">
        <v>44</v>
      </c>
      <c r="E274" t="s">
        <v>227</v>
      </c>
      <c r="F274">
        <v>0</v>
      </c>
      <c r="G274">
        <v>0</v>
      </c>
      <c r="H274">
        <v>0</v>
      </c>
      <c r="I274">
        <v>0</v>
      </c>
    </row>
    <row r="275" spans="1:9">
      <c r="A275" s="76">
        <f t="shared" si="4"/>
        <v>43009</v>
      </c>
      <c r="B275" s="2">
        <v>201710</v>
      </c>
      <c r="C275" s="3" t="s">
        <v>26</v>
      </c>
      <c r="D275" t="s">
        <v>6</v>
      </c>
      <c r="E275" t="s">
        <v>170</v>
      </c>
      <c r="F275">
        <v>1741</v>
      </c>
      <c r="G275">
        <v>719</v>
      </c>
      <c r="H275">
        <v>817</v>
      </c>
      <c r="I275">
        <v>205</v>
      </c>
    </row>
    <row r="276" spans="1:9">
      <c r="A276" s="76">
        <f t="shared" si="4"/>
        <v>43009</v>
      </c>
      <c r="B276" s="2">
        <v>201710</v>
      </c>
      <c r="C276" s="3" t="s">
        <v>26</v>
      </c>
      <c r="D276" t="s">
        <v>42</v>
      </c>
      <c r="E276" t="s">
        <v>228</v>
      </c>
      <c r="F276">
        <v>121</v>
      </c>
      <c r="G276">
        <v>61</v>
      </c>
      <c r="H276">
        <v>61</v>
      </c>
      <c r="I276">
        <v>0</v>
      </c>
    </row>
    <row r="277" spans="1:9">
      <c r="A277" s="76">
        <f t="shared" si="4"/>
        <v>43009</v>
      </c>
      <c r="B277" s="2">
        <v>201710</v>
      </c>
      <c r="C277" s="3" t="s">
        <v>26</v>
      </c>
      <c r="D277" t="s">
        <v>43</v>
      </c>
      <c r="E277" t="s">
        <v>229</v>
      </c>
      <c r="F277">
        <v>47</v>
      </c>
      <c r="G277">
        <v>5</v>
      </c>
      <c r="H277">
        <v>42</v>
      </c>
      <c r="I277">
        <v>0</v>
      </c>
    </row>
    <row r="278" spans="1:9">
      <c r="A278" s="76">
        <f t="shared" si="4"/>
        <v>43009</v>
      </c>
      <c r="B278" s="2">
        <v>201710</v>
      </c>
      <c r="C278" s="3" t="s">
        <v>26</v>
      </c>
      <c r="D278" t="s">
        <v>44</v>
      </c>
      <c r="E278" t="s">
        <v>230</v>
      </c>
      <c r="F278">
        <v>499</v>
      </c>
      <c r="G278">
        <v>201</v>
      </c>
      <c r="H278">
        <v>266</v>
      </c>
      <c r="I278">
        <v>33</v>
      </c>
    </row>
    <row r="279" spans="1:9">
      <c r="A279" s="76">
        <f t="shared" si="4"/>
        <v>43009</v>
      </c>
      <c r="B279" s="2">
        <v>201710</v>
      </c>
      <c r="C279" s="3" t="s">
        <v>27</v>
      </c>
      <c r="D279" t="s">
        <v>6</v>
      </c>
      <c r="E279" t="s">
        <v>171</v>
      </c>
      <c r="F279">
        <v>8940</v>
      </c>
      <c r="G279">
        <v>3590</v>
      </c>
      <c r="H279">
        <v>4598</v>
      </c>
      <c r="I279">
        <v>751</v>
      </c>
    </row>
    <row r="280" spans="1:9">
      <c r="A280" s="76">
        <f t="shared" si="4"/>
        <v>43009</v>
      </c>
      <c r="B280" s="2">
        <v>201710</v>
      </c>
      <c r="C280" s="3" t="s">
        <v>27</v>
      </c>
      <c r="D280" t="s">
        <v>42</v>
      </c>
      <c r="E280" t="s">
        <v>231</v>
      </c>
      <c r="F280">
        <v>14714</v>
      </c>
      <c r="G280">
        <v>3431</v>
      </c>
      <c r="H280">
        <v>9607</v>
      </c>
      <c r="I280">
        <v>1676</v>
      </c>
    </row>
    <row r="281" spans="1:9">
      <c r="A281" s="76">
        <f t="shared" si="4"/>
        <v>43009</v>
      </c>
      <c r="B281" s="2">
        <v>201710</v>
      </c>
      <c r="C281" s="3" t="s">
        <v>27</v>
      </c>
      <c r="D281" t="s">
        <v>43</v>
      </c>
      <c r="E281" t="s">
        <v>232</v>
      </c>
      <c r="F281">
        <v>51</v>
      </c>
      <c r="G281">
        <v>19</v>
      </c>
      <c r="H281">
        <v>28</v>
      </c>
      <c r="I281">
        <v>5</v>
      </c>
    </row>
    <row r="282" spans="1:9">
      <c r="A282" s="76">
        <f t="shared" si="4"/>
        <v>43009</v>
      </c>
      <c r="B282" s="2">
        <v>201710</v>
      </c>
      <c r="C282" s="3" t="s">
        <v>27</v>
      </c>
      <c r="D282" t="s">
        <v>44</v>
      </c>
      <c r="E282" t="s">
        <v>233</v>
      </c>
      <c r="F282">
        <v>33</v>
      </c>
      <c r="G282">
        <v>5</v>
      </c>
      <c r="H282">
        <v>28</v>
      </c>
      <c r="I282">
        <v>0</v>
      </c>
    </row>
    <row r="283" spans="1:9">
      <c r="A283" s="76">
        <f t="shared" si="4"/>
        <v>43009</v>
      </c>
      <c r="B283" s="2">
        <v>201710</v>
      </c>
      <c r="C283" s="3" t="s">
        <v>28</v>
      </c>
      <c r="D283" t="s">
        <v>6</v>
      </c>
      <c r="E283" t="s">
        <v>172</v>
      </c>
      <c r="F283">
        <v>2549</v>
      </c>
      <c r="G283">
        <v>1237</v>
      </c>
      <c r="H283">
        <v>1069</v>
      </c>
      <c r="I283">
        <v>242</v>
      </c>
    </row>
    <row r="284" spans="1:9">
      <c r="A284" s="76">
        <f t="shared" si="4"/>
        <v>43009</v>
      </c>
      <c r="B284" s="2">
        <v>201710</v>
      </c>
      <c r="C284" s="3" t="s">
        <v>28</v>
      </c>
      <c r="D284" t="s">
        <v>42</v>
      </c>
      <c r="E284" t="s">
        <v>234</v>
      </c>
      <c r="F284">
        <v>5280</v>
      </c>
      <c r="G284">
        <v>1513</v>
      </c>
      <c r="H284">
        <v>3314</v>
      </c>
      <c r="I284">
        <v>453</v>
      </c>
    </row>
    <row r="285" spans="1:9">
      <c r="A285" s="76">
        <f t="shared" si="4"/>
        <v>43009</v>
      </c>
      <c r="B285" s="2">
        <v>201710</v>
      </c>
      <c r="C285" s="3" t="s">
        <v>28</v>
      </c>
      <c r="D285" t="s">
        <v>43</v>
      </c>
      <c r="E285" t="s">
        <v>235</v>
      </c>
      <c r="F285">
        <v>28</v>
      </c>
      <c r="G285">
        <v>28</v>
      </c>
      <c r="H285">
        <v>0</v>
      </c>
      <c r="I285">
        <v>0</v>
      </c>
    </row>
    <row r="286" spans="1:9">
      <c r="A286" s="76">
        <f t="shared" si="4"/>
        <v>43009</v>
      </c>
      <c r="B286" s="2">
        <v>201710</v>
      </c>
      <c r="C286" s="3" t="s">
        <v>28</v>
      </c>
      <c r="D286" t="s">
        <v>44</v>
      </c>
      <c r="E286" t="s">
        <v>236</v>
      </c>
      <c r="F286">
        <v>1228</v>
      </c>
      <c r="G286">
        <v>224</v>
      </c>
      <c r="H286">
        <v>803</v>
      </c>
      <c r="I286">
        <v>201</v>
      </c>
    </row>
    <row r="287" spans="1:9">
      <c r="A287" s="76">
        <f t="shared" si="4"/>
        <v>43009</v>
      </c>
      <c r="B287" s="2">
        <v>201710</v>
      </c>
      <c r="C287" s="3" t="s">
        <v>29</v>
      </c>
      <c r="D287" t="s">
        <v>6</v>
      </c>
      <c r="E287" t="s">
        <v>173</v>
      </c>
      <c r="F287">
        <v>24914</v>
      </c>
      <c r="G287">
        <v>11717</v>
      </c>
      <c r="H287">
        <v>12035</v>
      </c>
      <c r="I287">
        <v>1163</v>
      </c>
    </row>
    <row r="288" spans="1:9">
      <c r="A288" s="76">
        <f t="shared" si="4"/>
        <v>43009</v>
      </c>
      <c r="B288" s="2">
        <v>201710</v>
      </c>
      <c r="C288" s="3" t="s">
        <v>29</v>
      </c>
      <c r="D288" t="s">
        <v>42</v>
      </c>
      <c r="E288" t="s">
        <v>237</v>
      </c>
      <c r="F288">
        <v>29321</v>
      </c>
      <c r="G288">
        <v>11064</v>
      </c>
      <c r="H288">
        <v>14588</v>
      </c>
      <c r="I288">
        <v>3669</v>
      </c>
    </row>
    <row r="289" spans="1:9">
      <c r="A289" s="76">
        <f t="shared" si="4"/>
        <v>43009</v>
      </c>
      <c r="B289" s="2">
        <v>201710</v>
      </c>
      <c r="C289" s="3" t="s">
        <v>29</v>
      </c>
      <c r="D289" t="s">
        <v>43</v>
      </c>
      <c r="E289" t="s">
        <v>238</v>
      </c>
      <c r="F289">
        <v>210</v>
      </c>
      <c r="G289">
        <v>37</v>
      </c>
      <c r="H289">
        <v>163</v>
      </c>
      <c r="I289">
        <v>10</v>
      </c>
    </row>
    <row r="290" spans="1:9">
      <c r="A290" s="76">
        <f t="shared" si="4"/>
        <v>43009</v>
      </c>
      <c r="B290" s="2">
        <v>201710</v>
      </c>
      <c r="C290" s="3" t="s">
        <v>29</v>
      </c>
      <c r="D290" t="s">
        <v>44</v>
      </c>
      <c r="E290" t="s">
        <v>239</v>
      </c>
      <c r="F290">
        <v>0</v>
      </c>
      <c r="G290">
        <v>0</v>
      </c>
      <c r="H290">
        <v>0</v>
      </c>
      <c r="I290">
        <v>0</v>
      </c>
    </row>
    <row r="291" spans="1:9">
      <c r="A291" s="76">
        <f t="shared" si="4"/>
        <v>43009</v>
      </c>
      <c r="B291" s="2">
        <v>201710</v>
      </c>
      <c r="C291" s="3" t="s">
        <v>30</v>
      </c>
      <c r="D291" t="s">
        <v>6</v>
      </c>
      <c r="E291" t="s">
        <v>174</v>
      </c>
      <c r="F291">
        <v>224</v>
      </c>
      <c r="G291">
        <v>159</v>
      </c>
      <c r="H291">
        <v>51</v>
      </c>
      <c r="I291">
        <v>14</v>
      </c>
    </row>
    <row r="292" spans="1:9">
      <c r="A292" s="76">
        <f t="shared" si="4"/>
        <v>43009</v>
      </c>
      <c r="B292" s="2">
        <v>201710</v>
      </c>
      <c r="C292" s="3" t="s">
        <v>30</v>
      </c>
      <c r="D292" t="s">
        <v>42</v>
      </c>
      <c r="E292" t="s">
        <v>240</v>
      </c>
      <c r="F292">
        <v>257</v>
      </c>
      <c r="G292">
        <v>70</v>
      </c>
      <c r="H292">
        <v>159</v>
      </c>
      <c r="I292">
        <v>28</v>
      </c>
    </row>
    <row r="293" spans="1:9">
      <c r="A293" s="76">
        <f t="shared" si="4"/>
        <v>43009</v>
      </c>
      <c r="B293" s="2">
        <v>201710</v>
      </c>
      <c r="C293" s="3" t="s">
        <v>30</v>
      </c>
      <c r="D293" t="s">
        <v>43</v>
      </c>
      <c r="E293" t="s">
        <v>241</v>
      </c>
      <c r="F293">
        <v>0</v>
      </c>
      <c r="G293">
        <v>0</v>
      </c>
      <c r="H293">
        <v>0</v>
      </c>
      <c r="I293">
        <v>0</v>
      </c>
    </row>
    <row r="294" spans="1:9">
      <c r="A294" s="76">
        <f t="shared" si="4"/>
        <v>43009</v>
      </c>
      <c r="B294" s="2">
        <v>201710</v>
      </c>
      <c r="C294" s="3" t="s">
        <v>30</v>
      </c>
      <c r="D294" t="s">
        <v>44</v>
      </c>
      <c r="E294" t="s">
        <v>242</v>
      </c>
      <c r="F294">
        <v>317</v>
      </c>
      <c r="G294">
        <v>103</v>
      </c>
      <c r="H294">
        <v>215</v>
      </c>
      <c r="I294">
        <v>0</v>
      </c>
    </row>
    <row r="295" spans="1:9">
      <c r="A295" s="76">
        <f t="shared" si="4"/>
        <v>43009</v>
      </c>
      <c r="B295" s="2">
        <v>201710</v>
      </c>
      <c r="C295" s="3" t="s">
        <v>31</v>
      </c>
      <c r="D295" t="s">
        <v>6</v>
      </c>
      <c r="E295" t="s">
        <v>175</v>
      </c>
      <c r="F295">
        <v>2040</v>
      </c>
      <c r="G295">
        <v>859</v>
      </c>
      <c r="H295">
        <v>1046</v>
      </c>
      <c r="I295">
        <v>136</v>
      </c>
    </row>
    <row r="296" spans="1:9">
      <c r="A296" s="76">
        <f t="shared" si="4"/>
        <v>43009</v>
      </c>
      <c r="B296" s="2">
        <v>201710</v>
      </c>
      <c r="C296" s="3" t="s">
        <v>31</v>
      </c>
      <c r="D296" t="s">
        <v>42</v>
      </c>
      <c r="E296" t="s">
        <v>243</v>
      </c>
      <c r="F296">
        <v>938</v>
      </c>
      <c r="G296">
        <v>266</v>
      </c>
      <c r="H296">
        <v>630</v>
      </c>
      <c r="I296">
        <v>42</v>
      </c>
    </row>
    <row r="297" spans="1:9">
      <c r="A297" s="76">
        <f t="shared" si="4"/>
        <v>43009</v>
      </c>
      <c r="B297" s="2">
        <v>201710</v>
      </c>
      <c r="C297" s="3" t="s">
        <v>31</v>
      </c>
      <c r="D297" t="s">
        <v>43</v>
      </c>
      <c r="E297" t="s">
        <v>244</v>
      </c>
      <c r="F297">
        <v>5</v>
      </c>
      <c r="G297">
        <v>0</v>
      </c>
      <c r="H297">
        <v>5</v>
      </c>
      <c r="I297">
        <v>0</v>
      </c>
    </row>
    <row r="298" spans="1:9">
      <c r="A298" s="76">
        <f t="shared" si="4"/>
        <v>43009</v>
      </c>
      <c r="B298" s="2">
        <v>201710</v>
      </c>
      <c r="C298" s="3" t="s">
        <v>31</v>
      </c>
      <c r="D298" t="s">
        <v>44</v>
      </c>
      <c r="E298" t="s">
        <v>245</v>
      </c>
      <c r="F298">
        <v>257</v>
      </c>
      <c r="G298">
        <v>28</v>
      </c>
      <c r="H298">
        <v>145</v>
      </c>
      <c r="I298">
        <v>84</v>
      </c>
    </row>
    <row r="299" spans="1:9">
      <c r="A299" s="76">
        <f t="shared" si="4"/>
        <v>43009</v>
      </c>
      <c r="B299" s="2">
        <v>201710</v>
      </c>
      <c r="C299" s="3" t="s">
        <v>32</v>
      </c>
      <c r="D299" t="s">
        <v>6</v>
      </c>
      <c r="E299" t="s">
        <v>176</v>
      </c>
      <c r="F299">
        <v>2217</v>
      </c>
      <c r="G299">
        <v>1050</v>
      </c>
      <c r="H299">
        <v>985</v>
      </c>
      <c r="I299">
        <v>182</v>
      </c>
    </row>
    <row r="300" spans="1:9">
      <c r="A300" s="76">
        <f t="shared" si="4"/>
        <v>43009</v>
      </c>
      <c r="B300" s="2">
        <v>201710</v>
      </c>
      <c r="C300" s="3" t="s">
        <v>32</v>
      </c>
      <c r="D300" t="s">
        <v>42</v>
      </c>
      <c r="E300" t="s">
        <v>246</v>
      </c>
      <c r="F300">
        <v>1181</v>
      </c>
      <c r="G300">
        <v>378</v>
      </c>
      <c r="H300">
        <v>640</v>
      </c>
      <c r="I300">
        <v>163</v>
      </c>
    </row>
    <row r="301" spans="1:9">
      <c r="A301" s="76">
        <f t="shared" si="4"/>
        <v>43009</v>
      </c>
      <c r="B301" s="2">
        <v>201710</v>
      </c>
      <c r="C301" s="3" t="s">
        <v>32</v>
      </c>
      <c r="D301" t="s">
        <v>43</v>
      </c>
      <c r="E301" t="s">
        <v>247</v>
      </c>
      <c r="F301">
        <v>0</v>
      </c>
      <c r="G301">
        <v>0</v>
      </c>
      <c r="H301">
        <v>0</v>
      </c>
      <c r="I301">
        <v>0</v>
      </c>
    </row>
    <row r="302" spans="1:9">
      <c r="A302" s="76">
        <f t="shared" si="4"/>
        <v>43009</v>
      </c>
      <c r="B302" s="2">
        <v>201710</v>
      </c>
      <c r="C302" s="3" t="s">
        <v>32</v>
      </c>
      <c r="D302" t="s">
        <v>44</v>
      </c>
      <c r="E302" t="s">
        <v>248</v>
      </c>
      <c r="F302">
        <v>1475</v>
      </c>
      <c r="G302">
        <v>579</v>
      </c>
      <c r="H302">
        <v>896</v>
      </c>
      <c r="I302">
        <v>0</v>
      </c>
    </row>
    <row r="303" spans="1:9">
      <c r="A303" s="76">
        <f t="shared" si="4"/>
        <v>43009</v>
      </c>
      <c r="B303" s="2">
        <v>201710</v>
      </c>
      <c r="C303" s="3" t="s">
        <v>33</v>
      </c>
      <c r="D303" t="s">
        <v>6</v>
      </c>
      <c r="E303" t="s">
        <v>177</v>
      </c>
      <c r="F303">
        <v>16656</v>
      </c>
      <c r="G303">
        <v>9425</v>
      </c>
      <c r="H303">
        <v>6358</v>
      </c>
      <c r="I303">
        <v>873</v>
      </c>
    </row>
    <row r="304" spans="1:9">
      <c r="A304" s="76">
        <f t="shared" si="4"/>
        <v>43009</v>
      </c>
      <c r="B304" s="2">
        <v>201710</v>
      </c>
      <c r="C304" s="3" t="s">
        <v>33</v>
      </c>
      <c r="D304" t="s">
        <v>42</v>
      </c>
      <c r="E304" t="s">
        <v>249</v>
      </c>
      <c r="F304">
        <v>13944</v>
      </c>
      <c r="G304">
        <v>4696</v>
      </c>
      <c r="H304">
        <v>8160</v>
      </c>
      <c r="I304">
        <v>1088</v>
      </c>
    </row>
    <row r="305" spans="1:9">
      <c r="A305" s="76">
        <f t="shared" si="4"/>
        <v>43009</v>
      </c>
      <c r="B305" s="2">
        <v>201710</v>
      </c>
      <c r="C305" s="3" t="s">
        <v>33</v>
      </c>
      <c r="D305" t="s">
        <v>43</v>
      </c>
      <c r="E305" t="s">
        <v>250</v>
      </c>
      <c r="F305">
        <v>607</v>
      </c>
      <c r="G305">
        <v>9</v>
      </c>
      <c r="H305">
        <v>551</v>
      </c>
      <c r="I305">
        <v>47</v>
      </c>
    </row>
    <row r="306" spans="1:9">
      <c r="A306" s="76">
        <f t="shared" si="4"/>
        <v>43009</v>
      </c>
      <c r="B306" s="2">
        <v>201710</v>
      </c>
      <c r="C306" s="3" t="s">
        <v>33</v>
      </c>
      <c r="D306" t="s">
        <v>44</v>
      </c>
      <c r="E306" t="s">
        <v>251</v>
      </c>
      <c r="F306">
        <v>10055</v>
      </c>
      <c r="G306">
        <v>1839</v>
      </c>
      <c r="H306">
        <v>4748</v>
      </c>
      <c r="I306">
        <v>3468</v>
      </c>
    </row>
    <row r="307" spans="1:9" ht="21.75" customHeight="1">
      <c r="A307" s="76">
        <f t="shared" si="4"/>
        <v>43009</v>
      </c>
      <c r="B307" s="2">
        <v>201710</v>
      </c>
      <c r="C307" s="3" t="s">
        <v>34</v>
      </c>
      <c r="D307" t="s">
        <v>6</v>
      </c>
      <c r="E307" t="s">
        <v>178</v>
      </c>
      <c r="F307">
        <v>5490</v>
      </c>
      <c r="G307">
        <v>2250</v>
      </c>
      <c r="H307">
        <v>2862</v>
      </c>
      <c r="I307">
        <v>378</v>
      </c>
    </row>
    <row r="308" spans="1:9" ht="16.5" customHeight="1">
      <c r="A308" s="76">
        <f t="shared" si="4"/>
        <v>43009</v>
      </c>
      <c r="B308" s="2">
        <v>201710</v>
      </c>
      <c r="C308" s="3" t="s">
        <v>34</v>
      </c>
      <c r="D308" t="s">
        <v>42</v>
      </c>
      <c r="E308" t="s">
        <v>252</v>
      </c>
      <c r="F308">
        <v>13216</v>
      </c>
      <c r="G308">
        <v>4678</v>
      </c>
      <c r="H308">
        <v>7418</v>
      </c>
      <c r="I308">
        <v>1121</v>
      </c>
    </row>
    <row r="309" spans="1:9" ht="15" customHeight="1">
      <c r="A309" s="76">
        <f t="shared" si="4"/>
        <v>43009</v>
      </c>
      <c r="B309" s="2">
        <v>201710</v>
      </c>
      <c r="C309" s="3" t="s">
        <v>34</v>
      </c>
      <c r="D309" t="s">
        <v>43</v>
      </c>
      <c r="E309" t="s">
        <v>253</v>
      </c>
      <c r="F309">
        <v>0</v>
      </c>
      <c r="G309">
        <v>0</v>
      </c>
      <c r="H309">
        <v>0</v>
      </c>
      <c r="I309">
        <v>0</v>
      </c>
    </row>
    <row r="310" spans="1:9" ht="14.25" customHeight="1">
      <c r="A310" s="76">
        <f t="shared" si="4"/>
        <v>43009</v>
      </c>
      <c r="B310" s="2">
        <v>201710</v>
      </c>
      <c r="C310" s="3" t="s">
        <v>34</v>
      </c>
      <c r="D310" t="s">
        <v>44</v>
      </c>
      <c r="E310" t="s">
        <v>254</v>
      </c>
      <c r="F310">
        <v>1723</v>
      </c>
      <c r="G310">
        <v>42</v>
      </c>
      <c r="H310">
        <v>1517</v>
      </c>
      <c r="I310">
        <v>163</v>
      </c>
    </row>
    <row r="311" spans="1:9" ht="12.75" customHeight="1">
      <c r="A311" s="76">
        <f t="shared" si="4"/>
        <v>43009</v>
      </c>
      <c r="B311" s="2">
        <v>201710</v>
      </c>
      <c r="C311" s="3" t="s">
        <v>35</v>
      </c>
      <c r="D311" t="s">
        <v>6</v>
      </c>
      <c r="E311" t="s">
        <v>179</v>
      </c>
      <c r="F311">
        <v>2311</v>
      </c>
      <c r="G311">
        <v>1470</v>
      </c>
      <c r="H311">
        <v>668</v>
      </c>
      <c r="I311">
        <v>172</v>
      </c>
    </row>
    <row r="312" spans="1:9" ht="13.5" customHeight="1">
      <c r="A312" s="76">
        <f t="shared" si="4"/>
        <v>43009</v>
      </c>
      <c r="B312" s="2">
        <v>201710</v>
      </c>
      <c r="C312" s="3" t="s">
        <v>35</v>
      </c>
      <c r="D312" t="s">
        <v>42</v>
      </c>
      <c r="E312" t="s">
        <v>255</v>
      </c>
      <c r="F312">
        <v>425</v>
      </c>
      <c r="G312">
        <v>33</v>
      </c>
      <c r="H312">
        <v>373</v>
      </c>
      <c r="I312">
        <v>19</v>
      </c>
    </row>
    <row r="313" spans="1:9" ht="15" customHeight="1">
      <c r="A313" s="76">
        <f t="shared" si="4"/>
        <v>43009</v>
      </c>
      <c r="B313" s="2">
        <v>201710</v>
      </c>
      <c r="C313" s="3" t="s">
        <v>35</v>
      </c>
      <c r="D313" t="s">
        <v>43</v>
      </c>
      <c r="E313" t="s">
        <v>256</v>
      </c>
      <c r="F313">
        <v>0</v>
      </c>
      <c r="G313">
        <v>0</v>
      </c>
      <c r="H313">
        <v>0</v>
      </c>
      <c r="I313">
        <v>0</v>
      </c>
    </row>
    <row r="314" spans="1:9" ht="15" customHeight="1">
      <c r="A314" s="76">
        <f t="shared" si="4"/>
        <v>43009</v>
      </c>
      <c r="B314" s="2">
        <v>201710</v>
      </c>
      <c r="C314" s="3" t="s">
        <v>35</v>
      </c>
      <c r="D314" t="s">
        <v>44</v>
      </c>
      <c r="E314" t="s">
        <v>257</v>
      </c>
      <c r="F314">
        <v>0</v>
      </c>
      <c r="G314">
        <v>0</v>
      </c>
      <c r="H314">
        <v>0</v>
      </c>
      <c r="I314">
        <v>0</v>
      </c>
    </row>
    <row r="315" spans="1:9" ht="15" customHeight="1">
      <c r="A315" s="76">
        <f t="shared" si="4"/>
        <v>43040</v>
      </c>
      <c r="B315">
        <v>201711</v>
      </c>
      <c r="C315" s="52" t="s">
        <v>11</v>
      </c>
      <c r="D315" t="s">
        <v>6</v>
      </c>
      <c r="E315" t="s">
        <v>48</v>
      </c>
      <c r="F315">
        <v>1045</v>
      </c>
      <c r="G315">
        <v>394</v>
      </c>
      <c r="H315">
        <v>593</v>
      </c>
      <c r="I315">
        <v>58</v>
      </c>
    </row>
    <row r="316" spans="1:9" ht="15" customHeight="1">
      <c r="A316" s="76">
        <f t="shared" si="4"/>
        <v>43040</v>
      </c>
      <c r="B316">
        <v>201711</v>
      </c>
      <c r="C316" s="52" t="s">
        <v>11</v>
      </c>
      <c r="D316" t="s">
        <v>42</v>
      </c>
      <c r="E316" t="s">
        <v>74</v>
      </c>
      <c r="F316">
        <v>709</v>
      </c>
      <c r="G316">
        <v>146</v>
      </c>
      <c r="H316">
        <v>486</v>
      </c>
      <c r="I316">
        <v>78</v>
      </c>
    </row>
    <row r="317" spans="1:9">
      <c r="A317" s="76">
        <f t="shared" si="4"/>
        <v>43040</v>
      </c>
      <c r="B317">
        <v>201711</v>
      </c>
      <c r="C317" s="52" t="s">
        <v>11</v>
      </c>
      <c r="D317" t="s">
        <v>43</v>
      </c>
      <c r="E317" t="s">
        <v>75</v>
      </c>
      <c r="F317">
        <v>10</v>
      </c>
      <c r="G317">
        <v>0</v>
      </c>
      <c r="H317">
        <v>10</v>
      </c>
      <c r="I317">
        <v>0</v>
      </c>
    </row>
    <row r="318" spans="1:9">
      <c r="A318" s="76">
        <f t="shared" si="4"/>
        <v>43040</v>
      </c>
      <c r="B318">
        <v>201711</v>
      </c>
      <c r="C318" s="52" t="s">
        <v>11</v>
      </c>
      <c r="D318" t="s">
        <v>44</v>
      </c>
      <c r="E318" t="s">
        <v>76</v>
      </c>
      <c r="F318">
        <v>1380</v>
      </c>
      <c r="G318">
        <v>1249</v>
      </c>
      <c r="H318">
        <v>117</v>
      </c>
      <c r="I318">
        <v>15</v>
      </c>
    </row>
    <row r="319" spans="1:9">
      <c r="A319" s="76">
        <f t="shared" si="4"/>
        <v>43040</v>
      </c>
      <c r="B319">
        <v>201711</v>
      </c>
      <c r="C319" s="52" t="s">
        <v>12</v>
      </c>
      <c r="D319" t="s">
        <v>6</v>
      </c>
      <c r="E319" t="s">
        <v>49</v>
      </c>
      <c r="F319">
        <v>3877</v>
      </c>
      <c r="G319">
        <v>1822</v>
      </c>
      <c r="H319">
        <v>1876</v>
      </c>
      <c r="I319">
        <v>180</v>
      </c>
    </row>
    <row r="320" spans="1:9">
      <c r="A320" s="76">
        <f t="shared" si="4"/>
        <v>43040</v>
      </c>
      <c r="B320">
        <v>201711</v>
      </c>
      <c r="C320" s="52" t="s">
        <v>12</v>
      </c>
      <c r="D320" t="s">
        <v>42</v>
      </c>
      <c r="E320" t="s">
        <v>77</v>
      </c>
      <c r="F320">
        <v>13012</v>
      </c>
      <c r="G320">
        <v>3717</v>
      </c>
      <c r="H320">
        <v>8216</v>
      </c>
      <c r="I320">
        <v>1079</v>
      </c>
    </row>
    <row r="321" spans="1:9">
      <c r="A321" s="76">
        <f t="shared" si="4"/>
        <v>43040</v>
      </c>
      <c r="B321">
        <v>201711</v>
      </c>
      <c r="C321" s="52" t="s">
        <v>12</v>
      </c>
      <c r="D321" t="s">
        <v>43</v>
      </c>
      <c r="E321" t="s">
        <v>78</v>
      </c>
      <c r="F321">
        <v>136</v>
      </c>
      <c r="G321">
        <v>0</v>
      </c>
      <c r="H321">
        <v>136</v>
      </c>
      <c r="I321">
        <v>0</v>
      </c>
    </row>
    <row r="322" spans="1:9">
      <c r="A322" s="76">
        <f t="shared" si="4"/>
        <v>43040</v>
      </c>
      <c r="B322">
        <v>201711</v>
      </c>
      <c r="C322" s="52" t="s">
        <v>12</v>
      </c>
      <c r="D322" t="s">
        <v>44</v>
      </c>
      <c r="E322" t="s">
        <v>79</v>
      </c>
      <c r="F322">
        <v>1312</v>
      </c>
      <c r="G322">
        <v>277</v>
      </c>
      <c r="H322">
        <v>1035</v>
      </c>
      <c r="I322">
        <v>0</v>
      </c>
    </row>
    <row r="323" spans="1:9">
      <c r="A323" s="76">
        <f t="shared" si="4"/>
        <v>43040</v>
      </c>
      <c r="B323">
        <v>201711</v>
      </c>
      <c r="C323" s="52" t="s">
        <v>13</v>
      </c>
      <c r="D323" t="s">
        <v>6</v>
      </c>
      <c r="E323" t="s">
        <v>50</v>
      </c>
      <c r="F323">
        <v>11520</v>
      </c>
      <c r="G323">
        <v>5685</v>
      </c>
      <c r="H323">
        <v>5359</v>
      </c>
      <c r="I323">
        <v>477</v>
      </c>
    </row>
    <row r="324" spans="1:9">
      <c r="A324" s="76">
        <f t="shared" ref="A324:A387" si="5">DATE(LEFT(B324,4),RIGHT(B324,2),1)</f>
        <v>43040</v>
      </c>
      <c r="B324">
        <v>201711</v>
      </c>
      <c r="C324" s="52" t="s">
        <v>13</v>
      </c>
      <c r="D324" t="s">
        <v>42</v>
      </c>
      <c r="E324" t="s">
        <v>80</v>
      </c>
      <c r="F324">
        <v>17434</v>
      </c>
      <c r="G324">
        <v>6963</v>
      </c>
      <c r="H324">
        <v>9042</v>
      </c>
      <c r="I324">
        <v>1429</v>
      </c>
    </row>
    <row r="325" spans="1:9">
      <c r="A325" s="76">
        <f t="shared" si="5"/>
        <v>43040</v>
      </c>
      <c r="B325">
        <v>201711</v>
      </c>
      <c r="C325" s="52" t="s">
        <v>13</v>
      </c>
      <c r="D325" t="s">
        <v>43</v>
      </c>
      <c r="E325" t="s">
        <v>81</v>
      </c>
      <c r="F325">
        <v>384</v>
      </c>
      <c r="G325">
        <v>350</v>
      </c>
      <c r="H325">
        <v>24</v>
      </c>
      <c r="I325">
        <v>10</v>
      </c>
    </row>
    <row r="326" spans="1:9">
      <c r="A326" s="76">
        <f t="shared" si="5"/>
        <v>43040</v>
      </c>
      <c r="B326">
        <v>201711</v>
      </c>
      <c r="C326" s="52" t="s">
        <v>13</v>
      </c>
      <c r="D326" t="s">
        <v>44</v>
      </c>
      <c r="E326" t="s">
        <v>82</v>
      </c>
      <c r="F326">
        <v>131</v>
      </c>
      <c r="G326">
        <v>49</v>
      </c>
      <c r="H326">
        <v>63</v>
      </c>
      <c r="I326">
        <v>19</v>
      </c>
    </row>
    <row r="327" spans="1:9">
      <c r="A327" s="76">
        <f t="shared" si="5"/>
        <v>43040</v>
      </c>
      <c r="B327">
        <v>201711</v>
      </c>
      <c r="C327" s="52" t="s">
        <v>14</v>
      </c>
      <c r="D327" t="s">
        <v>6</v>
      </c>
      <c r="E327" t="s">
        <v>51</v>
      </c>
      <c r="F327">
        <v>26010</v>
      </c>
      <c r="G327">
        <v>11331</v>
      </c>
      <c r="H327">
        <v>13449</v>
      </c>
      <c r="I327">
        <v>1229</v>
      </c>
    </row>
    <row r="328" spans="1:9">
      <c r="A328" s="76">
        <f t="shared" si="5"/>
        <v>43040</v>
      </c>
      <c r="B328">
        <v>201711</v>
      </c>
      <c r="C328" s="52" t="s">
        <v>14</v>
      </c>
      <c r="D328" t="s">
        <v>42</v>
      </c>
      <c r="E328" t="s">
        <v>83</v>
      </c>
      <c r="F328">
        <v>24363</v>
      </c>
      <c r="G328">
        <v>7308</v>
      </c>
      <c r="H328">
        <v>13911</v>
      </c>
      <c r="I328">
        <v>3144</v>
      </c>
    </row>
    <row r="329" spans="1:9">
      <c r="A329" s="76">
        <f t="shared" si="5"/>
        <v>43040</v>
      </c>
      <c r="B329">
        <v>201711</v>
      </c>
      <c r="C329" s="52" t="s">
        <v>14</v>
      </c>
      <c r="D329" t="s">
        <v>43</v>
      </c>
      <c r="E329" t="s">
        <v>84</v>
      </c>
      <c r="F329">
        <v>112</v>
      </c>
      <c r="G329">
        <v>39</v>
      </c>
      <c r="H329">
        <v>68</v>
      </c>
      <c r="I329">
        <v>5</v>
      </c>
    </row>
    <row r="330" spans="1:9">
      <c r="A330" s="76">
        <f t="shared" si="5"/>
        <v>43040</v>
      </c>
      <c r="B330">
        <v>201711</v>
      </c>
      <c r="C330" s="52" t="s">
        <v>14</v>
      </c>
      <c r="D330" t="s">
        <v>44</v>
      </c>
      <c r="E330" t="s">
        <v>85</v>
      </c>
      <c r="F330">
        <v>0</v>
      </c>
      <c r="G330">
        <v>0</v>
      </c>
      <c r="H330">
        <v>0</v>
      </c>
      <c r="I330">
        <v>0</v>
      </c>
    </row>
    <row r="331" spans="1:9">
      <c r="A331" s="76">
        <f t="shared" si="5"/>
        <v>43040</v>
      </c>
      <c r="B331">
        <v>201711</v>
      </c>
      <c r="C331" s="52" t="s">
        <v>15</v>
      </c>
      <c r="D331" t="s">
        <v>6</v>
      </c>
      <c r="E331" t="s">
        <v>52</v>
      </c>
      <c r="F331">
        <v>2352</v>
      </c>
      <c r="G331">
        <v>865</v>
      </c>
      <c r="H331">
        <v>1283</v>
      </c>
      <c r="I331">
        <v>204</v>
      </c>
    </row>
    <row r="332" spans="1:9">
      <c r="A332" s="76">
        <f t="shared" si="5"/>
        <v>43040</v>
      </c>
      <c r="B332">
        <v>201711</v>
      </c>
      <c r="C332" s="52" t="s">
        <v>15</v>
      </c>
      <c r="D332" t="s">
        <v>42</v>
      </c>
      <c r="E332" t="s">
        <v>86</v>
      </c>
      <c r="F332">
        <v>1842</v>
      </c>
      <c r="G332">
        <v>403</v>
      </c>
      <c r="H332">
        <v>1161</v>
      </c>
      <c r="I332">
        <v>277</v>
      </c>
    </row>
    <row r="333" spans="1:9">
      <c r="A333" s="76">
        <f t="shared" si="5"/>
        <v>43040</v>
      </c>
      <c r="B333">
        <v>201711</v>
      </c>
      <c r="C333" s="52" t="s">
        <v>15</v>
      </c>
      <c r="D333" t="s">
        <v>43</v>
      </c>
      <c r="E333" t="s">
        <v>87</v>
      </c>
      <c r="F333">
        <v>0</v>
      </c>
      <c r="G333">
        <v>0</v>
      </c>
      <c r="H333">
        <v>0</v>
      </c>
      <c r="I333">
        <v>0</v>
      </c>
    </row>
    <row r="334" spans="1:9">
      <c r="A334" s="76">
        <f t="shared" si="5"/>
        <v>43040</v>
      </c>
      <c r="B334">
        <v>201711</v>
      </c>
      <c r="C334" s="52" t="s">
        <v>15</v>
      </c>
      <c r="D334" t="s">
        <v>44</v>
      </c>
      <c r="E334" t="s">
        <v>88</v>
      </c>
      <c r="F334">
        <v>3134</v>
      </c>
      <c r="G334">
        <v>1064</v>
      </c>
      <c r="H334">
        <v>1122</v>
      </c>
      <c r="I334">
        <v>948</v>
      </c>
    </row>
    <row r="335" spans="1:9">
      <c r="A335" s="76">
        <f t="shared" si="5"/>
        <v>43040</v>
      </c>
      <c r="B335">
        <v>201711</v>
      </c>
      <c r="C335" s="52" t="s">
        <v>16</v>
      </c>
      <c r="D335" t="s">
        <v>6</v>
      </c>
      <c r="E335" t="s">
        <v>53</v>
      </c>
      <c r="F335">
        <v>5806</v>
      </c>
      <c r="G335">
        <v>2420</v>
      </c>
      <c r="H335">
        <v>2906</v>
      </c>
      <c r="I335">
        <v>481</v>
      </c>
    </row>
    <row r="336" spans="1:9">
      <c r="A336" s="76">
        <f t="shared" si="5"/>
        <v>43040</v>
      </c>
      <c r="B336">
        <v>201711</v>
      </c>
      <c r="C336" s="52" t="s">
        <v>16</v>
      </c>
      <c r="D336" t="s">
        <v>42</v>
      </c>
      <c r="E336" t="s">
        <v>89</v>
      </c>
      <c r="F336">
        <v>18945</v>
      </c>
      <c r="G336">
        <v>6773</v>
      </c>
      <c r="H336">
        <v>10694</v>
      </c>
      <c r="I336">
        <v>1477</v>
      </c>
    </row>
    <row r="337" spans="1:9">
      <c r="A337" s="76">
        <f t="shared" si="5"/>
        <v>43040</v>
      </c>
      <c r="B337">
        <v>201711</v>
      </c>
      <c r="C337" s="52" t="s">
        <v>16</v>
      </c>
      <c r="D337" t="s">
        <v>43</v>
      </c>
      <c r="E337" t="s">
        <v>90</v>
      </c>
      <c r="F337">
        <v>262</v>
      </c>
      <c r="G337">
        <v>92</v>
      </c>
      <c r="H337">
        <v>165</v>
      </c>
      <c r="I337">
        <v>5</v>
      </c>
    </row>
    <row r="338" spans="1:9">
      <c r="A338" s="76">
        <f t="shared" si="5"/>
        <v>43040</v>
      </c>
      <c r="B338">
        <v>201711</v>
      </c>
      <c r="C338" s="52" t="s">
        <v>16</v>
      </c>
      <c r="D338" t="s">
        <v>44</v>
      </c>
      <c r="E338" t="s">
        <v>91</v>
      </c>
      <c r="F338">
        <v>1429</v>
      </c>
      <c r="G338">
        <v>360</v>
      </c>
      <c r="H338">
        <v>622</v>
      </c>
      <c r="I338">
        <v>447</v>
      </c>
    </row>
    <row r="339" spans="1:9">
      <c r="A339" s="76">
        <f t="shared" si="5"/>
        <v>43040</v>
      </c>
      <c r="B339">
        <v>201711</v>
      </c>
      <c r="C339" s="52" t="s">
        <v>17</v>
      </c>
      <c r="D339" t="s">
        <v>6</v>
      </c>
      <c r="E339" t="s">
        <v>54</v>
      </c>
      <c r="F339">
        <v>14927</v>
      </c>
      <c r="G339">
        <v>6438</v>
      </c>
      <c r="H339">
        <v>7852</v>
      </c>
      <c r="I339">
        <v>637</v>
      </c>
    </row>
    <row r="340" spans="1:9">
      <c r="A340" s="76">
        <f t="shared" si="5"/>
        <v>43040</v>
      </c>
      <c r="B340">
        <v>201711</v>
      </c>
      <c r="C340" s="52" t="s">
        <v>17</v>
      </c>
      <c r="D340" t="s">
        <v>42</v>
      </c>
      <c r="E340" t="s">
        <v>92</v>
      </c>
      <c r="F340">
        <v>38502</v>
      </c>
      <c r="G340">
        <v>10787</v>
      </c>
      <c r="H340">
        <v>24212</v>
      </c>
      <c r="I340">
        <v>3503</v>
      </c>
    </row>
    <row r="341" spans="1:9">
      <c r="A341" s="76">
        <f t="shared" si="5"/>
        <v>43040</v>
      </c>
      <c r="B341">
        <v>201711</v>
      </c>
      <c r="C341" s="52" t="s">
        <v>17</v>
      </c>
      <c r="D341" t="s">
        <v>43</v>
      </c>
      <c r="E341" t="s">
        <v>93</v>
      </c>
      <c r="F341">
        <v>126</v>
      </c>
      <c r="G341">
        <v>39</v>
      </c>
      <c r="H341">
        <v>87</v>
      </c>
      <c r="I341">
        <v>0</v>
      </c>
    </row>
    <row r="342" spans="1:9">
      <c r="A342" s="76">
        <f t="shared" si="5"/>
        <v>43040</v>
      </c>
      <c r="B342">
        <v>201711</v>
      </c>
      <c r="C342" s="52" t="s">
        <v>17</v>
      </c>
      <c r="D342" t="s">
        <v>44</v>
      </c>
      <c r="E342" t="s">
        <v>94</v>
      </c>
      <c r="F342">
        <v>24</v>
      </c>
      <c r="G342">
        <v>10</v>
      </c>
      <c r="H342">
        <v>15</v>
      </c>
      <c r="I342">
        <v>0</v>
      </c>
    </row>
    <row r="343" spans="1:9">
      <c r="A343" s="76">
        <f t="shared" si="5"/>
        <v>43040</v>
      </c>
      <c r="B343">
        <v>201711</v>
      </c>
      <c r="C343" s="52" t="s">
        <v>18</v>
      </c>
      <c r="D343" t="s">
        <v>6</v>
      </c>
      <c r="E343" t="s">
        <v>55</v>
      </c>
      <c r="F343">
        <v>38643</v>
      </c>
      <c r="G343">
        <v>18027</v>
      </c>
      <c r="H343">
        <v>18639</v>
      </c>
      <c r="I343">
        <v>1977</v>
      </c>
    </row>
    <row r="344" spans="1:9">
      <c r="A344" s="76">
        <f t="shared" si="5"/>
        <v>43040</v>
      </c>
      <c r="B344">
        <v>201711</v>
      </c>
      <c r="C344" s="52" t="s">
        <v>18</v>
      </c>
      <c r="D344" t="s">
        <v>42</v>
      </c>
      <c r="E344" t="s">
        <v>95</v>
      </c>
      <c r="F344">
        <v>87898</v>
      </c>
      <c r="G344">
        <v>24892</v>
      </c>
      <c r="H344">
        <v>54901</v>
      </c>
      <c r="I344">
        <v>8105</v>
      </c>
    </row>
    <row r="345" spans="1:9">
      <c r="A345" s="76">
        <f t="shared" si="5"/>
        <v>43040</v>
      </c>
      <c r="B345">
        <v>201711</v>
      </c>
      <c r="C345" s="52" t="s">
        <v>18</v>
      </c>
      <c r="D345" t="s">
        <v>43</v>
      </c>
      <c r="E345" t="s">
        <v>96</v>
      </c>
      <c r="F345">
        <v>224</v>
      </c>
      <c r="G345">
        <v>39</v>
      </c>
      <c r="H345">
        <v>180</v>
      </c>
      <c r="I345">
        <v>5</v>
      </c>
    </row>
    <row r="346" spans="1:9">
      <c r="A346" s="76">
        <f t="shared" si="5"/>
        <v>43040</v>
      </c>
      <c r="B346">
        <v>201711</v>
      </c>
      <c r="C346" s="52" t="s">
        <v>18</v>
      </c>
      <c r="D346" t="s">
        <v>44</v>
      </c>
      <c r="E346" t="s">
        <v>97</v>
      </c>
      <c r="F346">
        <v>6462</v>
      </c>
      <c r="G346">
        <v>996</v>
      </c>
      <c r="H346">
        <v>3596</v>
      </c>
      <c r="I346">
        <v>1870</v>
      </c>
    </row>
    <row r="347" spans="1:9">
      <c r="A347" s="76">
        <f t="shared" si="5"/>
        <v>43040</v>
      </c>
      <c r="B347">
        <v>201711</v>
      </c>
      <c r="C347" s="52" t="s">
        <v>19</v>
      </c>
      <c r="D347" t="s">
        <v>6</v>
      </c>
      <c r="E347" t="s">
        <v>56</v>
      </c>
      <c r="F347">
        <v>2672</v>
      </c>
      <c r="G347">
        <v>1220</v>
      </c>
      <c r="H347">
        <v>1331</v>
      </c>
      <c r="I347">
        <v>122</v>
      </c>
    </row>
    <row r="348" spans="1:9">
      <c r="A348" s="76">
        <f t="shared" si="5"/>
        <v>43040</v>
      </c>
      <c r="B348">
        <v>201711</v>
      </c>
      <c r="C348" s="52" t="s">
        <v>19</v>
      </c>
      <c r="D348" t="s">
        <v>42</v>
      </c>
      <c r="E348" t="s">
        <v>98</v>
      </c>
      <c r="F348">
        <v>7128</v>
      </c>
      <c r="G348">
        <v>2094</v>
      </c>
      <c r="H348">
        <v>4096</v>
      </c>
      <c r="I348">
        <v>938</v>
      </c>
    </row>
    <row r="349" spans="1:9">
      <c r="A349" s="76">
        <f t="shared" si="5"/>
        <v>43040</v>
      </c>
      <c r="B349">
        <v>201711</v>
      </c>
      <c r="C349" s="52" t="s">
        <v>19</v>
      </c>
      <c r="D349" t="s">
        <v>43</v>
      </c>
      <c r="E349" t="s">
        <v>99</v>
      </c>
      <c r="F349">
        <v>44</v>
      </c>
      <c r="G349">
        <v>0</v>
      </c>
      <c r="H349">
        <v>44</v>
      </c>
      <c r="I349">
        <v>0</v>
      </c>
    </row>
    <row r="350" spans="1:9">
      <c r="A350" s="76">
        <f t="shared" si="5"/>
        <v>43040</v>
      </c>
      <c r="B350">
        <v>201711</v>
      </c>
      <c r="C350" s="52" t="s">
        <v>19</v>
      </c>
      <c r="D350" t="s">
        <v>44</v>
      </c>
      <c r="E350" t="s">
        <v>100</v>
      </c>
      <c r="F350">
        <v>238</v>
      </c>
      <c r="G350">
        <v>204</v>
      </c>
      <c r="H350">
        <v>0</v>
      </c>
      <c r="I350">
        <v>34</v>
      </c>
    </row>
    <row r="351" spans="1:9">
      <c r="A351" s="76">
        <f t="shared" si="5"/>
        <v>43040</v>
      </c>
      <c r="B351">
        <v>201711</v>
      </c>
      <c r="C351" s="52" t="s">
        <v>5</v>
      </c>
      <c r="D351" t="s">
        <v>6</v>
      </c>
      <c r="E351" t="s">
        <v>57</v>
      </c>
      <c r="F351">
        <v>29469</v>
      </c>
      <c r="G351">
        <v>15412</v>
      </c>
      <c r="H351">
        <v>12478</v>
      </c>
      <c r="I351">
        <v>1580</v>
      </c>
    </row>
    <row r="352" spans="1:9">
      <c r="A352" s="76">
        <f t="shared" si="5"/>
        <v>43040</v>
      </c>
      <c r="B352">
        <v>201711</v>
      </c>
      <c r="C352" s="52" t="s">
        <v>5</v>
      </c>
      <c r="D352" t="s">
        <v>42</v>
      </c>
      <c r="E352" t="s">
        <v>101</v>
      </c>
      <c r="F352">
        <v>91377</v>
      </c>
      <c r="G352">
        <v>34780</v>
      </c>
      <c r="H352">
        <v>45844</v>
      </c>
      <c r="I352">
        <v>10753</v>
      </c>
    </row>
    <row r="353" spans="1:9">
      <c r="A353" s="76">
        <f t="shared" si="5"/>
        <v>43040</v>
      </c>
      <c r="B353">
        <v>201711</v>
      </c>
      <c r="C353" s="52" t="s">
        <v>5</v>
      </c>
      <c r="D353" t="s">
        <v>43</v>
      </c>
      <c r="E353" t="s">
        <v>102</v>
      </c>
      <c r="F353">
        <v>544</v>
      </c>
      <c r="G353">
        <v>126</v>
      </c>
      <c r="H353">
        <v>389</v>
      </c>
      <c r="I353">
        <v>29</v>
      </c>
    </row>
    <row r="354" spans="1:9">
      <c r="A354" s="76">
        <f t="shared" si="5"/>
        <v>43040</v>
      </c>
      <c r="B354">
        <v>201711</v>
      </c>
      <c r="C354" s="52" t="s">
        <v>5</v>
      </c>
      <c r="D354" t="s">
        <v>44</v>
      </c>
      <c r="E354" t="s">
        <v>103</v>
      </c>
      <c r="F354">
        <v>14227</v>
      </c>
      <c r="G354">
        <v>5559</v>
      </c>
      <c r="H354">
        <v>6875</v>
      </c>
      <c r="I354">
        <v>1793</v>
      </c>
    </row>
    <row r="355" spans="1:9">
      <c r="A355" s="76">
        <f t="shared" si="5"/>
        <v>43040</v>
      </c>
      <c r="B355">
        <v>201711</v>
      </c>
      <c r="C355" s="52" t="s">
        <v>20</v>
      </c>
      <c r="D355" t="s">
        <v>6</v>
      </c>
      <c r="E355" t="s">
        <v>58</v>
      </c>
      <c r="F355">
        <v>2638</v>
      </c>
      <c r="G355">
        <v>865</v>
      </c>
      <c r="H355">
        <v>1594</v>
      </c>
      <c r="I355">
        <v>180</v>
      </c>
    </row>
    <row r="356" spans="1:9">
      <c r="A356" s="76">
        <f t="shared" si="5"/>
        <v>43040</v>
      </c>
      <c r="B356">
        <v>201711</v>
      </c>
      <c r="C356" s="52" t="s">
        <v>20</v>
      </c>
      <c r="D356" t="s">
        <v>42</v>
      </c>
      <c r="E356" t="s">
        <v>104</v>
      </c>
      <c r="F356">
        <v>2750</v>
      </c>
      <c r="G356">
        <v>1030</v>
      </c>
      <c r="H356">
        <v>1565</v>
      </c>
      <c r="I356">
        <v>156</v>
      </c>
    </row>
    <row r="357" spans="1:9">
      <c r="A357" s="76">
        <f t="shared" si="5"/>
        <v>43040</v>
      </c>
      <c r="B357">
        <v>201711</v>
      </c>
      <c r="C357" s="52" t="s">
        <v>20</v>
      </c>
      <c r="D357" t="s">
        <v>43</v>
      </c>
      <c r="E357" t="s">
        <v>105</v>
      </c>
      <c r="F357">
        <v>0</v>
      </c>
      <c r="G357">
        <v>0</v>
      </c>
      <c r="H357">
        <v>0</v>
      </c>
      <c r="I357">
        <v>0</v>
      </c>
    </row>
    <row r="358" spans="1:9">
      <c r="A358" s="76">
        <f t="shared" si="5"/>
        <v>43040</v>
      </c>
      <c r="B358">
        <v>201711</v>
      </c>
      <c r="C358" s="52" t="s">
        <v>20</v>
      </c>
      <c r="D358" t="s">
        <v>44</v>
      </c>
      <c r="E358" t="s">
        <v>106</v>
      </c>
      <c r="F358">
        <v>714</v>
      </c>
      <c r="G358">
        <v>214</v>
      </c>
      <c r="H358">
        <v>500</v>
      </c>
      <c r="I358">
        <v>0</v>
      </c>
    </row>
    <row r="359" spans="1:9">
      <c r="A359" s="76">
        <f t="shared" si="5"/>
        <v>43040</v>
      </c>
      <c r="B359">
        <v>201711</v>
      </c>
      <c r="C359" s="52" t="s">
        <v>21</v>
      </c>
      <c r="D359" t="s">
        <v>6</v>
      </c>
      <c r="E359" t="s">
        <v>59</v>
      </c>
      <c r="F359">
        <v>1914</v>
      </c>
      <c r="G359">
        <v>943</v>
      </c>
      <c r="H359">
        <v>816</v>
      </c>
      <c r="I359">
        <v>156</v>
      </c>
    </row>
    <row r="360" spans="1:9">
      <c r="A360" s="76">
        <f t="shared" si="5"/>
        <v>43040</v>
      </c>
      <c r="B360">
        <v>201711</v>
      </c>
      <c r="C360" s="52" t="s">
        <v>21</v>
      </c>
      <c r="D360" t="s">
        <v>42</v>
      </c>
      <c r="E360" t="s">
        <v>107</v>
      </c>
      <c r="F360">
        <v>690</v>
      </c>
      <c r="G360">
        <v>160</v>
      </c>
      <c r="H360">
        <v>442</v>
      </c>
      <c r="I360">
        <v>87</v>
      </c>
    </row>
    <row r="361" spans="1:9">
      <c r="A361" s="76">
        <f t="shared" si="5"/>
        <v>43040</v>
      </c>
      <c r="B361">
        <v>201711</v>
      </c>
      <c r="C361" s="52" t="s">
        <v>21</v>
      </c>
      <c r="D361" t="s">
        <v>43</v>
      </c>
      <c r="E361" t="s">
        <v>108</v>
      </c>
      <c r="F361">
        <v>0</v>
      </c>
      <c r="G361">
        <v>0</v>
      </c>
      <c r="H361">
        <v>0</v>
      </c>
      <c r="I361">
        <v>0</v>
      </c>
    </row>
    <row r="362" spans="1:9">
      <c r="A362" s="76">
        <f t="shared" si="5"/>
        <v>43040</v>
      </c>
      <c r="B362">
        <v>201711</v>
      </c>
      <c r="C362" s="52" t="s">
        <v>21</v>
      </c>
      <c r="D362" t="s">
        <v>44</v>
      </c>
      <c r="E362" t="s">
        <v>109</v>
      </c>
      <c r="F362">
        <v>1803</v>
      </c>
      <c r="G362">
        <v>977</v>
      </c>
      <c r="H362">
        <v>418</v>
      </c>
      <c r="I362">
        <v>408</v>
      </c>
    </row>
    <row r="363" spans="1:9">
      <c r="A363" s="76">
        <f t="shared" si="5"/>
        <v>43040</v>
      </c>
      <c r="B363">
        <v>201711</v>
      </c>
      <c r="C363" s="52" t="s">
        <v>22</v>
      </c>
      <c r="D363" t="s">
        <v>6</v>
      </c>
      <c r="E363" t="s">
        <v>60</v>
      </c>
      <c r="F363">
        <v>2891</v>
      </c>
      <c r="G363">
        <v>943</v>
      </c>
      <c r="H363">
        <v>1880</v>
      </c>
      <c r="I363">
        <v>68</v>
      </c>
    </row>
    <row r="364" spans="1:9">
      <c r="A364" s="76">
        <f t="shared" si="5"/>
        <v>43040</v>
      </c>
      <c r="B364">
        <v>201711</v>
      </c>
      <c r="C364" s="52" t="s">
        <v>22</v>
      </c>
      <c r="D364" t="s">
        <v>42</v>
      </c>
      <c r="E364" t="s">
        <v>110</v>
      </c>
      <c r="F364">
        <v>2308</v>
      </c>
      <c r="G364">
        <v>573</v>
      </c>
      <c r="H364">
        <v>1647</v>
      </c>
      <c r="I364">
        <v>87</v>
      </c>
    </row>
    <row r="365" spans="1:9">
      <c r="A365" s="76">
        <f t="shared" si="5"/>
        <v>43040</v>
      </c>
      <c r="B365">
        <v>201711</v>
      </c>
      <c r="C365" s="52" t="s">
        <v>22</v>
      </c>
      <c r="D365" t="s">
        <v>43</v>
      </c>
      <c r="E365" t="s">
        <v>111</v>
      </c>
      <c r="F365">
        <v>0</v>
      </c>
      <c r="G365">
        <v>0</v>
      </c>
      <c r="H365">
        <v>0</v>
      </c>
      <c r="I365">
        <v>0</v>
      </c>
    </row>
    <row r="366" spans="1:9">
      <c r="A366" s="76">
        <f t="shared" si="5"/>
        <v>43040</v>
      </c>
      <c r="B366">
        <v>201711</v>
      </c>
      <c r="C366" s="52" t="s">
        <v>22</v>
      </c>
      <c r="D366" t="s">
        <v>44</v>
      </c>
      <c r="E366" t="s">
        <v>112</v>
      </c>
      <c r="F366">
        <v>0</v>
      </c>
      <c r="G366">
        <v>0</v>
      </c>
      <c r="H366">
        <v>0</v>
      </c>
      <c r="I366">
        <v>0</v>
      </c>
    </row>
    <row r="367" spans="1:9">
      <c r="A367" s="76">
        <f t="shared" si="5"/>
        <v>43040</v>
      </c>
      <c r="B367">
        <v>201711</v>
      </c>
      <c r="C367" s="52" t="s">
        <v>23</v>
      </c>
      <c r="D367" t="s">
        <v>6</v>
      </c>
      <c r="E367" t="s">
        <v>61</v>
      </c>
      <c r="F367">
        <v>18406</v>
      </c>
      <c r="G367">
        <v>9004</v>
      </c>
      <c r="H367">
        <v>7410</v>
      </c>
      <c r="I367">
        <v>1992</v>
      </c>
    </row>
    <row r="368" spans="1:9">
      <c r="A368" s="76">
        <f t="shared" si="5"/>
        <v>43040</v>
      </c>
      <c r="B368">
        <v>201711</v>
      </c>
      <c r="C368" s="52" t="s">
        <v>23</v>
      </c>
      <c r="D368" t="s">
        <v>42</v>
      </c>
      <c r="E368" t="s">
        <v>113</v>
      </c>
      <c r="F368">
        <v>14776</v>
      </c>
      <c r="G368">
        <v>4286</v>
      </c>
      <c r="H368">
        <v>9067</v>
      </c>
      <c r="I368">
        <v>1424</v>
      </c>
    </row>
    <row r="369" spans="1:9">
      <c r="A369" s="76">
        <f t="shared" si="5"/>
        <v>43040</v>
      </c>
      <c r="B369">
        <v>201711</v>
      </c>
      <c r="C369" s="52" t="s">
        <v>23</v>
      </c>
      <c r="D369" t="s">
        <v>43</v>
      </c>
      <c r="E369" t="s">
        <v>114</v>
      </c>
      <c r="F369">
        <v>102</v>
      </c>
      <c r="G369">
        <v>15</v>
      </c>
      <c r="H369">
        <v>53</v>
      </c>
      <c r="I369">
        <v>34</v>
      </c>
    </row>
    <row r="370" spans="1:9">
      <c r="A370" s="76">
        <f t="shared" si="5"/>
        <v>43040</v>
      </c>
      <c r="B370">
        <v>201711</v>
      </c>
      <c r="C370" s="52" t="s">
        <v>23</v>
      </c>
      <c r="D370" t="s">
        <v>44</v>
      </c>
      <c r="E370" t="s">
        <v>115</v>
      </c>
      <c r="F370">
        <v>112</v>
      </c>
      <c r="G370">
        <v>0</v>
      </c>
      <c r="H370">
        <v>112</v>
      </c>
      <c r="I370">
        <v>0</v>
      </c>
    </row>
    <row r="371" spans="1:9">
      <c r="A371" s="76">
        <f t="shared" si="5"/>
        <v>43040</v>
      </c>
      <c r="B371">
        <v>201711</v>
      </c>
      <c r="C371" s="52" t="s">
        <v>24</v>
      </c>
      <c r="D371" t="s">
        <v>6</v>
      </c>
      <c r="E371" t="s">
        <v>62</v>
      </c>
      <c r="F371">
        <v>4742</v>
      </c>
      <c r="G371">
        <v>1594</v>
      </c>
      <c r="H371">
        <v>2634</v>
      </c>
      <c r="I371">
        <v>515</v>
      </c>
    </row>
    <row r="372" spans="1:9">
      <c r="A372" s="76">
        <f t="shared" si="5"/>
        <v>43040</v>
      </c>
      <c r="B372">
        <v>201711</v>
      </c>
      <c r="C372" s="52" t="s">
        <v>24</v>
      </c>
      <c r="D372" t="s">
        <v>42</v>
      </c>
      <c r="E372" t="s">
        <v>116</v>
      </c>
      <c r="F372">
        <v>1910</v>
      </c>
      <c r="G372">
        <v>549</v>
      </c>
      <c r="H372">
        <v>1244</v>
      </c>
      <c r="I372">
        <v>117</v>
      </c>
    </row>
    <row r="373" spans="1:9">
      <c r="A373" s="76">
        <f t="shared" si="5"/>
        <v>43040</v>
      </c>
      <c r="B373">
        <v>201711</v>
      </c>
      <c r="C373" s="52" t="s">
        <v>24</v>
      </c>
      <c r="D373" t="s">
        <v>43</v>
      </c>
      <c r="E373" t="s">
        <v>117</v>
      </c>
      <c r="F373">
        <v>34</v>
      </c>
      <c r="G373">
        <v>24</v>
      </c>
      <c r="H373">
        <v>10</v>
      </c>
      <c r="I373">
        <v>0</v>
      </c>
    </row>
    <row r="374" spans="1:9">
      <c r="A374" s="76">
        <f t="shared" si="5"/>
        <v>43040</v>
      </c>
      <c r="B374">
        <v>201711</v>
      </c>
      <c r="C374" s="52" t="s">
        <v>24</v>
      </c>
      <c r="D374" t="s">
        <v>44</v>
      </c>
      <c r="E374" t="s">
        <v>118</v>
      </c>
      <c r="F374">
        <v>1288</v>
      </c>
      <c r="G374">
        <v>505</v>
      </c>
      <c r="H374">
        <v>583</v>
      </c>
      <c r="I374">
        <v>199</v>
      </c>
    </row>
    <row r="375" spans="1:9">
      <c r="A375" s="76">
        <f t="shared" si="5"/>
        <v>43040</v>
      </c>
      <c r="B375">
        <v>201711</v>
      </c>
      <c r="C375" s="52" t="s">
        <v>25</v>
      </c>
      <c r="D375" t="s">
        <v>6</v>
      </c>
      <c r="E375" t="s">
        <v>63</v>
      </c>
      <c r="F375">
        <v>1040</v>
      </c>
      <c r="G375">
        <v>379</v>
      </c>
      <c r="H375">
        <v>510</v>
      </c>
      <c r="I375">
        <v>151</v>
      </c>
    </row>
    <row r="376" spans="1:9">
      <c r="A376" s="76">
        <f t="shared" si="5"/>
        <v>43040</v>
      </c>
      <c r="B376">
        <v>201711</v>
      </c>
      <c r="C376" s="52" t="s">
        <v>25</v>
      </c>
      <c r="D376" t="s">
        <v>42</v>
      </c>
      <c r="E376" t="s">
        <v>119</v>
      </c>
      <c r="F376">
        <v>792</v>
      </c>
      <c r="G376">
        <v>316</v>
      </c>
      <c r="H376">
        <v>389</v>
      </c>
      <c r="I376">
        <v>87</v>
      </c>
    </row>
    <row r="377" spans="1:9">
      <c r="A377" s="76">
        <f t="shared" si="5"/>
        <v>43040</v>
      </c>
      <c r="B377">
        <v>201711</v>
      </c>
      <c r="C377" s="52" t="s">
        <v>25</v>
      </c>
      <c r="D377" t="s">
        <v>43</v>
      </c>
      <c r="E377" t="s">
        <v>120</v>
      </c>
      <c r="F377">
        <v>10</v>
      </c>
      <c r="G377">
        <v>0</v>
      </c>
      <c r="H377">
        <v>5</v>
      </c>
      <c r="I377">
        <v>5</v>
      </c>
    </row>
    <row r="378" spans="1:9">
      <c r="A378" s="76">
        <f t="shared" si="5"/>
        <v>43040</v>
      </c>
      <c r="B378">
        <v>201711</v>
      </c>
      <c r="C378" s="52" t="s">
        <v>25</v>
      </c>
      <c r="D378" t="s">
        <v>44</v>
      </c>
      <c r="E378" t="s">
        <v>121</v>
      </c>
      <c r="F378">
        <v>0</v>
      </c>
      <c r="G378">
        <v>0</v>
      </c>
      <c r="H378">
        <v>0</v>
      </c>
      <c r="I378">
        <v>0</v>
      </c>
    </row>
    <row r="379" spans="1:9">
      <c r="A379" s="76">
        <f t="shared" si="5"/>
        <v>43040</v>
      </c>
      <c r="B379">
        <v>201711</v>
      </c>
      <c r="C379" s="52" t="s">
        <v>26</v>
      </c>
      <c r="D379" t="s">
        <v>6</v>
      </c>
      <c r="E379" t="s">
        <v>64</v>
      </c>
      <c r="F379">
        <v>1905</v>
      </c>
      <c r="G379">
        <v>763</v>
      </c>
      <c r="H379">
        <v>899</v>
      </c>
      <c r="I379">
        <v>243</v>
      </c>
    </row>
    <row r="380" spans="1:9">
      <c r="A380" s="76">
        <f t="shared" si="5"/>
        <v>43040</v>
      </c>
      <c r="B380">
        <v>201711</v>
      </c>
      <c r="C380" s="52" t="s">
        <v>26</v>
      </c>
      <c r="D380" t="s">
        <v>42</v>
      </c>
      <c r="E380" t="s">
        <v>122</v>
      </c>
      <c r="F380">
        <v>63</v>
      </c>
      <c r="G380">
        <v>5</v>
      </c>
      <c r="H380">
        <v>58</v>
      </c>
      <c r="I380">
        <v>0</v>
      </c>
    </row>
    <row r="381" spans="1:9">
      <c r="A381" s="76">
        <f t="shared" si="5"/>
        <v>43040</v>
      </c>
      <c r="B381">
        <v>201711</v>
      </c>
      <c r="C381" s="52" t="s">
        <v>26</v>
      </c>
      <c r="D381" t="s">
        <v>43</v>
      </c>
      <c r="E381" t="s">
        <v>123</v>
      </c>
      <c r="F381">
        <v>39</v>
      </c>
      <c r="G381">
        <v>15</v>
      </c>
      <c r="H381">
        <v>15</v>
      </c>
      <c r="I381">
        <v>10</v>
      </c>
    </row>
    <row r="382" spans="1:9">
      <c r="A382" s="76">
        <f t="shared" si="5"/>
        <v>43040</v>
      </c>
      <c r="B382">
        <v>201711</v>
      </c>
      <c r="C382" s="52" t="s">
        <v>26</v>
      </c>
      <c r="D382" t="s">
        <v>44</v>
      </c>
      <c r="E382" t="s">
        <v>124</v>
      </c>
      <c r="F382">
        <v>539</v>
      </c>
      <c r="G382">
        <v>155</v>
      </c>
      <c r="H382">
        <v>326</v>
      </c>
      <c r="I382">
        <v>58</v>
      </c>
    </row>
    <row r="383" spans="1:9">
      <c r="A383" s="76">
        <f t="shared" si="5"/>
        <v>43040</v>
      </c>
      <c r="B383">
        <v>201711</v>
      </c>
      <c r="C383" s="52" t="s">
        <v>27</v>
      </c>
      <c r="D383" t="s">
        <v>6</v>
      </c>
      <c r="E383" t="s">
        <v>65</v>
      </c>
      <c r="F383">
        <v>9732</v>
      </c>
      <c r="G383">
        <v>3664</v>
      </c>
      <c r="H383">
        <v>5398</v>
      </c>
      <c r="I383">
        <v>670</v>
      </c>
    </row>
    <row r="384" spans="1:9">
      <c r="A384" s="76">
        <f t="shared" si="5"/>
        <v>43040</v>
      </c>
      <c r="B384">
        <v>201711</v>
      </c>
      <c r="C384" s="52" t="s">
        <v>27</v>
      </c>
      <c r="D384" t="s">
        <v>42</v>
      </c>
      <c r="E384" t="s">
        <v>125</v>
      </c>
      <c r="F384">
        <v>14504</v>
      </c>
      <c r="G384">
        <v>3464</v>
      </c>
      <c r="H384">
        <v>9310</v>
      </c>
      <c r="I384">
        <v>1729</v>
      </c>
    </row>
    <row r="385" spans="1:9">
      <c r="A385" s="76">
        <f t="shared" si="5"/>
        <v>43040</v>
      </c>
      <c r="B385">
        <v>201711</v>
      </c>
      <c r="C385" s="52" t="s">
        <v>27</v>
      </c>
      <c r="D385" t="s">
        <v>43</v>
      </c>
      <c r="E385" t="s">
        <v>126</v>
      </c>
      <c r="F385">
        <v>15</v>
      </c>
      <c r="G385">
        <v>0</v>
      </c>
      <c r="H385">
        <v>15</v>
      </c>
      <c r="I385">
        <v>0</v>
      </c>
    </row>
    <row r="386" spans="1:9">
      <c r="A386" s="76">
        <f t="shared" si="5"/>
        <v>43040</v>
      </c>
      <c r="B386">
        <v>201711</v>
      </c>
      <c r="C386" s="52" t="s">
        <v>27</v>
      </c>
      <c r="D386" t="s">
        <v>44</v>
      </c>
      <c r="E386" t="s">
        <v>127</v>
      </c>
      <c r="F386">
        <v>121</v>
      </c>
      <c r="G386">
        <v>19</v>
      </c>
      <c r="H386">
        <v>97</v>
      </c>
      <c r="I386">
        <v>5</v>
      </c>
    </row>
    <row r="387" spans="1:9">
      <c r="A387" s="76">
        <f t="shared" si="5"/>
        <v>43040</v>
      </c>
      <c r="B387">
        <v>201711</v>
      </c>
      <c r="C387" s="52" t="s">
        <v>28</v>
      </c>
      <c r="D387" t="s">
        <v>6</v>
      </c>
      <c r="E387" t="s">
        <v>66</v>
      </c>
      <c r="F387">
        <v>2517</v>
      </c>
      <c r="G387">
        <v>1161</v>
      </c>
      <c r="H387">
        <v>1040</v>
      </c>
      <c r="I387">
        <v>316</v>
      </c>
    </row>
    <row r="388" spans="1:9">
      <c r="A388" s="76">
        <f t="shared" ref="A388:A451" si="6">DATE(LEFT(B388,4),RIGHT(B388,2),1)</f>
        <v>43040</v>
      </c>
      <c r="B388">
        <v>201711</v>
      </c>
      <c r="C388" s="52" t="s">
        <v>28</v>
      </c>
      <c r="D388" t="s">
        <v>42</v>
      </c>
      <c r="E388" t="s">
        <v>128</v>
      </c>
      <c r="F388">
        <v>5651</v>
      </c>
      <c r="G388">
        <v>1671</v>
      </c>
      <c r="H388">
        <v>3508</v>
      </c>
      <c r="I388">
        <v>471</v>
      </c>
    </row>
    <row r="389" spans="1:9">
      <c r="A389" s="76">
        <f t="shared" si="6"/>
        <v>43040</v>
      </c>
      <c r="B389">
        <v>201711</v>
      </c>
      <c r="C389" s="52" t="s">
        <v>28</v>
      </c>
      <c r="D389" t="s">
        <v>43</v>
      </c>
      <c r="E389" t="s">
        <v>129</v>
      </c>
      <c r="F389">
        <v>24</v>
      </c>
      <c r="G389">
        <v>24</v>
      </c>
      <c r="H389">
        <v>0</v>
      </c>
      <c r="I389">
        <v>0</v>
      </c>
    </row>
    <row r="390" spans="1:9">
      <c r="A390" s="76">
        <f t="shared" si="6"/>
        <v>43040</v>
      </c>
      <c r="B390">
        <v>201711</v>
      </c>
      <c r="C390" s="52" t="s">
        <v>28</v>
      </c>
      <c r="D390" t="s">
        <v>44</v>
      </c>
      <c r="E390" t="s">
        <v>130</v>
      </c>
      <c r="F390">
        <v>1506</v>
      </c>
      <c r="G390">
        <v>690</v>
      </c>
      <c r="H390">
        <v>428</v>
      </c>
      <c r="I390">
        <v>389</v>
      </c>
    </row>
    <row r="391" spans="1:9">
      <c r="A391" s="76">
        <f t="shared" si="6"/>
        <v>43040</v>
      </c>
      <c r="B391">
        <v>201711</v>
      </c>
      <c r="C391" s="52" t="s">
        <v>29</v>
      </c>
      <c r="D391" t="s">
        <v>6</v>
      </c>
      <c r="E391" t="s">
        <v>67</v>
      </c>
      <c r="F391">
        <v>23891</v>
      </c>
      <c r="G391">
        <v>11584</v>
      </c>
      <c r="H391">
        <v>11248</v>
      </c>
      <c r="I391">
        <v>1059</v>
      </c>
    </row>
    <row r="392" spans="1:9">
      <c r="A392" s="76">
        <f t="shared" si="6"/>
        <v>43040</v>
      </c>
      <c r="B392">
        <v>201711</v>
      </c>
      <c r="C392" s="52" t="s">
        <v>29</v>
      </c>
      <c r="D392" t="s">
        <v>42</v>
      </c>
      <c r="E392" t="s">
        <v>131</v>
      </c>
      <c r="F392">
        <v>27876</v>
      </c>
      <c r="G392">
        <v>10840</v>
      </c>
      <c r="H392">
        <v>13304</v>
      </c>
      <c r="I392">
        <v>3731</v>
      </c>
    </row>
    <row r="393" spans="1:9">
      <c r="A393" s="76">
        <f t="shared" si="6"/>
        <v>43040</v>
      </c>
      <c r="B393">
        <v>201711</v>
      </c>
      <c r="C393" s="52" t="s">
        <v>29</v>
      </c>
      <c r="D393" t="s">
        <v>43</v>
      </c>
      <c r="E393" t="s">
        <v>132</v>
      </c>
      <c r="F393">
        <v>224</v>
      </c>
      <c r="G393">
        <v>58</v>
      </c>
      <c r="H393">
        <v>160</v>
      </c>
      <c r="I393">
        <v>5</v>
      </c>
    </row>
    <row r="394" spans="1:9">
      <c r="A394" s="76">
        <f t="shared" si="6"/>
        <v>43040</v>
      </c>
      <c r="B394">
        <v>201711</v>
      </c>
      <c r="C394" s="52" t="s">
        <v>29</v>
      </c>
      <c r="D394" t="s">
        <v>44</v>
      </c>
      <c r="E394" t="s">
        <v>133</v>
      </c>
      <c r="F394">
        <v>0</v>
      </c>
      <c r="G394">
        <v>0</v>
      </c>
      <c r="H394">
        <v>0</v>
      </c>
      <c r="I394">
        <v>0</v>
      </c>
    </row>
    <row r="395" spans="1:9">
      <c r="A395" s="76">
        <f t="shared" si="6"/>
        <v>43040</v>
      </c>
      <c r="B395">
        <v>201711</v>
      </c>
      <c r="C395" s="52" t="s">
        <v>30</v>
      </c>
      <c r="D395" t="s">
        <v>6</v>
      </c>
      <c r="E395" t="s">
        <v>68</v>
      </c>
      <c r="F395">
        <v>253</v>
      </c>
      <c r="G395">
        <v>146</v>
      </c>
      <c r="H395">
        <v>92</v>
      </c>
      <c r="I395">
        <v>15</v>
      </c>
    </row>
    <row r="396" spans="1:9">
      <c r="A396" s="76">
        <f t="shared" si="6"/>
        <v>43040</v>
      </c>
      <c r="B396">
        <v>201711</v>
      </c>
      <c r="C396" s="52" t="s">
        <v>30</v>
      </c>
      <c r="D396" t="s">
        <v>42</v>
      </c>
      <c r="E396" t="s">
        <v>134</v>
      </c>
      <c r="F396">
        <v>214</v>
      </c>
      <c r="G396">
        <v>92</v>
      </c>
      <c r="H396">
        <v>107</v>
      </c>
      <c r="I396">
        <v>15</v>
      </c>
    </row>
    <row r="397" spans="1:9">
      <c r="A397" s="76">
        <f t="shared" si="6"/>
        <v>43040</v>
      </c>
      <c r="B397">
        <v>201711</v>
      </c>
      <c r="C397" s="52" t="s">
        <v>30</v>
      </c>
      <c r="D397" t="s">
        <v>43</v>
      </c>
      <c r="E397" t="s">
        <v>135</v>
      </c>
      <c r="F397">
        <v>0</v>
      </c>
      <c r="G397">
        <v>0</v>
      </c>
      <c r="H397">
        <v>0</v>
      </c>
      <c r="I397">
        <v>0</v>
      </c>
    </row>
    <row r="398" spans="1:9">
      <c r="A398" s="76">
        <f t="shared" si="6"/>
        <v>43040</v>
      </c>
      <c r="B398">
        <v>201711</v>
      </c>
      <c r="C398" s="52" t="s">
        <v>30</v>
      </c>
      <c r="D398" t="s">
        <v>44</v>
      </c>
      <c r="E398" t="s">
        <v>136</v>
      </c>
      <c r="F398">
        <v>316</v>
      </c>
      <c r="G398">
        <v>29</v>
      </c>
      <c r="H398">
        <v>97</v>
      </c>
      <c r="I398">
        <v>189</v>
      </c>
    </row>
    <row r="399" spans="1:9">
      <c r="A399" s="76">
        <f t="shared" si="6"/>
        <v>43040</v>
      </c>
      <c r="B399">
        <v>201711</v>
      </c>
      <c r="C399" s="52" t="s">
        <v>31</v>
      </c>
      <c r="D399" t="s">
        <v>6</v>
      </c>
      <c r="E399" t="s">
        <v>69</v>
      </c>
      <c r="F399">
        <v>2148</v>
      </c>
      <c r="G399">
        <v>1011</v>
      </c>
      <c r="H399">
        <v>1016</v>
      </c>
      <c r="I399">
        <v>121</v>
      </c>
    </row>
    <row r="400" spans="1:9">
      <c r="A400" s="76">
        <f t="shared" si="6"/>
        <v>43040</v>
      </c>
      <c r="B400">
        <v>201711</v>
      </c>
      <c r="C400" s="52" t="s">
        <v>31</v>
      </c>
      <c r="D400" t="s">
        <v>42</v>
      </c>
      <c r="E400" t="s">
        <v>137</v>
      </c>
      <c r="F400">
        <v>996</v>
      </c>
      <c r="G400">
        <v>209</v>
      </c>
      <c r="H400">
        <v>748</v>
      </c>
      <c r="I400">
        <v>39</v>
      </c>
    </row>
    <row r="401" spans="1:9">
      <c r="A401" s="76">
        <f t="shared" si="6"/>
        <v>43040</v>
      </c>
      <c r="B401">
        <v>201711</v>
      </c>
      <c r="C401" s="52" t="s">
        <v>31</v>
      </c>
      <c r="D401" t="s">
        <v>43</v>
      </c>
      <c r="E401" t="s">
        <v>138</v>
      </c>
      <c r="F401">
        <v>5</v>
      </c>
      <c r="G401">
        <v>5</v>
      </c>
      <c r="H401">
        <v>0</v>
      </c>
      <c r="I401">
        <v>0</v>
      </c>
    </row>
    <row r="402" spans="1:9">
      <c r="A402" s="76">
        <f t="shared" si="6"/>
        <v>43040</v>
      </c>
      <c r="B402">
        <v>201711</v>
      </c>
      <c r="C402" s="52" t="s">
        <v>31</v>
      </c>
      <c r="D402" t="s">
        <v>44</v>
      </c>
      <c r="E402" t="s">
        <v>139</v>
      </c>
      <c r="F402">
        <v>705</v>
      </c>
      <c r="G402">
        <v>374</v>
      </c>
      <c r="H402">
        <v>233</v>
      </c>
      <c r="I402">
        <v>98</v>
      </c>
    </row>
    <row r="403" spans="1:9">
      <c r="A403" s="76">
        <f t="shared" si="6"/>
        <v>43040</v>
      </c>
      <c r="B403">
        <v>201711</v>
      </c>
      <c r="C403" s="52" t="s">
        <v>32</v>
      </c>
      <c r="D403" t="s">
        <v>6</v>
      </c>
      <c r="E403" t="s">
        <v>70</v>
      </c>
      <c r="F403">
        <v>1871</v>
      </c>
      <c r="G403">
        <v>899</v>
      </c>
      <c r="H403">
        <v>782</v>
      </c>
      <c r="I403">
        <v>189</v>
      </c>
    </row>
    <row r="404" spans="1:9">
      <c r="A404" s="76">
        <f t="shared" si="6"/>
        <v>43040</v>
      </c>
      <c r="B404">
        <v>201711</v>
      </c>
      <c r="C404" s="52" t="s">
        <v>32</v>
      </c>
      <c r="D404" t="s">
        <v>42</v>
      </c>
      <c r="E404" t="s">
        <v>140</v>
      </c>
      <c r="F404">
        <v>1074</v>
      </c>
      <c r="G404">
        <v>330</v>
      </c>
      <c r="H404">
        <v>544</v>
      </c>
      <c r="I404">
        <v>199</v>
      </c>
    </row>
    <row r="405" spans="1:9">
      <c r="A405" s="76">
        <f t="shared" si="6"/>
        <v>43040</v>
      </c>
      <c r="B405">
        <v>201711</v>
      </c>
      <c r="C405" s="52" t="s">
        <v>32</v>
      </c>
      <c r="D405" t="s">
        <v>43</v>
      </c>
      <c r="E405" t="s">
        <v>141</v>
      </c>
      <c r="F405">
        <v>0</v>
      </c>
      <c r="G405">
        <v>0</v>
      </c>
      <c r="H405">
        <v>0</v>
      </c>
      <c r="I405">
        <v>0</v>
      </c>
    </row>
    <row r="406" spans="1:9">
      <c r="A406" s="76">
        <f t="shared" si="6"/>
        <v>43040</v>
      </c>
      <c r="B406">
        <v>201711</v>
      </c>
      <c r="C406" s="52" t="s">
        <v>32</v>
      </c>
      <c r="D406" t="s">
        <v>44</v>
      </c>
      <c r="E406" t="s">
        <v>142</v>
      </c>
      <c r="F406">
        <v>1705</v>
      </c>
      <c r="G406">
        <v>724</v>
      </c>
      <c r="H406">
        <v>773</v>
      </c>
      <c r="I406">
        <v>209</v>
      </c>
    </row>
    <row r="407" spans="1:9">
      <c r="A407" s="76">
        <f t="shared" si="6"/>
        <v>43040</v>
      </c>
      <c r="B407">
        <v>201711</v>
      </c>
      <c r="C407" s="52" t="s">
        <v>33</v>
      </c>
      <c r="D407" t="s">
        <v>6</v>
      </c>
      <c r="E407" t="s">
        <v>71</v>
      </c>
      <c r="F407">
        <v>16117</v>
      </c>
      <c r="G407">
        <v>9086</v>
      </c>
      <c r="H407">
        <v>6273</v>
      </c>
      <c r="I407">
        <v>758</v>
      </c>
    </row>
    <row r="408" spans="1:9">
      <c r="A408" s="76">
        <f t="shared" si="6"/>
        <v>43040</v>
      </c>
      <c r="B408">
        <v>201711</v>
      </c>
      <c r="C408" s="52" t="s">
        <v>33</v>
      </c>
      <c r="D408" t="s">
        <v>42</v>
      </c>
      <c r="E408" t="s">
        <v>143</v>
      </c>
      <c r="F408">
        <v>14086</v>
      </c>
      <c r="G408">
        <v>4937</v>
      </c>
      <c r="H408">
        <v>7750</v>
      </c>
      <c r="I408">
        <v>1399</v>
      </c>
    </row>
    <row r="409" spans="1:9">
      <c r="A409" s="76">
        <f t="shared" si="6"/>
        <v>43040</v>
      </c>
      <c r="B409">
        <v>201711</v>
      </c>
      <c r="C409" s="52" t="s">
        <v>33</v>
      </c>
      <c r="D409" t="s">
        <v>43</v>
      </c>
      <c r="E409" t="s">
        <v>144</v>
      </c>
      <c r="F409">
        <v>539</v>
      </c>
      <c r="G409">
        <v>0</v>
      </c>
      <c r="H409">
        <v>491</v>
      </c>
      <c r="I409">
        <v>48</v>
      </c>
    </row>
    <row r="410" spans="1:9">
      <c r="A410" s="76">
        <f t="shared" si="6"/>
        <v>43040</v>
      </c>
      <c r="B410">
        <v>201711</v>
      </c>
      <c r="C410" s="52" t="s">
        <v>33</v>
      </c>
      <c r="D410" t="s">
        <v>44</v>
      </c>
      <c r="E410" t="s">
        <v>145</v>
      </c>
      <c r="F410">
        <v>11156</v>
      </c>
      <c r="G410">
        <v>3926</v>
      </c>
      <c r="H410">
        <v>4524</v>
      </c>
      <c r="I410">
        <v>2707</v>
      </c>
    </row>
    <row r="411" spans="1:9">
      <c r="A411" s="76">
        <f t="shared" si="6"/>
        <v>43040</v>
      </c>
      <c r="B411">
        <v>201711</v>
      </c>
      <c r="C411" s="52" t="s">
        <v>34</v>
      </c>
      <c r="D411" t="s">
        <v>6</v>
      </c>
      <c r="E411" t="s">
        <v>72</v>
      </c>
      <c r="F411">
        <v>5510</v>
      </c>
      <c r="G411">
        <v>2177</v>
      </c>
      <c r="H411">
        <v>2979</v>
      </c>
      <c r="I411">
        <v>355</v>
      </c>
    </row>
    <row r="412" spans="1:9">
      <c r="A412" s="76">
        <f t="shared" si="6"/>
        <v>43040</v>
      </c>
      <c r="B412">
        <v>201711</v>
      </c>
      <c r="C412" s="52" t="s">
        <v>34</v>
      </c>
      <c r="D412" t="s">
        <v>42</v>
      </c>
      <c r="E412" t="s">
        <v>146</v>
      </c>
      <c r="F412">
        <v>13032</v>
      </c>
      <c r="G412">
        <v>4742</v>
      </c>
      <c r="H412">
        <v>7186</v>
      </c>
      <c r="I412">
        <v>1102</v>
      </c>
    </row>
    <row r="413" spans="1:9">
      <c r="A413" s="76">
        <f t="shared" si="6"/>
        <v>43040</v>
      </c>
      <c r="B413">
        <v>201711</v>
      </c>
      <c r="C413" s="52" t="s">
        <v>34</v>
      </c>
      <c r="D413" t="s">
        <v>43</v>
      </c>
      <c r="E413" t="s">
        <v>147</v>
      </c>
      <c r="F413">
        <v>5</v>
      </c>
      <c r="G413">
        <v>0</v>
      </c>
      <c r="H413">
        <v>5</v>
      </c>
      <c r="I413">
        <v>0</v>
      </c>
    </row>
    <row r="414" spans="1:9">
      <c r="A414" s="76">
        <f t="shared" si="6"/>
        <v>43040</v>
      </c>
      <c r="B414">
        <v>201711</v>
      </c>
      <c r="C414" s="52" t="s">
        <v>34</v>
      </c>
      <c r="D414" t="s">
        <v>44</v>
      </c>
      <c r="E414" t="s">
        <v>148</v>
      </c>
      <c r="F414">
        <v>1594</v>
      </c>
      <c r="G414">
        <v>165</v>
      </c>
      <c r="H414">
        <v>1229</v>
      </c>
      <c r="I414">
        <v>199</v>
      </c>
    </row>
    <row r="415" spans="1:9">
      <c r="A415" s="76">
        <f t="shared" si="6"/>
        <v>43040</v>
      </c>
      <c r="B415">
        <v>201711</v>
      </c>
      <c r="C415" s="52" t="s">
        <v>35</v>
      </c>
      <c r="D415" t="s">
        <v>6</v>
      </c>
      <c r="E415" t="s">
        <v>73</v>
      </c>
      <c r="F415">
        <v>2668</v>
      </c>
      <c r="G415">
        <v>1531</v>
      </c>
      <c r="H415">
        <v>943</v>
      </c>
      <c r="I415">
        <v>194</v>
      </c>
    </row>
    <row r="416" spans="1:9">
      <c r="A416" s="76">
        <f t="shared" si="6"/>
        <v>43040</v>
      </c>
      <c r="B416">
        <v>201711</v>
      </c>
      <c r="C416" s="52" t="s">
        <v>35</v>
      </c>
      <c r="D416" t="s">
        <v>42</v>
      </c>
      <c r="E416" t="s">
        <v>149</v>
      </c>
      <c r="F416">
        <v>632</v>
      </c>
      <c r="G416">
        <v>243</v>
      </c>
      <c r="H416">
        <v>384</v>
      </c>
      <c r="I416">
        <v>5</v>
      </c>
    </row>
    <row r="417" spans="1:9">
      <c r="A417" s="76">
        <f t="shared" si="6"/>
        <v>43040</v>
      </c>
      <c r="B417">
        <v>201711</v>
      </c>
      <c r="C417" s="52" t="s">
        <v>35</v>
      </c>
      <c r="D417" t="s">
        <v>43</v>
      </c>
      <c r="E417" t="s">
        <v>150</v>
      </c>
      <c r="F417">
        <v>0</v>
      </c>
      <c r="G417">
        <v>0</v>
      </c>
      <c r="H417">
        <v>0</v>
      </c>
      <c r="I417">
        <v>0</v>
      </c>
    </row>
    <row r="418" spans="1:9">
      <c r="A418" s="76">
        <f t="shared" si="6"/>
        <v>43040</v>
      </c>
      <c r="B418">
        <v>201711</v>
      </c>
      <c r="C418" s="52" t="s">
        <v>35</v>
      </c>
      <c r="D418" t="s">
        <v>44</v>
      </c>
      <c r="E418" t="s">
        <v>151</v>
      </c>
      <c r="F418">
        <v>0</v>
      </c>
      <c r="G418">
        <v>0</v>
      </c>
      <c r="H418">
        <v>0</v>
      </c>
      <c r="I418">
        <v>0</v>
      </c>
    </row>
    <row r="419" spans="1:9">
      <c r="A419" s="76">
        <f t="shared" si="6"/>
        <v>43070</v>
      </c>
      <c r="B419" s="2">
        <v>201712</v>
      </c>
      <c r="C419" s="3" t="s">
        <v>11</v>
      </c>
      <c r="D419" t="s">
        <v>6</v>
      </c>
      <c r="E419" t="str">
        <f>CONCATENATE(B419,C419,D419)</f>
        <v>201712ATSMB</v>
      </c>
      <c r="F419">
        <f>IFERROR(VLOOKUP(D419,[1]All_requests!$A$6:$D$739,3,0),0)</f>
        <v>0</v>
      </c>
      <c r="G419">
        <f>IFERROR(VLOOKUP($E419,#REF!,5,0),0)</f>
        <v>0</v>
      </c>
      <c r="H419">
        <f>IFERROR(VLOOKUP($E419,#REF!,6,0),0)</f>
        <v>0</v>
      </c>
      <c r="I419">
        <f>IFERROR(VLOOKUP($E419,#REF!,7,0),0)</f>
        <v>0</v>
      </c>
    </row>
    <row r="420" spans="1:9">
      <c r="A420" s="76">
        <f t="shared" si="6"/>
        <v>43070</v>
      </c>
      <c r="B420" s="2">
        <v>201712</v>
      </c>
      <c r="C420" s="3" t="s">
        <v>11</v>
      </c>
      <c r="D420" t="s">
        <v>42</v>
      </c>
      <c r="E420" t="str">
        <f t="shared" ref="E420:E483" si="7">CONCATENATE(B420,C420,D420)</f>
        <v>201712ATCorporate</v>
      </c>
      <c r="F420">
        <f>IFERROR(VLOOKUP(D420,[1]All_requests!$A$6:$D$739,3,0),0)</f>
        <v>0</v>
      </c>
      <c r="G420">
        <f>IFERROR(VLOOKUP($E420,#REF!,5,0),0)</f>
        <v>0</v>
      </c>
      <c r="H420">
        <f>IFERROR(VLOOKUP($E420,#REF!,6,0),0)</f>
        <v>0</v>
      </c>
      <c r="I420">
        <f>IFERROR(VLOOKUP($E420,#REF!,7,0),0)</f>
        <v>0</v>
      </c>
    </row>
    <row r="421" spans="1:9">
      <c r="A421" s="76">
        <f t="shared" si="6"/>
        <v>43070</v>
      </c>
      <c r="B421" s="2">
        <v>201712</v>
      </c>
      <c r="C421" s="3" t="s">
        <v>11</v>
      </c>
      <c r="D421" t="s">
        <v>43</v>
      </c>
      <c r="E421" t="str">
        <f t="shared" si="7"/>
        <v>201712ATGuest</v>
      </c>
      <c r="F421">
        <f>IFERROR(VLOOKUP(D421,[1]All_requests!$A$6:$D$739,3,0),0)</f>
        <v>0</v>
      </c>
      <c r="G421">
        <f>IFERROR(VLOOKUP($E421,#REF!,5,0),0)</f>
        <v>0</v>
      </c>
      <c r="H421">
        <f>IFERROR(VLOOKUP($E421,#REF!,6,0),0)</f>
        <v>0</v>
      </c>
      <c r="I421">
        <f>IFERROR(VLOOKUP($E421,#REF!,7,0),0)</f>
        <v>0</v>
      </c>
    </row>
    <row r="422" spans="1:9">
      <c r="A422" s="76">
        <f t="shared" si="6"/>
        <v>43070</v>
      </c>
      <c r="B422" s="2">
        <v>201712</v>
      </c>
      <c r="C422" s="3" t="s">
        <v>11</v>
      </c>
      <c r="D422" t="s">
        <v>44</v>
      </c>
      <c r="E422" t="str">
        <f t="shared" si="7"/>
        <v>201712ATRep</v>
      </c>
      <c r="F422">
        <f>IFERROR(VLOOKUP(D422,[1]All_requests!$A$6:$D$739,3,0),0)</f>
        <v>0</v>
      </c>
      <c r="G422">
        <f>IFERROR(VLOOKUP($E422,#REF!,5,0),0)</f>
        <v>0</v>
      </c>
      <c r="H422">
        <f>IFERROR(VLOOKUP($E422,#REF!,6,0),0)</f>
        <v>0</v>
      </c>
      <c r="I422">
        <f>IFERROR(VLOOKUP($E422,#REF!,7,0),0)</f>
        <v>0</v>
      </c>
    </row>
    <row r="423" spans="1:9">
      <c r="A423" s="76">
        <f t="shared" si="6"/>
        <v>43070</v>
      </c>
      <c r="B423" s="2">
        <v>201712</v>
      </c>
      <c r="C423" s="3" t="s">
        <v>12</v>
      </c>
      <c r="D423" t="s">
        <v>6</v>
      </c>
      <c r="E423" t="str">
        <f t="shared" si="7"/>
        <v>201712AUSMB</v>
      </c>
      <c r="F423">
        <f>IFERROR(VLOOKUP(D423,[1]All_requests!$A$6:$D$739,3,0),0)</f>
        <v>0</v>
      </c>
      <c r="G423">
        <f>IFERROR(VLOOKUP($E423,#REF!,5,0),0)</f>
        <v>0</v>
      </c>
      <c r="H423">
        <f>IFERROR(VLOOKUP($E423,#REF!,6,0),0)</f>
        <v>0</v>
      </c>
      <c r="I423">
        <f>IFERROR(VLOOKUP($E423,#REF!,7,0),0)</f>
        <v>0</v>
      </c>
    </row>
    <row r="424" spans="1:9">
      <c r="A424" s="76">
        <f t="shared" si="6"/>
        <v>43070</v>
      </c>
      <c r="B424" s="2">
        <v>201712</v>
      </c>
      <c r="C424" s="3" t="s">
        <v>12</v>
      </c>
      <c r="D424" t="s">
        <v>42</v>
      </c>
      <c r="E424" t="str">
        <f t="shared" si="7"/>
        <v>201712AUCorporate</v>
      </c>
      <c r="F424">
        <f>IFERROR(VLOOKUP(D424,[1]All_requests!$A$6:$D$739,3,0),0)</f>
        <v>0</v>
      </c>
      <c r="G424">
        <f>IFERROR(VLOOKUP($E424,#REF!,5,0),0)</f>
        <v>0</v>
      </c>
      <c r="H424">
        <f>IFERROR(VLOOKUP($E424,#REF!,6,0),0)</f>
        <v>0</v>
      </c>
      <c r="I424">
        <f>IFERROR(VLOOKUP($E424,#REF!,7,0),0)</f>
        <v>0</v>
      </c>
    </row>
    <row r="425" spans="1:9">
      <c r="A425" s="76">
        <f t="shared" si="6"/>
        <v>43070</v>
      </c>
      <c r="B425" s="2">
        <v>201712</v>
      </c>
      <c r="C425" s="3" t="s">
        <v>12</v>
      </c>
      <c r="D425" t="s">
        <v>43</v>
      </c>
      <c r="E425" t="str">
        <f t="shared" si="7"/>
        <v>201712AUGuest</v>
      </c>
      <c r="F425">
        <f>IFERROR(VLOOKUP(D425,[1]All_requests!$A$6:$D$739,3,0),0)</f>
        <v>0</v>
      </c>
      <c r="G425">
        <f>IFERROR(VLOOKUP($E425,#REF!,5,0),0)</f>
        <v>0</v>
      </c>
      <c r="H425">
        <f>IFERROR(VLOOKUP($E425,#REF!,6,0),0)</f>
        <v>0</v>
      </c>
      <c r="I425">
        <f>IFERROR(VLOOKUP($E425,#REF!,7,0),0)</f>
        <v>0</v>
      </c>
    </row>
    <row r="426" spans="1:9">
      <c r="A426" s="76">
        <f t="shared" si="6"/>
        <v>43070</v>
      </c>
      <c r="B426" s="2">
        <v>201712</v>
      </c>
      <c r="C426" s="3" t="s">
        <v>12</v>
      </c>
      <c r="D426" t="s">
        <v>44</v>
      </c>
      <c r="E426" t="str">
        <f t="shared" si="7"/>
        <v>201712AURep</v>
      </c>
      <c r="F426">
        <f>IFERROR(VLOOKUP(D426,[1]All_requests!$A$6:$D$739,3,0),0)</f>
        <v>0</v>
      </c>
      <c r="G426">
        <f>IFERROR(VLOOKUP($E426,#REF!,5,0),0)</f>
        <v>0</v>
      </c>
      <c r="H426">
        <f>IFERROR(VLOOKUP($E426,#REF!,6,0),0)</f>
        <v>0</v>
      </c>
      <c r="I426">
        <f>IFERROR(VLOOKUP($E426,#REF!,7,0),0)</f>
        <v>0</v>
      </c>
    </row>
    <row r="427" spans="1:9">
      <c r="A427" s="76">
        <f t="shared" si="6"/>
        <v>43070</v>
      </c>
      <c r="B427" s="2">
        <v>201712</v>
      </c>
      <c r="C427" s="3" t="s">
        <v>13</v>
      </c>
      <c r="D427" t="s">
        <v>6</v>
      </c>
      <c r="E427" t="str">
        <f t="shared" si="7"/>
        <v>201712BESMB</v>
      </c>
      <c r="F427">
        <f>IFERROR(VLOOKUP(D427,[1]All_requests!$A$6:$D$739,3,0),0)</f>
        <v>0</v>
      </c>
      <c r="G427">
        <f>IFERROR(VLOOKUP($E427,#REF!,5,0),0)</f>
        <v>0</v>
      </c>
      <c r="H427">
        <f>IFERROR(VLOOKUP($E427,#REF!,6,0),0)</f>
        <v>0</v>
      </c>
      <c r="I427">
        <f>IFERROR(VLOOKUP($E427,#REF!,7,0),0)</f>
        <v>0</v>
      </c>
    </row>
    <row r="428" spans="1:9">
      <c r="A428" s="76">
        <f t="shared" si="6"/>
        <v>43070</v>
      </c>
      <c r="B428" s="2">
        <v>201712</v>
      </c>
      <c r="C428" s="3" t="s">
        <v>13</v>
      </c>
      <c r="D428" t="s">
        <v>42</v>
      </c>
      <c r="E428" t="str">
        <f t="shared" si="7"/>
        <v>201712BECorporate</v>
      </c>
      <c r="F428">
        <f>IFERROR(VLOOKUP(D428,[1]All_requests!$A$6:$D$739,3,0),0)</f>
        <v>0</v>
      </c>
      <c r="G428">
        <f>IFERROR(VLOOKUP($E428,#REF!,5,0),0)</f>
        <v>0</v>
      </c>
      <c r="H428">
        <f>IFERROR(VLOOKUP($E428,#REF!,6,0),0)</f>
        <v>0</v>
      </c>
      <c r="I428">
        <f>IFERROR(VLOOKUP($E428,#REF!,7,0),0)</f>
        <v>0</v>
      </c>
    </row>
    <row r="429" spans="1:9">
      <c r="A429" s="76">
        <f t="shared" si="6"/>
        <v>43070</v>
      </c>
      <c r="B429" s="2">
        <v>201712</v>
      </c>
      <c r="C429" s="3" t="s">
        <v>13</v>
      </c>
      <c r="D429" t="s">
        <v>43</v>
      </c>
      <c r="E429" t="str">
        <f t="shared" si="7"/>
        <v>201712BEGuest</v>
      </c>
      <c r="F429">
        <f>IFERROR(VLOOKUP(D429,[1]All_requests!$A$6:$D$739,3,0),0)</f>
        <v>0</v>
      </c>
      <c r="G429">
        <f>IFERROR(VLOOKUP($E429,#REF!,5,0),0)</f>
        <v>0</v>
      </c>
      <c r="H429">
        <f>IFERROR(VLOOKUP($E429,#REF!,6,0),0)</f>
        <v>0</v>
      </c>
      <c r="I429">
        <f>IFERROR(VLOOKUP($E429,#REF!,7,0),0)</f>
        <v>0</v>
      </c>
    </row>
    <row r="430" spans="1:9">
      <c r="A430" s="76">
        <f t="shared" si="6"/>
        <v>43070</v>
      </c>
      <c r="B430" s="2">
        <v>201712</v>
      </c>
      <c r="C430" s="3" t="s">
        <v>13</v>
      </c>
      <c r="D430" t="s">
        <v>44</v>
      </c>
      <c r="E430" t="str">
        <f t="shared" si="7"/>
        <v>201712BERep</v>
      </c>
      <c r="F430">
        <f>IFERROR(VLOOKUP(D430,[1]All_requests!$A$6:$D$739,3,0),0)</f>
        <v>0</v>
      </c>
      <c r="G430">
        <f>IFERROR(VLOOKUP($E430,#REF!,5,0),0)</f>
        <v>0</v>
      </c>
      <c r="H430">
        <f>IFERROR(VLOOKUP($E430,#REF!,6,0),0)</f>
        <v>0</v>
      </c>
      <c r="I430">
        <f>IFERROR(VLOOKUP($E430,#REF!,7,0),0)</f>
        <v>0</v>
      </c>
    </row>
    <row r="431" spans="1:9">
      <c r="A431" s="76">
        <f t="shared" si="6"/>
        <v>43070</v>
      </c>
      <c r="B431" s="2">
        <v>201712</v>
      </c>
      <c r="C431" s="3" t="s">
        <v>14</v>
      </c>
      <c r="D431" t="s">
        <v>6</v>
      </c>
      <c r="E431" t="str">
        <f t="shared" si="7"/>
        <v>201712CHSMB</v>
      </c>
      <c r="F431">
        <f>IFERROR(VLOOKUP(D431,[1]All_requests!$A$6:$D$739,3,0),0)</f>
        <v>0</v>
      </c>
      <c r="G431">
        <f>IFERROR(VLOOKUP($E431,#REF!,5,0),0)</f>
        <v>0</v>
      </c>
      <c r="H431">
        <f>IFERROR(VLOOKUP($E431,#REF!,6,0),0)</f>
        <v>0</v>
      </c>
      <c r="I431">
        <f>IFERROR(VLOOKUP($E431,#REF!,7,0),0)</f>
        <v>0</v>
      </c>
    </row>
    <row r="432" spans="1:9">
      <c r="A432" s="76">
        <f t="shared" si="6"/>
        <v>43070</v>
      </c>
      <c r="B432" s="2">
        <v>201712</v>
      </c>
      <c r="C432" s="3" t="s">
        <v>14</v>
      </c>
      <c r="D432" t="s">
        <v>42</v>
      </c>
      <c r="E432" t="str">
        <f t="shared" si="7"/>
        <v>201712CHCorporate</v>
      </c>
      <c r="F432">
        <f>IFERROR(VLOOKUP(D432,[1]All_requests!$A$6:$D$739,3,0),0)</f>
        <v>0</v>
      </c>
      <c r="G432">
        <f>IFERROR(VLOOKUP($E432,#REF!,5,0),0)</f>
        <v>0</v>
      </c>
      <c r="H432">
        <f>IFERROR(VLOOKUP($E432,#REF!,6,0),0)</f>
        <v>0</v>
      </c>
      <c r="I432">
        <f>IFERROR(VLOOKUP($E432,#REF!,7,0),0)</f>
        <v>0</v>
      </c>
    </row>
    <row r="433" spans="1:9">
      <c r="A433" s="76">
        <f t="shared" si="6"/>
        <v>43070</v>
      </c>
      <c r="B433" s="2">
        <v>201712</v>
      </c>
      <c r="C433" s="3" t="s">
        <v>14</v>
      </c>
      <c r="D433" t="s">
        <v>43</v>
      </c>
      <c r="E433" t="str">
        <f t="shared" si="7"/>
        <v>201712CHGuest</v>
      </c>
      <c r="F433">
        <f>IFERROR(VLOOKUP(D433,[1]All_requests!$A$6:$D$739,3,0),0)</f>
        <v>0</v>
      </c>
      <c r="G433">
        <f>IFERROR(VLOOKUP($E433,#REF!,5,0),0)</f>
        <v>0</v>
      </c>
      <c r="H433">
        <f>IFERROR(VLOOKUP($E433,#REF!,6,0),0)</f>
        <v>0</v>
      </c>
      <c r="I433">
        <f>IFERROR(VLOOKUP($E433,#REF!,7,0),0)</f>
        <v>0</v>
      </c>
    </row>
    <row r="434" spans="1:9">
      <c r="A434" s="76">
        <f t="shared" si="6"/>
        <v>43070</v>
      </c>
      <c r="B434" s="2">
        <v>201712</v>
      </c>
      <c r="C434" s="3" t="s">
        <v>14</v>
      </c>
      <c r="D434" t="s">
        <v>44</v>
      </c>
      <c r="E434" t="str">
        <f t="shared" si="7"/>
        <v>201712CHRep</v>
      </c>
      <c r="F434">
        <f>IFERROR(VLOOKUP(D434,[1]All_requests!$A$6:$D$739,3,0),0)</f>
        <v>0</v>
      </c>
      <c r="G434">
        <f>IFERROR(VLOOKUP($E434,#REF!,5,0),0)</f>
        <v>0</v>
      </c>
      <c r="H434">
        <f>IFERROR(VLOOKUP($E434,#REF!,6,0),0)</f>
        <v>0</v>
      </c>
      <c r="I434">
        <f>IFERROR(VLOOKUP($E434,#REF!,7,0),0)</f>
        <v>0</v>
      </c>
    </row>
    <row r="435" spans="1:9">
      <c r="A435" s="76">
        <f t="shared" si="6"/>
        <v>43070</v>
      </c>
      <c r="B435" s="2">
        <v>201712</v>
      </c>
      <c r="C435" s="3" t="s">
        <v>15</v>
      </c>
      <c r="D435" t="s">
        <v>6</v>
      </c>
      <c r="E435" t="str">
        <f t="shared" si="7"/>
        <v>201712CZSMB</v>
      </c>
      <c r="F435">
        <f>IFERROR(VLOOKUP(D435,[1]All_requests!$A$6:$D$739,3,0),0)</f>
        <v>0</v>
      </c>
      <c r="G435">
        <f>IFERROR(VLOOKUP($E435,#REF!,5,0),0)</f>
        <v>0</v>
      </c>
      <c r="H435">
        <f>IFERROR(VLOOKUP($E435,#REF!,6,0),0)</f>
        <v>0</v>
      </c>
      <c r="I435">
        <f>IFERROR(VLOOKUP($E435,#REF!,7,0),0)</f>
        <v>0</v>
      </c>
    </row>
    <row r="436" spans="1:9">
      <c r="A436" s="76">
        <f t="shared" si="6"/>
        <v>43070</v>
      </c>
      <c r="B436" s="2">
        <v>201712</v>
      </c>
      <c r="C436" s="3" t="s">
        <v>15</v>
      </c>
      <c r="D436" t="s">
        <v>42</v>
      </c>
      <c r="E436" t="str">
        <f t="shared" si="7"/>
        <v>201712CZCorporate</v>
      </c>
      <c r="F436">
        <f>IFERROR(VLOOKUP(D436,[1]All_requests!$A$6:$D$739,3,0),0)</f>
        <v>0</v>
      </c>
      <c r="G436">
        <f>IFERROR(VLOOKUP($E436,#REF!,5,0),0)</f>
        <v>0</v>
      </c>
      <c r="H436">
        <f>IFERROR(VLOOKUP($E436,#REF!,6,0),0)</f>
        <v>0</v>
      </c>
      <c r="I436">
        <f>IFERROR(VLOOKUP($E436,#REF!,7,0),0)</f>
        <v>0</v>
      </c>
    </row>
    <row r="437" spans="1:9">
      <c r="A437" s="76">
        <f t="shared" si="6"/>
        <v>43070</v>
      </c>
      <c r="B437" s="2">
        <v>201712</v>
      </c>
      <c r="C437" s="3" t="s">
        <v>15</v>
      </c>
      <c r="D437" t="s">
        <v>43</v>
      </c>
      <c r="E437" t="str">
        <f t="shared" si="7"/>
        <v>201712CZGuest</v>
      </c>
      <c r="F437">
        <f>IFERROR(VLOOKUP(D437,[1]All_requests!$A$6:$D$739,3,0),0)</f>
        <v>0</v>
      </c>
      <c r="G437">
        <f>IFERROR(VLOOKUP($E437,#REF!,5,0),0)</f>
        <v>0</v>
      </c>
      <c r="H437">
        <f>IFERROR(VLOOKUP($E437,#REF!,6,0),0)</f>
        <v>0</v>
      </c>
      <c r="I437">
        <f>IFERROR(VLOOKUP($E437,#REF!,7,0),0)</f>
        <v>0</v>
      </c>
    </row>
    <row r="438" spans="1:9">
      <c r="A438" s="76">
        <f t="shared" si="6"/>
        <v>43070</v>
      </c>
      <c r="B438" s="2">
        <v>201712</v>
      </c>
      <c r="C438" s="3" t="s">
        <v>15</v>
      </c>
      <c r="D438" t="s">
        <v>44</v>
      </c>
      <c r="E438" t="str">
        <f t="shared" si="7"/>
        <v>201712CZRep</v>
      </c>
      <c r="F438">
        <f>IFERROR(VLOOKUP(D438,[1]All_requests!$A$6:$D$739,3,0),0)</f>
        <v>0</v>
      </c>
      <c r="G438">
        <f>IFERROR(VLOOKUP($E438,#REF!,5,0),0)</f>
        <v>0</v>
      </c>
      <c r="H438">
        <f>IFERROR(VLOOKUP($E438,#REF!,6,0),0)</f>
        <v>0</v>
      </c>
      <c r="I438">
        <f>IFERROR(VLOOKUP($E438,#REF!,7,0),0)</f>
        <v>0</v>
      </c>
    </row>
    <row r="439" spans="1:9">
      <c r="A439" s="76">
        <f t="shared" si="6"/>
        <v>43070</v>
      </c>
      <c r="B439" s="2">
        <v>201712</v>
      </c>
      <c r="C439" s="3" t="s">
        <v>16</v>
      </c>
      <c r="D439" t="s">
        <v>6</v>
      </c>
      <c r="E439" t="str">
        <f t="shared" si="7"/>
        <v>201712DASMB</v>
      </c>
      <c r="F439">
        <f>IFERROR(VLOOKUP(D439,[1]All_requests!$A$6:$D$739,3,0),0)</f>
        <v>0</v>
      </c>
      <c r="G439">
        <f>IFERROR(VLOOKUP($E439,#REF!,5,0),0)</f>
        <v>0</v>
      </c>
      <c r="H439">
        <f>IFERROR(VLOOKUP($E439,#REF!,6,0),0)</f>
        <v>0</v>
      </c>
      <c r="I439">
        <f>IFERROR(VLOOKUP($E439,#REF!,7,0),0)</f>
        <v>0</v>
      </c>
    </row>
    <row r="440" spans="1:9">
      <c r="A440" s="76">
        <f t="shared" si="6"/>
        <v>43070</v>
      </c>
      <c r="B440" s="2">
        <v>201712</v>
      </c>
      <c r="C440" s="3" t="s">
        <v>16</v>
      </c>
      <c r="D440" t="s">
        <v>42</v>
      </c>
      <c r="E440" t="str">
        <f t="shared" si="7"/>
        <v>201712DACorporate</v>
      </c>
      <c r="F440">
        <f>IFERROR(VLOOKUP(D440,[1]All_requests!$A$6:$D$739,3,0),0)</f>
        <v>0</v>
      </c>
      <c r="G440">
        <f>IFERROR(VLOOKUP($E440,#REF!,5,0),0)</f>
        <v>0</v>
      </c>
      <c r="H440">
        <f>IFERROR(VLOOKUP($E440,#REF!,6,0),0)</f>
        <v>0</v>
      </c>
      <c r="I440">
        <f>IFERROR(VLOOKUP($E440,#REF!,7,0),0)</f>
        <v>0</v>
      </c>
    </row>
    <row r="441" spans="1:9">
      <c r="A441" s="76">
        <f t="shared" si="6"/>
        <v>43070</v>
      </c>
      <c r="B441" s="2">
        <v>201712</v>
      </c>
      <c r="C441" s="3" t="s">
        <v>16</v>
      </c>
      <c r="D441" t="s">
        <v>43</v>
      </c>
      <c r="E441" t="str">
        <f t="shared" si="7"/>
        <v>201712DAGuest</v>
      </c>
      <c r="F441">
        <f>IFERROR(VLOOKUP(D441,[1]All_requests!$A$6:$D$739,3,0),0)</f>
        <v>0</v>
      </c>
      <c r="G441">
        <f>IFERROR(VLOOKUP($E441,#REF!,5,0),0)</f>
        <v>0</v>
      </c>
      <c r="H441">
        <f>IFERROR(VLOOKUP($E441,#REF!,6,0),0)</f>
        <v>0</v>
      </c>
      <c r="I441">
        <f>IFERROR(VLOOKUP($E441,#REF!,7,0),0)</f>
        <v>0</v>
      </c>
    </row>
    <row r="442" spans="1:9">
      <c r="A442" s="76">
        <f t="shared" si="6"/>
        <v>43070</v>
      </c>
      <c r="B442" s="2">
        <v>201712</v>
      </c>
      <c r="C442" s="3" t="s">
        <v>16</v>
      </c>
      <c r="D442" t="s">
        <v>44</v>
      </c>
      <c r="E442" t="str">
        <f t="shared" si="7"/>
        <v>201712DARep</v>
      </c>
      <c r="F442">
        <f>IFERROR(VLOOKUP(D442,[1]All_requests!$A$6:$D$739,3,0),0)</f>
        <v>0</v>
      </c>
      <c r="G442">
        <f>IFERROR(VLOOKUP($E442,#REF!,5,0),0)</f>
        <v>0</v>
      </c>
      <c r="H442">
        <f>IFERROR(VLOOKUP($E442,#REF!,6,0),0)</f>
        <v>0</v>
      </c>
      <c r="I442">
        <f>IFERROR(VLOOKUP($E442,#REF!,7,0),0)</f>
        <v>0</v>
      </c>
    </row>
    <row r="443" spans="1:9">
      <c r="A443" s="76">
        <f t="shared" si="6"/>
        <v>43070</v>
      </c>
      <c r="B443" s="2">
        <v>201712</v>
      </c>
      <c r="C443" s="3" t="s">
        <v>17</v>
      </c>
      <c r="D443" t="s">
        <v>6</v>
      </c>
      <c r="E443" t="str">
        <f t="shared" si="7"/>
        <v>201712DESMB</v>
      </c>
      <c r="F443">
        <f>IFERROR(VLOOKUP(D443,[1]All_requests!$A$6:$D$739,3,0),0)</f>
        <v>0</v>
      </c>
      <c r="G443">
        <f>IFERROR(VLOOKUP($E443,#REF!,5,0),0)</f>
        <v>0</v>
      </c>
      <c r="H443">
        <f>IFERROR(VLOOKUP($E443,#REF!,6,0),0)</f>
        <v>0</v>
      </c>
      <c r="I443">
        <f>IFERROR(VLOOKUP($E443,#REF!,7,0),0)</f>
        <v>0</v>
      </c>
    </row>
    <row r="444" spans="1:9">
      <c r="A444" s="76">
        <f t="shared" si="6"/>
        <v>43070</v>
      </c>
      <c r="B444" s="2">
        <v>201712</v>
      </c>
      <c r="C444" s="3" t="s">
        <v>17</v>
      </c>
      <c r="D444" t="s">
        <v>42</v>
      </c>
      <c r="E444" t="str">
        <f t="shared" si="7"/>
        <v>201712DECorporate</v>
      </c>
      <c r="F444">
        <f>IFERROR(VLOOKUP(D444,[1]All_requests!$A$6:$D$739,3,0),0)</f>
        <v>0</v>
      </c>
      <c r="G444">
        <f>IFERROR(VLOOKUP($E444,#REF!,5,0),0)</f>
        <v>0</v>
      </c>
      <c r="H444">
        <f>IFERROR(VLOOKUP($E444,#REF!,6,0),0)</f>
        <v>0</v>
      </c>
      <c r="I444">
        <f>IFERROR(VLOOKUP($E444,#REF!,7,0),0)</f>
        <v>0</v>
      </c>
    </row>
    <row r="445" spans="1:9">
      <c r="A445" s="76">
        <f t="shared" si="6"/>
        <v>43070</v>
      </c>
      <c r="B445" s="2">
        <v>201712</v>
      </c>
      <c r="C445" s="3" t="s">
        <v>17</v>
      </c>
      <c r="D445" t="s">
        <v>43</v>
      </c>
      <c r="E445" t="str">
        <f t="shared" si="7"/>
        <v>201712DEGuest</v>
      </c>
      <c r="F445">
        <f>IFERROR(VLOOKUP(D445,[1]All_requests!$A$6:$D$739,3,0),0)</f>
        <v>0</v>
      </c>
      <c r="G445">
        <f>IFERROR(VLOOKUP($E445,#REF!,5,0),0)</f>
        <v>0</v>
      </c>
      <c r="H445">
        <f>IFERROR(VLOOKUP($E445,#REF!,6,0),0)</f>
        <v>0</v>
      </c>
      <c r="I445">
        <f>IFERROR(VLOOKUP($E445,#REF!,7,0),0)</f>
        <v>0</v>
      </c>
    </row>
    <row r="446" spans="1:9">
      <c r="A446" s="76">
        <f t="shared" si="6"/>
        <v>43070</v>
      </c>
      <c r="B446" s="2">
        <v>201712</v>
      </c>
      <c r="C446" s="3" t="s">
        <v>17</v>
      </c>
      <c r="D446" t="s">
        <v>44</v>
      </c>
      <c r="E446" t="str">
        <f t="shared" si="7"/>
        <v>201712DERep</v>
      </c>
      <c r="F446">
        <f>IFERROR(VLOOKUP(D446,[1]All_requests!$A$6:$D$739,3,0),0)</f>
        <v>0</v>
      </c>
      <c r="G446">
        <f>IFERROR(VLOOKUP($E446,#REF!,5,0),0)</f>
        <v>0</v>
      </c>
      <c r="H446">
        <f>IFERROR(VLOOKUP($E446,#REF!,6,0),0)</f>
        <v>0</v>
      </c>
      <c r="I446">
        <f>IFERROR(VLOOKUP($E446,#REF!,7,0),0)</f>
        <v>0</v>
      </c>
    </row>
    <row r="447" spans="1:9">
      <c r="A447" s="76">
        <f t="shared" si="6"/>
        <v>43070</v>
      </c>
      <c r="B447" s="2">
        <v>201712</v>
      </c>
      <c r="C447" s="3" t="s">
        <v>18</v>
      </c>
      <c r="D447" t="s">
        <v>6</v>
      </c>
      <c r="E447" t="str">
        <f t="shared" si="7"/>
        <v>201712ENSMB</v>
      </c>
      <c r="F447">
        <f>IFERROR(VLOOKUP(D447,[1]All_requests!$A$6:$D$739,3,0),0)</f>
        <v>0</v>
      </c>
      <c r="G447">
        <f>IFERROR(VLOOKUP($E447,#REF!,5,0),0)</f>
        <v>0</v>
      </c>
      <c r="H447">
        <f>IFERROR(VLOOKUP($E447,#REF!,6,0),0)</f>
        <v>0</v>
      </c>
      <c r="I447">
        <f>IFERROR(VLOOKUP($E447,#REF!,7,0),0)</f>
        <v>0</v>
      </c>
    </row>
    <row r="448" spans="1:9">
      <c r="A448" s="76">
        <f t="shared" si="6"/>
        <v>43070</v>
      </c>
      <c r="B448" s="2">
        <v>201712</v>
      </c>
      <c r="C448" s="3" t="s">
        <v>18</v>
      </c>
      <c r="D448" t="s">
        <v>42</v>
      </c>
      <c r="E448" t="str">
        <f t="shared" si="7"/>
        <v>201712ENCorporate</v>
      </c>
      <c r="F448">
        <f>IFERROR(VLOOKUP(D448,[1]All_requests!$A$6:$D$739,3,0),0)</f>
        <v>0</v>
      </c>
      <c r="G448">
        <f>IFERROR(VLOOKUP($E448,#REF!,5,0),0)</f>
        <v>0</v>
      </c>
      <c r="H448">
        <f>IFERROR(VLOOKUP($E448,#REF!,6,0),0)</f>
        <v>0</v>
      </c>
      <c r="I448">
        <f>IFERROR(VLOOKUP($E448,#REF!,7,0),0)</f>
        <v>0</v>
      </c>
    </row>
    <row r="449" spans="1:9">
      <c r="A449" s="76">
        <f t="shared" si="6"/>
        <v>43070</v>
      </c>
      <c r="B449" s="2">
        <v>201712</v>
      </c>
      <c r="C449" s="3" t="s">
        <v>18</v>
      </c>
      <c r="D449" t="s">
        <v>43</v>
      </c>
      <c r="E449" t="str">
        <f t="shared" si="7"/>
        <v>201712ENGuest</v>
      </c>
      <c r="F449">
        <f>IFERROR(VLOOKUP(D449,[1]All_requests!$A$6:$D$739,3,0),0)</f>
        <v>0</v>
      </c>
      <c r="G449">
        <f>IFERROR(VLOOKUP($E449,#REF!,5,0),0)</f>
        <v>0</v>
      </c>
      <c r="H449">
        <f>IFERROR(VLOOKUP($E449,#REF!,6,0),0)</f>
        <v>0</v>
      </c>
      <c r="I449">
        <f>IFERROR(VLOOKUP($E449,#REF!,7,0),0)</f>
        <v>0</v>
      </c>
    </row>
    <row r="450" spans="1:9">
      <c r="A450" s="76">
        <f t="shared" si="6"/>
        <v>43070</v>
      </c>
      <c r="B450" s="2">
        <v>201712</v>
      </c>
      <c r="C450" s="3" t="s">
        <v>18</v>
      </c>
      <c r="D450" t="s">
        <v>44</v>
      </c>
      <c r="E450" t="str">
        <f t="shared" si="7"/>
        <v>201712ENRep</v>
      </c>
      <c r="F450">
        <f>IFERROR(VLOOKUP(D450,[1]All_requests!$A$6:$D$739,3,0),0)</f>
        <v>0</v>
      </c>
      <c r="G450">
        <f>IFERROR(VLOOKUP($E450,#REF!,5,0),0)</f>
        <v>0</v>
      </c>
      <c r="H450">
        <f>IFERROR(VLOOKUP($E450,#REF!,6,0),0)</f>
        <v>0</v>
      </c>
      <c r="I450">
        <f>IFERROR(VLOOKUP($E450,#REF!,7,0),0)</f>
        <v>0</v>
      </c>
    </row>
    <row r="451" spans="1:9">
      <c r="A451" s="76">
        <f t="shared" si="6"/>
        <v>43070</v>
      </c>
      <c r="B451" s="2">
        <v>201712</v>
      </c>
      <c r="C451" s="3" t="s">
        <v>19</v>
      </c>
      <c r="D451" t="s">
        <v>6</v>
      </c>
      <c r="E451" t="str">
        <f t="shared" si="7"/>
        <v>201712FISMB</v>
      </c>
      <c r="F451">
        <f>IFERROR(VLOOKUP(D451,[1]All_requests!$A$6:$D$739,3,0),0)</f>
        <v>0</v>
      </c>
      <c r="G451">
        <f>IFERROR(VLOOKUP($E451,#REF!,5,0),0)</f>
        <v>0</v>
      </c>
      <c r="H451">
        <f>IFERROR(VLOOKUP($E451,#REF!,6,0),0)</f>
        <v>0</v>
      </c>
      <c r="I451">
        <f>IFERROR(VLOOKUP($E451,#REF!,7,0),0)</f>
        <v>0</v>
      </c>
    </row>
    <row r="452" spans="1:9">
      <c r="A452" s="76">
        <f t="shared" ref="A452:A515" si="8">DATE(LEFT(B452,4),RIGHT(B452,2),1)</f>
        <v>43070</v>
      </c>
      <c r="B452" s="2">
        <v>201712</v>
      </c>
      <c r="C452" s="3" t="s">
        <v>19</v>
      </c>
      <c r="D452" t="s">
        <v>42</v>
      </c>
      <c r="E452" t="str">
        <f t="shared" si="7"/>
        <v>201712FICorporate</v>
      </c>
      <c r="F452">
        <f>IFERROR(VLOOKUP(D452,[1]All_requests!$A$6:$D$739,3,0),0)</f>
        <v>0</v>
      </c>
      <c r="G452">
        <f>IFERROR(VLOOKUP($E452,#REF!,5,0),0)</f>
        <v>0</v>
      </c>
      <c r="H452">
        <f>IFERROR(VLOOKUP($E452,#REF!,6,0),0)</f>
        <v>0</v>
      </c>
      <c r="I452">
        <f>IFERROR(VLOOKUP($E452,#REF!,7,0),0)</f>
        <v>0</v>
      </c>
    </row>
    <row r="453" spans="1:9">
      <c r="A453" s="76">
        <f t="shared" si="8"/>
        <v>43070</v>
      </c>
      <c r="B453" s="2">
        <v>201712</v>
      </c>
      <c r="C453" s="3" t="s">
        <v>19</v>
      </c>
      <c r="D453" t="s">
        <v>43</v>
      </c>
      <c r="E453" t="str">
        <f t="shared" si="7"/>
        <v>201712FIGuest</v>
      </c>
      <c r="F453">
        <f>IFERROR(VLOOKUP(D453,[1]All_requests!$A$6:$D$739,3,0),0)</f>
        <v>0</v>
      </c>
      <c r="G453">
        <f>IFERROR(VLOOKUP($E453,#REF!,5,0),0)</f>
        <v>0</v>
      </c>
      <c r="H453">
        <f>IFERROR(VLOOKUP($E453,#REF!,6,0),0)</f>
        <v>0</v>
      </c>
      <c r="I453">
        <f>IFERROR(VLOOKUP($E453,#REF!,7,0),0)</f>
        <v>0</v>
      </c>
    </row>
    <row r="454" spans="1:9">
      <c r="A454" s="76">
        <f t="shared" si="8"/>
        <v>43070</v>
      </c>
      <c r="B454" s="2">
        <v>201712</v>
      </c>
      <c r="C454" s="3" t="s">
        <v>19</v>
      </c>
      <c r="D454" t="s">
        <v>44</v>
      </c>
      <c r="E454" t="str">
        <f t="shared" si="7"/>
        <v>201712FIRep</v>
      </c>
      <c r="F454">
        <f>IFERROR(VLOOKUP(D454,[1]All_requests!$A$6:$D$739,3,0),0)</f>
        <v>0</v>
      </c>
      <c r="G454">
        <f>IFERROR(VLOOKUP($E454,#REF!,5,0),0)</f>
        <v>0</v>
      </c>
      <c r="H454">
        <f>IFERROR(VLOOKUP($E454,#REF!,6,0),0)</f>
        <v>0</v>
      </c>
      <c r="I454">
        <f>IFERROR(VLOOKUP($E454,#REF!,7,0),0)</f>
        <v>0</v>
      </c>
    </row>
    <row r="455" spans="1:9">
      <c r="A455" s="76">
        <f t="shared" si="8"/>
        <v>43070</v>
      </c>
      <c r="B455" s="2">
        <v>201712</v>
      </c>
      <c r="C455" s="3" t="s">
        <v>5</v>
      </c>
      <c r="D455" t="s">
        <v>6</v>
      </c>
      <c r="E455" t="str">
        <f t="shared" si="7"/>
        <v>201712FRSMB</v>
      </c>
      <c r="F455">
        <f>IFERROR(VLOOKUP(D455,[1]All_requests!$A$6:$D$739,3,0),0)</f>
        <v>0</v>
      </c>
      <c r="G455">
        <f>IFERROR(VLOOKUP($E455,#REF!,5,0),0)</f>
        <v>0</v>
      </c>
      <c r="H455">
        <f>IFERROR(VLOOKUP($E455,#REF!,6,0),0)</f>
        <v>0</v>
      </c>
      <c r="I455">
        <f>IFERROR(VLOOKUP($E455,#REF!,7,0),0)</f>
        <v>0</v>
      </c>
    </row>
    <row r="456" spans="1:9">
      <c r="A456" s="76">
        <f t="shared" si="8"/>
        <v>43070</v>
      </c>
      <c r="B456" s="2">
        <v>201712</v>
      </c>
      <c r="C456" s="3" t="s">
        <v>5</v>
      </c>
      <c r="D456" t="s">
        <v>42</v>
      </c>
      <c r="E456" t="str">
        <f t="shared" si="7"/>
        <v>201712FRCorporate</v>
      </c>
      <c r="F456">
        <f>IFERROR(VLOOKUP(D456,[1]All_requests!$A$6:$D$739,3,0),0)</f>
        <v>0</v>
      </c>
      <c r="G456">
        <f>IFERROR(VLOOKUP($E456,#REF!,5,0),0)</f>
        <v>0</v>
      </c>
      <c r="H456">
        <f>IFERROR(VLOOKUP($E456,#REF!,6,0),0)</f>
        <v>0</v>
      </c>
      <c r="I456">
        <f>IFERROR(VLOOKUP($E456,#REF!,7,0),0)</f>
        <v>0</v>
      </c>
    </row>
    <row r="457" spans="1:9">
      <c r="A457" s="76">
        <f t="shared" si="8"/>
        <v>43070</v>
      </c>
      <c r="B457" s="2">
        <v>201712</v>
      </c>
      <c r="C457" s="3" t="s">
        <v>5</v>
      </c>
      <c r="D457" t="s">
        <v>43</v>
      </c>
      <c r="E457" t="str">
        <f t="shared" si="7"/>
        <v>201712FRGuest</v>
      </c>
      <c r="F457">
        <f>IFERROR(VLOOKUP(D457,[1]All_requests!$A$6:$D$739,3,0),0)</f>
        <v>0</v>
      </c>
      <c r="G457">
        <f>IFERROR(VLOOKUP($E457,#REF!,5,0),0)</f>
        <v>0</v>
      </c>
      <c r="H457">
        <f>IFERROR(VLOOKUP($E457,#REF!,6,0),0)</f>
        <v>0</v>
      </c>
      <c r="I457">
        <f>IFERROR(VLOOKUP($E457,#REF!,7,0),0)</f>
        <v>0</v>
      </c>
    </row>
    <row r="458" spans="1:9">
      <c r="A458" s="76">
        <f t="shared" si="8"/>
        <v>43070</v>
      </c>
      <c r="B458" s="2">
        <v>201712</v>
      </c>
      <c r="C458" s="3" t="s">
        <v>5</v>
      </c>
      <c r="D458" t="s">
        <v>44</v>
      </c>
      <c r="E458" t="str">
        <f t="shared" si="7"/>
        <v>201712FRRep</v>
      </c>
      <c r="F458">
        <f>IFERROR(VLOOKUP(D458,[1]All_requests!$A$6:$D$739,3,0),0)</f>
        <v>0</v>
      </c>
      <c r="G458">
        <f>IFERROR(VLOOKUP($E458,#REF!,5,0),0)</f>
        <v>0</v>
      </c>
      <c r="H458">
        <f>IFERROR(VLOOKUP($E458,#REF!,6,0),0)</f>
        <v>0</v>
      </c>
      <c r="I458">
        <f>IFERROR(VLOOKUP($E458,#REF!,7,0),0)</f>
        <v>0</v>
      </c>
    </row>
    <row r="459" spans="1:9">
      <c r="A459" s="76">
        <f t="shared" si="8"/>
        <v>43070</v>
      </c>
      <c r="B459" s="2">
        <v>201712</v>
      </c>
      <c r="C459" s="3" t="s">
        <v>20</v>
      </c>
      <c r="D459" t="s">
        <v>6</v>
      </c>
      <c r="E459" t="str">
        <f t="shared" si="7"/>
        <v>201712HKSMB</v>
      </c>
      <c r="F459">
        <f>IFERROR(VLOOKUP(D459,[1]All_requests!$A$6:$D$739,3,0),0)</f>
        <v>0</v>
      </c>
      <c r="G459">
        <f>IFERROR(VLOOKUP($E459,#REF!,5,0),0)</f>
        <v>0</v>
      </c>
      <c r="H459">
        <f>IFERROR(VLOOKUP($E459,#REF!,6,0),0)</f>
        <v>0</v>
      </c>
      <c r="I459">
        <f>IFERROR(VLOOKUP($E459,#REF!,7,0),0)</f>
        <v>0</v>
      </c>
    </row>
    <row r="460" spans="1:9">
      <c r="A460" s="76">
        <f t="shared" si="8"/>
        <v>43070</v>
      </c>
      <c r="B460" s="2">
        <v>201712</v>
      </c>
      <c r="C460" s="3" t="s">
        <v>20</v>
      </c>
      <c r="D460" t="s">
        <v>42</v>
      </c>
      <c r="E460" t="str">
        <f t="shared" si="7"/>
        <v>201712HKCorporate</v>
      </c>
      <c r="F460">
        <f>IFERROR(VLOOKUP(D460,[1]All_requests!$A$6:$D$739,3,0),0)</f>
        <v>0</v>
      </c>
      <c r="G460">
        <f>IFERROR(VLOOKUP($E460,#REF!,5,0),0)</f>
        <v>0</v>
      </c>
      <c r="H460">
        <f>IFERROR(VLOOKUP($E460,#REF!,6,0),0)</f>
        <v>0</v>
      </c>
      <c r="I460">
        <f>IFERROR(VLOOKUP($E460,#REF!,7,0),0)</f>
        <v>0</v>
      </c>
    </row>
    <row r="461" spans="1:9">
      <c r="A461" s="76">
        <f t="shared" si="8"/>
        <v>43070</v>
      </c>
      <c r="B461" s="2">
        <v>201712</v>
      </c>
      <c r="C461" s="3" t="s">
        <v>20</v>
      </c>
      <c r="D461" t="s">
        <v>43</v>
      </c>
      <c r="E461" t="str">
        <f t="shared" si="7"/>
        <v>201712HKGuest</v>
      </c>
      <c r="F461">
        <f>IFERROR(VLOOKUP(D461,[1]All_requests!$A$6:$D$739,3,0),0)</f>
        <v>0</v>
      </c>
      <c r="G461">
        <f>IFERROR(VLOOKUP($E461,#REF!,5,0),0)</f>
        <v>0</v>
      </c>
      <c r="H461">
        <f>IFERROR(VLOOKUP($E461,#REF!,6,0),0)</f>
        <v>0</v>
      </c>
      <c r="I461">
        <f>IFERROR(VLOOKUP($E461,#REF!,7,0),0)</f>
        <v>0</v>
      </c>
    </row>
    <row r="462" spans="1:9">
      <c r="A462" s="76">
        <f t="shared" si="8"/>
        <v>43070</v>
      </c>
      <c r="B462" s="2">
        <v>201712</v>
      </c>
      <c r="C462" s="3" t="s">
        <v>20</v>
      </c>
      <c r="D462" t="s">
        <v>44</v>
      </c>
      <c r="E462" t="str">
        <f t="shared" si="7"/>
        <v>201712HKRep</v>
      </c>
      <c r="F462">
        <f>IFERROR(VLOOKUP(D462,[1]All_requests!$A$6:$D$739,3,0),0)</f>
        <v>0</v>
      </c>
      <c r="G462">
        <f>IFERROR(VLOOKUP($E462,#REF!,5,0),0)</f>
        <v>0</v>
      </c>
      <c r="H462">
        <f>IFERROR(VLOOKUP($E462,#REF!,6,0),0)</f>
        <v>0</v>
      </c>
      <c r="I462">
        <f>IFERROR(VLOOKUP($E462,#REF!,7,0),0)</f>
        <v>0</v>
      </c>
    </row>
    <row r="463" spans="1:9">
      <c r="A463" s="76">
        <f t="shared" si="8"/>
        <v>43070</v>
      </c>
      <c r="B463" s="2">
        <v>201712</v>
      </c>
      <c r="C463" s="3" t="s">
        <v>21</v>
      </c>
      <c r="D463" t="s">
        <v>6</v>
      </c>
      <c r="E463" t="str">
        <f t="shared" si="7"/>
        <v>201712HUSMB</v>
      </c>
      <c r="F463">
        <f>IFERROR(VLOOKUP(D463,[1]All_requests!$A$6:$D$739,3,0),0)</f>
        <v>0</v>
      </c>
      <c r="G463">
        <f>IFERROR(VLOOKUP($E463,#REF!,5,0),0)</f>
        <v>0</v>
      </c>
      <c r="H463">
        <f>IFERROR(VLOOKUP($E463,#REF!,6,0),0)</f>
        <v>0</v>
      </c>
      <c r="I463">
        <f>IFERROR(VLOOKUP($E463,#REF!,7,0),0)</f>
        <v>0</v>
      </c>
    </row>
    <row r="464" spans="1:9">
      <c r="A464" s="76">
        <f t="shared" si="8"/>
        <v>43070</v>
      </c>
      <c r="B464" s="2">
        <v>201712</v>
      </c>
      <c r="C464" s="3" t="s">
        <v>21</v>
      </c>
      <c r="D464" t="s">
        <v>42</v>
      </c>
      <c r="E464" t="str">
        <f t="shared" si="7"/>
        <v>201712HUCorporate</v>
      </c>
      <c r="F464">
        <f>IFERROR(VLOOKUP(D464,[1]All_requests!$A$6:$D$739,3,0),0)</f>
        <v>0</v>
      </c>
      <c r="G464">
        <f>IFERROR(VLOOKUP($E464,#REF!,5,0),0)</f>
        <v>0</v>
      </c>
      <c r="H464">
        <f>IFERROR(VLOOKUP($E464,#REF!,6,0),0)</f>
        <v>0</v>
      </c>
      <c r="I464">
        <f>IFERROR(VLOOKUP($E464,#REF!,7,0),0)</f>
        <v>0</v>
      </c>
    </row>
    <row r="465" spans="1:9">
      <c r="A465" s="76">
        <f t="shared" si="8"/>
        <v>43070</v>
      </c>
      <c r="B465" s="2">
        <v>201712</v>
      </c>
      <c r="C465" s="3" t="s">
        <v>21</v>
      </c>
      <c r="D465" t="s">
        <v>43</v>
      </c>
      <c r="E465" t="str">
        <f t="shared" si="7"/>
        <v>201712HUGuest</v>
      </c>
      <c r="F465">
        <f>IFERROR(VLOOKUP(D465,[1]All_requests!$A$6:$D$739,3,0),0)</f>
        <v>0</v>
      </c>
      <c r="G465">
        <f>IFERROR(VLOOKUP($E465,#REF!,5,0),0)</f>
        <v>0</v>
      </c>
      <c r="H465">
        <f>IFERROR(VLOOKUP($E465,#REF!,6,0),0)</f>
        <v>0</v>
      </c>
      <c r="I465">
        <f>IFERROR(VLOOKUP($E465,#REF!,7,0),0)</f>
        <v>0</v>
      </c>
    </row>
    <row r="466" spans="1:9">
      <c r="A466" s="76">
        <f t="shared" si="8"/>
        <v>43070</v>
      </c>
      <c r="B466" s="2">
        <v>201712</v>
      </c>
      <c r="C466" s="3" t="s">
        <v>21</v>
      </c>
      <c r="D466" t="s">
        <v>44</v>
      </c>
      <c r="E466" t="str">
        <f t="shared" si="7"/>
        <v>201712HURep</v>
      </c>
      <c r="F466">
        <f>IFERROR(VLOOKUP(D466,[1]All_requests!$A$6:$D$739,3,0),0)</f>
        <v>0</v>
      </c>
      <c r="G466">
        <f>IFERROR(VLOOKUP($E466,#REF!,5,0),0)</f>
        <v>0</v>
      </c>
      <c r="H466">
        <f>IFERROR(VLOOKUP($E466,#REF!,6,0),0)</f>
        <v>0</v>
      </c>
      <c r="I466">
        <f>IFERROR(VLOOKUP($E466,#REF!,7,0),0)</f>
        <v>0</v>
      </c>
    </row>
    <row r="467" spans="1:9">
      <c r="A467" s="76">
        <f t="shared" si="8"/>
        <v>43070</v>
      </c>
      <c r="B467" s="2">
        <v>201712</v>
      </c>
      <c r="C467" s="3" t="s">
        <v>22</v>
      </c>
      <c r="D467" t="s">
        <v>6</v>
      </c>
      <c r="E467" t="str">
        <f t="shared" si="7"/>
        <v>201712IRSMB</v>
      </c>
      <c r="F467">
        <f>IFERROR(VLOOKUP(D467,[1]All_requests!$A$6:$D$739,3,0),0)</f>
        <v>0</v>
      </c>
      <c r="G467">
        <f>IFERROR(VLOOKUP($E467,#REF!,5,0),0)</f>
        <v>0</v>
      </c>
      <c r="H467">
        <f>IFERROR(VLOOKUP($E467,#REF!,6,0),0)</f>
        <v>0</v>
      </c>
      <c r="I467">
        <f>IFERROR(VLOOKUP($E467,#REF!,7,0),0)</f>
        <v>0</v>
      </c>
    </row>
    <row r="468" spans="1:9">
      <c r="A468" s="76">
        <f t="shared" si="8"/>
        <v>43070</v>
      </c>
      <c r="B468" s="2">
        <v>201712</v>
      </c>
      <c r="C468" s="3" t="s">
        <v>22</v>
      </c>
      <c r="D468" t="s">
        <v>42</v>
      </c>
      <c r="E468" t="str">
        <f t="shared" si="7"/>
        <v>201712IRCorporate</v>
      </c>
      <c r="F468">
        <f>IFERROR(VLOOKUP(D468,[1]All_requests!$A$6:$D$739,3,0),0)</f>
        <v>0</v>
      </c>
      <c r="G468">
        <f>IFERROR(VLOOKUP($E468,#REF!,5,0),0)</f>
        <v>0</v>
      </c>
      <c r="H468">
        <f>IFERROR(VLOOKUP($E468,#REF!,6,0),0)</f>
        <v>0</v>
      </c>
      <c r="I468">
        <f>IFERROR(VLOOKUP($E468,#REF!,7,0),0)</f>
        <v>0</v>
      </c>
    </row>
    <row r="469" spans="1:9">
      <c r="A469" s="76">
        <f t="shared" si="8"/>
        <v>43070</v>
      </c>
      <c r="B469" s="2">
        <v>201712</v>
      </c>
      <c r="C469" s="3" t="s">
        <v>22</v>
      </c>
      <c r="D469" t="s">
        <v>43</v>
      </c>
      <c r="E469" t="str">
        <f t="shared" si="7"/>
        <v>201712IRGuest</v>
      </c>
      <c r="F469">
        <f>IFERROR(VLOOKUP(D469,[1]All_requests!$A$6:$D$739,3,0),0)</f>
        <v>0</v>
      </c>
      <c r="G469">
        <f>IFERROR(VLOOKUP($E469,#REF!,5,0),0)</f>
        <v>0</v>
      </c>
      <c r="H469">
        <f>IFERROR(VLOOKUP($E469,#REF!,6,0),0)</f>
        <v>0</v>
      </c>
      <c r="I469">
        <f>IFERROR(VLOOKUP($E469,#REF!,7,0),0)</f>
        <v>0</v>
      </c>
    </row>
    <row r="470" spans="1:9">
      <c r="A470" s="76">
        <f t="shared" si="8"/>
        <v>43070</v>
      </c>
      <c r="B470" s="2">
        <v>201712</v>
      </c>
      <c r="C470" s="3" t="s">
        <v>22</v>
      </c>
      <c r="D470" t="s">
        <v>44</v>
      </c>
      <c r="E470" t="str">
        <f t="shared" si="7"/>
        <v>201712IRRep</v>
      </c>
      <c r="F470">
        <f>IFERROR(VLOOKUP(D470,[1]All_requests!$A$6:$D$739,3,0),0)</f>
        <v>0</v>
      </c>
      <c r="G470">
        <f>IFERROR(VLOOKUP($E470,#REF!,5,0),0)</f>
        <v>0</v>
      </c>
      <c r="H470">
        <f>IFERROR(VLOOKUP($E470,#REF!,6,0),0)</f>
        <v>0</v>
      </c>
      <c r="I470">
        <f>IFERROR(VLOOKUP($E470,#REF!,7,0),0)</f>
        <v>0</v>
      </c>
    </row>
    <row r="471" spans="1:9">
      <c r="A471" s="76">
        <f t="shared" si="8"/>
        <v>43070</v>
      </c>
      <c r="B471" s="2">
        <v>201712</v>
      </c>
      <c r="C471" s="3" t="s">
        <v>23</v>
      </c>
      <c r="D471" t="s">
        <v>6</v>
      </c>
      <c r="E471" t="str">
        <f t="shared" si="7"/>
        <v>201712ITSMB</v>
      </c>
      <c r="F471">
        <f>IFERROR(VLOOKUP(D471,[1]All_requests!$A$6:$D$739,3,0),0)</f>
        <v>0</v>
      </c>
      <c r="G471">
        <f>IFERROR(VLOOKUP($E471,#REF!,5,0),0)</f>
        <v>0</v>
      </c>
      <c r="H471">
        <f>IFERROR(VLOOKUP($E471,#REF!,6,0),0)</f>
        <v>0</v>
      </c>
      <c r="I471">
        <f>IFERROR(VLOOKUP($E471,#REF!,7,0),0)</f>
        <v>0</v>
      </c>
    </row>
    <row r="472" spans="1:9">
      <c r="A472" s="76">
        <f t="shared" si="8"/>
        <v>43070</v>
      </c>
      <c r="B472" s="2">
        <v>201712</v>
      </c>
      <c r="C472" s="3" t="s">
        <v>23</v>
      </c>
      <c r="D472" t="s">
        <v>42</v>
      </c>
      <c r="E472" t="str">
        <f t="shared" si="7"/>
        <v>201712ITCorporate</v>
      </c>
      <c r="F472">
        <f>IFERROR(VLOOKUP(D472,[1]All_requests!$A$6:$D$739,3,0),0)</f>
        <v>0</v>
      </c>
      <c r="G472">
        <f>IFERROR(VLOOKUP($E472,#REF!,5,0),0)</f>
        <v>0</v>
      </c>
      <c r="H472">
        <f>IFERROR(VLOOKUP($E472,#REF!,6,0),0)</f>
        <v>0</v>
      </c>
      <c r="I472">
        <f>IFERROR(VLOOKUP($E472,#REF!,7,0),0)</f>
        <v>0</v>
      </c>
    </row>
    <row r="473" spans="1:9">
      <c r="A473" s="76">
        <f t="shared" si="8"/>
        <v>43070</v>
      </c>
      <c r="B473" s="2">
        <v>201712</v>
      </c>
      <c r="C473" s="3" t="s">
        <v>23</v>
      </c>
      <c r="D473" t="s">
        <v>43</v>
      </c>
      <c r="E473" t="str">
        <f t="shared" si="7"/>
        <v>201712ITGuest</v>
      </c>
      <c r="F473">
        <f>IFERROR(VLOOKUP(D473,[1]All_requests!$A$6:$D$739,3,0),0)</f>
        <v>0</v>
      </c>
      <c r="G473">
        <f>IFERROR(VLOOKUP($E473,#REF!,5,0),0)</f>
        <v>0</v>
      </c>
      <c r="H473">
        <f>IFERROR(VLOOKUP($E473,#REF!,6,0),0)</f>
        <v>0</v>
      </c>
      <c r="I473">
        <f>IFERROR(VLOOKUP($E473,#REF!,7,0),0)</f>
        <v>0</v>
      </c>
    </row>
    <row r="474" spans="1:9">
      <c r="A474" s="76">
        <f t="shared" si="8"/>
        <v>43070</v>
      </c>
      <c r="B474" s="2">
        <v>201712</v>
      </c>
      <c r="C474" s="3" t="s">
        <v>23</v>
      </c>
      <c r="D474" t="s">
        <v>44</v>
      </c>
      <c r="E474" t="str">
        <f t="shared" si="7"/>
        <v>201712ITRep</v>
      </c>
      <c r="F474">
        <f>IFERROR(VLOOKUP(D474,[1]All_requests!$A$6:$D$739,3,0),0)</f>
        <v>0</v>
      </c>
      <c r="G474">
        <f>IFERROR(VLOOKUP($E474,#REF!,5,0),0)</f>
        <v>0</v>
      </c>
      <c r="H474">
        <f>IFERROR(VLOOKUP($E474,#REF!,6,0),0)</f>
        <v>0</v>
      </c>
      <c r="I474">
        <f>IFERROR(VLOOKUP($E474,#REF!,7,0),0)</f>
        <v>0</v>
      </c>
    </row>
    <row r="475" spans="1:9">
      <c r="A475" s="76">
        <f t="shared" si="8"/>
        <v>43070</v>
      </c>
      <c r="B475" s="2">
        <v>201712</v>
      </c>
      <c r="C475" s="3" t="s">
        <v>24</v>
      </c>
      <c r="D475" t="s">
        <v>6</v>
      </c>
      <c r="E475" t="str">
        <f t="shared" si="7"/>
        <v>201712KRSMB</v>
      </c>
      <c r="F475">
        <f>IFERROR(VLOOKUP(D475,[1]All_requests!$A$6:$D$739,3,0),0)</f>
        <v>0</v>
      </c>
      <c r="G475">
        <f>IFERROR(VLOOKUP($E475,#REF!,5,0),0)</f>
        <v>0</v>
      </c>
      <c r="H475">
        <f>IFERROR(VLOOKUP($E475,#REF!,6,0),0)</f>
        <v>0</v>
      </c>
      <c r="I475">
        <f>IFERROR(VLOOKUP($E475,#REF!,7,0),0)</f>
        <v>0</v>
      </c>
    </row>
    <row r="476" spans="1:9">
      <c r="A476" s="76">
        <f t="shared" si="8"/>
        <v>43070</v>
      </c>
      <c r="B476" s="2">
        <v>201712</v>
      </c>
      <c r="C476" s="3" t="s">
        <v>24</v>
      </c>
      <c r="D476" t="s">
        <v>42</v>
      </c>
      <c r="E476" t="str">
        <f t="shared" si="7"/>
        <v>201712KRCorporate</v>
      </c>
      <c r="F476">
        <f>IFERROR(VLOOKUP(D476,[1]All_requests!$A$6:$D$739,3,0),0)</f>
        <v>0</v>
      </c>
      <c r="G476">
        <f>IFERROR(VLOOKUP($E476,#REF!,5,0),0)</f>
        <v>0</v>
      </c>
      <c r="H476">
        <f>IFERROR(VLOOKUP($E476,#REF!,6,0),0)</f>
        <v>0</v>
      </c>
      <c r="I476">
        <f>IFERROR(VLOOKUP($E476,#REF!,7,0),0)</f>
        <v>0</v>
      </c>
    </row>
    <row r="477" spans="1:9">
      <c r="A477" s="76">
        <f t="shared" si="8"/>
        <v>43070</v>
      </c>
      <c r="B477" s="2">
        <v>201712</v>
      </c>
      <c r="C477" s="3" t="s">
        <v>24</v>
      </c>
      <c r="D477" t="s">
        <v>43</v>
      </c>
      <c r="E477" t="str">
        <f t="shared" si="7"/>
        <v>201712KRGuest</v>
      </c>
      <c r="F477">
        <f>IFERROR(VLOOKUP(D477,[1]All_requests!$A$6:$D$739,3,0),0)</f>
        <v>0</v>
      </c>
      <c r="G477">
        <f>IFERROR(VLOOKUP($E477,#REF!,5,0),0)</f>
        <v>0</v>
      </c>
      <c r="H477">
        <f>IFERROR(VLOOKUP($E477,#REF!,6,0),0)</f>
        <v>0</v>
      </c>
      <c r="I477">
        <f>IFERROR(VLOOKUP($E477,#REF!,7,0),0)</f>
        <v>0</v>
      </c>
    </row>
    <row r="478" spans="1:9">
      <c r="A478" s="76">
        <f t="shared" si="8"/>
        <v>43070</v>
      </c>
      <c r="B478" s="2">
        <v>201712</v>
      </c>
      <c r="C478" s="3" t="s">
        <v>24</v>
      </c>
      <c r="D478" t="s">
        <v>44</v>
      </c>
      <c r="E478" t="str">
        <f t="shared" si="7"/>
        <v>201712KRRep</v>
      </c>
      <c r="F478">
        <f>IFERROR(VLOOKUP(D478,[1]All_requests!$A$6:$D$739,3,0),0)</f>
        <v>0</v>
      </c>
      <c r="G478">
        <f>IFERROR(VLOOKUP($E478,#REF!,5,0),0)</f>
        <v>0</v>
      </c>
      <c r="H478">
        <f>IFERROR(VLOOKUP($E478,#REF!,6,0),0)</f>
        <v>0</v>
      </c>
      <c r="I478">
        <f>IFERROR(VLOOKUP($E478,#REF!,7,0),0)</f>
        <v>0</v>
      </c>
    </row>
    <row r="479" spans="1:9">
      <c r="A479" s="76">
        <f t="shared" si="8"/>
        <v>43070</v>
      </c>
      <c r="B479" s="2">
        <v>201712</v>
      </c>
      <c r="C479" s="3" t="s">
        <v>25</v>
      </c>
      <c r="D479" t="s">
        <v>6</v>
      </c>
      <c r="E479" t="str">
        <f t="shared" si="7"/>
        <v>201712LUSMB</v>
      </c>
      <c r="F479">
        <f>IFERROR(VLOOKUP(D479,[1]All_requests!$A$6:$D$739,3,0),0)</f>
        <v>0</v>
      </c>
      <c r="G479">
        <f>IFERROR(VLOOKUP($E479,#REF!,5,0),0)</f>
        <v>0</v>
      </c>
      <c r="H479">
        <f>IFERROR(VLOOKUP($E479,#REF!,6,0),0)</f>
        <v>0</v>
      </c>
      <c r="I479">
        <f>IFERROR(VLOOKUP($E479,#REF!,7,0),0)</f>
        <v>0</v>
      </c>
    </row>
    <row r="480" spans="1:9">
      <c r="A480" s="76">
        <f t="shared" si="8"/>
        <v>43070</v>
      </c>
      <c r="B480" s="2">
        <v>201712</v>
      </c>
      <c r="C480" s="3" t="s">
        <v>25</v>
      </c>
      <c r="D480" t="s">
        <v>42</v>
      </c>
      <c r="E480" t="str">
        <f t="shared" si="7"/>
        <v>201712LUCorporate</v>
      </c>
      <c r="F480">
        <f>IFERROR(VLOOKUP(D480,[1]All_requests!$A$6:$D$739,3,0),0)</f>
        <v>0</v>
      </c>
      <c r="G480">
        <f>IFERROR(VLOOKUP($E480,#REF!,5,0),0)</f>
        <v>0</v>
      </c>
      <c r="H480">
        <f>IFERROR(VLOOKUP($E480,#REF!,6,0),0)</f>
        <v>0</v>
      </c>
      <c r="I480">
        <f>IFERROR(VLOOKUP($E480,#REF!,7,0),0)</f>
        <v>0</v>
      </c>
    </row>
    <row r="481" spans="1:9">
      <c r="A481" s="76">
        <f t="shared" si="8"/>
        <v>43070</v>
      </c>
      <c r="B481" s="2">
        <v>201712</v>
      </c>
      <c r="C481" s="3" t="s">
        <v>25</v>
      </c>
      <c r="D481" t="s">
        <v>43</v>
      </c>
      <c r="E481" t="str">
        <f t="shared" si="7"/>
        <v>201712LUGuest</v>
      </c>
      <c r="F481">
        <f>IFERROR(VLOOKUP(D481,[1]All_requests!$A$6:$D$739,3,0),0)</f>
        <v>0</v>
      </c>
      <c r="G481">
        <f>IFERROR(VLOOKUP($E481,#REF!,5,0),0)</f>
        <v>0</v>
      </c>
      <c r="H481">
        <f>IFERROR(VLOOKUP($E481,#REF!,6,0),0)</f>
        <v>0</v>
      </c>
      <c r="I481">
        <f>IFERROR(VLOOKUP($E481,#REF!,7,0),0)</f>
        <v>0</v>
      </c>
    </row>
    <row r="482" spans="1:9">
      <c r="A482" s="76">
        <f t="shared" si="8"/>
        <v>43070</v>
      </c>
      <c r="B482" s="2">
        <v>201712</v>
      </c>
      <c r="C482" s="3" t="s">
        <v>25</v>
      </c>
      <c r="D482" t="s">
        <v>44</v>
      </c>
      <c r="E482" t="str">
        <f t="shared" si="7"/>
        <v>201712LURep</v>
      </c>
      <c r="F482">
        <f>IFERROR(VLOOKUP(D482,[1]All_requests!$A$6:$D$739,3,0),0)</f>
        <v>0</v>
      </c>
      <c r="G482">
        <f>IFERROR(VLOOKUP($E482,#REF!,5,0),0)</f>
        <v>0</v>
      </c>
      <c r="H482">
        <f>IFERROR(VLOOKUP($E482,#REF!,6,0),0)</f>
        <v>0</v>
      </c>
      <c r="I482">
        <f>IFERROR(VLOOKUP($E482,#REF!,7,0),0)</f>
        <v>0</v>
      </c>
    </row>
    <row r="483" spans="1:9">
      <c r="A483" s="76">
        <f t="shared" si="8"/>
        <v>43070</v>
      </c>
      <c r="B483" s="2">
        <v>201712</v>
      </c>
      <c r="C483" s="3" t="s">
        <v>26</v>
      </c>
      <c r="D483" t="s">
        <v>6</v>
      </c>
      <c r="E483" t="str">
        <f t="shared" si="7"/>
        <v>201712MYSMB</v>
      </c>
      <c r="F483">
        <f>IFERROR(VLOOKUP(D483,[1]All_requests!$A$6:$D$739,3,0),0)</f>
        <v>0</v>
      </c>
      <c r="G483">
        <f>IFERROR(VLOOKUP($E483,#REF!,5,0),0)</f>
        <v>0</v>
      </c>
      <c r="H483">
        <f>IFERROR(VLOOKUP($E483,#REF!,6,0),0)</f>
        <v>0</v>
      </c>
      <c r="I483">
        <f>IFERROR(VLOOKUP($E483,#REF!,7,0),0)</f>
        <v>0</v>
      </c>
    </row>
    <row r="484" spans="1:9">
      <c r="A484" s="76">
        <f t="shared" si="8"/>
        <v>43070</v>
      </c>
      <c r="B484" s="2">
        <v>201712</v>
      </c>
      <c r="C484" s="3" t="s">
        <v>26</v>
      </c>
      <c r="D484" t="s">
        <v>42</v>
      </c>
      <c r="E484" t="str">
        <f t="shared" ref="E484:E521" si="9">CONCATENATE(B484,C484,D484)</f>
        <v>201712MYCorporate</v>
      </c>
      <c r="F484">
        <f>IFERROR(VLOOKUP(D484,[1]All_requests!$A$6:$D$739,3,0),0)</f>
        <v>0</v>
      </c>
      <c r="G484">
        <f>IFERROR(VLOOKUP($E484,#REF!,5,0),0)</f>
        <v>0</v>
      </c>
      <c r="H484">
        <f>IFERROR(VLOOKUP($E484,#REF!,6,0),0)</f>
        <v>0</v>
      </c>
      <c r="I484">
        <f>IFERROR(VLOOKUP($E484,#REF!,7,0),0)</f>
        <v>0</v>
      </c>
    </row>
    <row r="485" spans="1:9">
      <c r="A485" s="76">
        <f t="shared" si="8"/>
        <v>43070</v>
      </c>
      <c r="B485" s="2">
        <v>201712</v>
      </c>
      <c r="C485" s="3" t="s">
        <v>26</v>
      </c>
      <c r="D485" t="s">
        <v>43</v>
      </c>
      <c r="E485" t="str">
        <f t="shared" si="9"/>
        <v>201712MYGuest</v>
      </c>
      <c r="F485">
        <f>IFERROR(VLOOKUP(D485,[1]All_requests!$A$6:$D$739,3,0),0)</f>
        <v>0</v>
      </c>
      <c r="G485">
        <f>IFERROR(VLOOKUP($E485,#REF!,5,0),0)</f>
        <v>0</v>
      </c>
      <c r="H485">
        <f>IFERROR(VLOOKUP($E485,#REF!,6,0),0)</f>
        <v>0</v>
      </c>
      <c r="I485">
        <f>IFERROR(VLOOKUP($E485,#REF!,7,0),0)</f>
        <v>0</v>
      </c>
    </row>
    <row r="486" spans="1:9">
      <c r="A486" s="76">
        <f t="shared" si="8"/>
        <v>43070</v>
      </c>
      <c r="B486" s="2">
        <v>201712</v>
      </c>
      <c r="C486" s="3" t="s">
        <v>26</v>
      </c>
      <c r="D486" t="s">
        <v>44</v>
      </c>
      <c r="E486" t="str">
        <f t="shared" si="9"/>
        <v>201712MYRep</v>
      </c>
      <c r="F486">
        <f>IFERROR(VLOOKUP(D486,[1]All_requests!$A$6:$D$739,3,0),0)</f>
        <v>0</v>
      </c>
      <c r="G486">
        <f>IFERROR(VLOOKUP($E486,#REF!,5,0),0)</f>
        <v>0</v>
      </c>
      <c r="H486">
        <f>IFERROR(VLOOKUP($E486,#REF!,6,0),0)</f>
        <v>0</v>
      </c>
      <c r="I486">
        <f>IFERROR(VLOOKUP($E486,#REF!,7,0),0)</f>
        <v>0</v>
      </c>
    </row>
    <row r="487" spans="1:9">
      <c r="A487" s="76">
        <f t="shared" si="8"/>
        <v>43070</v>
      </c>
      <c r="B487" s="2">
        <v>201712</v>
      </c>
      <c r="C487" s="3" t="s">
        <v>27</v>
      </c>
      <c r="D487" t="s">
        <v>6</v>
      </c>
      <c r="E487" t="str">
        <f t="shared" si="9"/>
        <v>201712NLSMB</v>
      </c>
      <c r="F487">
        <f>IFERROR(VLOOKUP(D487,[1]All_requests!$A$6:$D$739,3,0),0)</f>
        <v>0</v>
      </c>
      <c r="G487">
        <f>IFERROR(VLOOKUP($E487,#REF!,5,0),0)</f>
        <v>0</v>
      </c>
      <c r="H487">
        <f>IFERROR(VLOOKUP($E487,#REF!,6,0),0)</f>
        <v>0</v>
      </c>
      <c r="I487">
        <f>IFERROR(VLOOKUP($E487,#REF!,7,0),0)</f>
        <v>0</v>
      </c>
    </row>
    <row r="488" spans="1:9">
      <c r="A488" s="76">
        <f t="shared" si="8"/>
        <v>43070</v>
      </c>
      <c r="B488" s="2">
        <v>201712</v>
      </c>
      <c r="C488" s="3" t="s">
        <v>27</v>
      </c>
      <c r="D488" t="s">
        <v>42</v>
      </c>
      <c r="E488" t="str">
        <f t="shared" si="9"/>
        <v>201712NLCorporate</v>
      </c>
      <c r="F488">
        <f>IFERROR(VLOOKUP(D488,[1]All_requests!$A$6:$D$739,3,0),0)</f>
        <v>0</v>
      </c>
      <c r="G488">
        <f>IFERROR(VLOOKUP($E488,#REF!,5,0),0)</f>
        <v>0</v>
      </c>
      <c r="H488">
        <f>IFERROR(VLOOKUP($E488,#REF!,6,0),0)</f>
        <v>0</v>
      </c>
      <c r="I488">
        <f>IFERROR(VLOOKUP($E488,#REF!,7,0),0)</f>
        <v>0</v>
      </c>
    </row>
    <row r="489" spans="1:9">
      <c r="A489" s="76">
        <f t="shared" si="8"/>
        <v>43070</v>
      </c>
      <c r="B489" s="2">
        <v>201712</v>
      </c>
      <c r="C489" s="3" t="s">
        <v>27</v>
      </c>
      <c r="D489" t="s">
        <v>43</v>
      </c>
      <c r="E489" t="str">
        <f t="shared" si="9"/>
        <v>201712NLGuest</v>
      </c>
      <c r="F489">
        <f>IFERROR(VLOOKUP(D489,[1]All_requests!$A$6:$D$739,3,0),0)</f>
        <v>0</v>
      </c>
      <c r="G489">
        <f>IFERROR(VLOOKUP($E489,#REF!,5,0),0)</f>
        <v>0</v>
      </c>
      <c r="H489">
        <f>IFERROR(VLOOKUP($E489,#REF!,6,0),0)</f>
        <v>0</v>
      </c>
      <c r="I489">
        <f>IFERROR(VLOOKUP($E489,#REF!,7,0),0)</f>
        <v>0</v>
      </c>
    </row>
    <row r="490" spans="1:9">
      <c r="A490" s="76">
        <f t="shared" si="8"/>
        <v>43070</v>
      </c>
      <c r="B490" s="2">
        <v>201712</v>
      </c>
      <c r="C490" s="3" t="s">
        <v>27</v>
      </c>
      <c r="D490" t="s">
        <v>44</v>
      </c>
      <c r="E490" t="str">
        <f t="shared" si="9"/>
        <v>201712NLRep</v>
      </c>
      <c r="F490">
        <f>IFERROR(VLOOKUP(D490,[1]All_requests!$A$6:$D$739,3,0),0)</f>
        <v>0</v>
      </c>
      <c r="G490">
        <f>IFERROR(VLOOKUP($E490,#REF!,5,0),0)</f>
        <v>0</v>
      </c>
      <c r="H490">
        <f>IFERROR(VLOOKUP($E490,#REF!,6,0),0)</f>
        <v>0</v>
      </c>
      <c r="I490">
        <f>IFERROR(VLOOKUP($E490,#REF!,7,0),0)</f>
        <v>0</v>
      </c>
    </row>
    <row r="491" spans="1:9">
      <c r="A491" s="76">
        <f t="shared" si="8"/>
        <v>43070</v>
      </c>
      <c r="B491" s="2">
        <v>201712</v>
      </c>
      <c r="C491" s="3" t="s">
        <v>28</v>
      </c>
      <c r="D491" t="s">
        <v>6</v>
      </c>
      <c r="E491" t="str">
        <f t="shared" si="9"/>
        <v>201712NOSMB</v>
      </c>
      <c r="F491">
        <f>IFERROR(VLOOKUP(D491,[1]All_requests!$A$6:$D$739,3,0),0)</f>
        <v>0</v>
      </c>
      <c r="G491">
        <f>IFERROR(VLOOKUP($E491,#REF!,5,0),0)</f>
        <v>0</v>
      </c>
      <c r="H491">
        <f>IFERROR(VLOOKUP($E491,#REF!,6,0),0)</f>
        <v>0</v>
      </c>
      <c r="I491">
        <f>IFERROR(VLOOKUP($E491,#REF!,7,0),0)</f>
        <v>0</v>
      </c>
    </row>
    <row r="492" spans="1:9">
      <c r="A492" s="76">
        <f t="shared" si="8"/>
        <v>43070</v>
      </c>
      <c r="B492" s="2">
        <v>201712</v>
      </c>
      <c r="C492" s="3" t="s">
        <v>28</v>
      </c>
      <c r="D492" t="s">
        <v>42</v>
      </c>
      <c r="E492" t="str">
        <f t="shared" si="9"/>
        <v>201712NOCorporate</v>
      </c>
      <c r="F492">
        <f>IFERROR(VLOOKUP(D492,[1]All_requests!$A$6:$D$739,3,0),0)</f>
        <v>0</v>
      </c>
      <c r="G492">
        <f>IFERROR(VLOOKUP($E492,#REF!,5,0),0)</f>
        <v>0</v>
      </c>
      <c r="H492">
        <f>IFERROR(VLOOKUP($E492,#REF!,6,0),0)</f>
        <v>0</v>
      </c>
      <c r="I492">
        <f>IFERROR(VLOOKUP($E492,#REF!,7,0),0)</f>
        <v>0</v>
      </c>
    </row>
    <row r="493" spans="1:9">
      <c r="A493" s="76">
        <f t="shared" si="8"/>
        <v>43070</v>
      </c>
      <c r="B493" s="2">
        <v>201712</v>
      </c>
      <c r="C493" s="3" t="s">
        <v>28</v>
      </c>
      <c r="D493" t="s">
        <v>43</v>
      </c>
      <c r="E493" t="str">
        <f t="shared" si="9"/>
        <v>201712NOGuest</v>
      </c>
      <c r="F493">
        <f>IFERROR(VLOOKUP(D493,[1]All_requests!$A$6:$D$739,3,0),0)</f>
        <v>0</v>
      </c>
      <c r="G493">
        <f>IFERROR(VLOOKUP($E493,#REF!,5,0),0)</f>
        <v>0</v>
      </c>
      <c r="H493">
        <f>IFERROR(VLOOKUP($E493,#REF!,6,0),0)</f>
        <v>0</v>
      </c>
      <c r="I493">
        <f>IFERROR(VLOOKUP($E493,#REF!,7,0),0)</f>
        <v>0</v>
      </c>
    </row>
    <row r="494" spans="1:9">
      <c r="A494" s="76">
        <f t="shared" si="8"/>
        <v>43070</v>
      </c>
      <c r="B494" s="2">
        <v>201712</v>
      </c>
      <c r="C494" s="3" t="s">
        <v>28</v>
      </c>
      <c r="D494" t="s">
        <v>44</v>
      </c>
      <c r="E494" t="str">
        <f t="shared" si="9"/>
        <v>201712NORep</v>
      </c>
      <c r="F494">
        <f>IFERROR(VLOOKUP(D494,[1]All_requests!$A$6:$D$739,3,0),0)</f>
        <v>0</v>
      </c>
      <c r="G494">
        <f>IFERROR(VLOOKUP($E494,#REF!,5,0),0)</f>
        <v>0</v>
      </c>
      <c r="H494">
        <f>IFERROR(VLOOKUP($E494,#REF!,6,0),0)</f>
        <v>0</v>
      </c>
      <c r="I494">
        <f>IFERROR(VLOOKUP($E494,#REF!,7,0),0)</f>
        <v>0</v>
      </c>
    </row>
    <row r="495" spans="1:9">
      <c r="A495" s="76">
        <f t="shared" si="8"/>
        <v>43070</v>
      </c>
      <c r="B495" s="2">
        <v>201712</v>
      </c>
      <c r="C495" s="3" t="s">
        <v>29</v>
      </c>
      <c r="D495" t="s">
        <v>6</v>
      </c>
      <c r="E495" t="str">
        <f t="shared" si="9"/>
        <v>201712PLSMB</v>
      </c>
      <c r="F495">
        <f>IFERROR(VLOOKUP(D495,[1]All_requests!$A$6:$D$739,3,0),0)</f>
        <v>0</v>
      </c>
      <c r="G495">
        <f>IFERROR(VLOOKUP($E495,#REF!,5,0),0)</f>
        <v>0</v>
      </c>
      <c r="H495">
        <f>IFERROR(VLOOKUP($E495,#REF!,6,0),0)</f>
        <v>0</v>
      </c>
      <c r="I495">
        <f>IFERROR(VLOOKUP($E495,#REF!,7,0),0)</f>
        <v>0</v>
      </c>
    </row>
    <row r="496" spans="1:9">
      <c r="A496" s="76">
        <f t="shared" si="8"/>
        <v>43070</v>
      </c>
      <c r="B496" s="2">
        <v>201712</v>
      </c>
      <c r="C496" s="3" t="s">
        <v>29</v>
      </c>
      <c r="D496" t="s">
        <v>42</v>
      </c>
      <c r="E496" t="str">
        <f t="shared" si="9"/>
        <v>201712PLCorporate</v>
      </c>
      <c r="F496">
        <f>IFERROR(VLOOKUP(D496,[1]All_requests!$A$6:$D$739,3,0),0)</f>
        <v>0</v>
      </c>
      <c r="G496">
        <f>IFERROR(VLOOKUP($E496,#REF!,5,0),0)</f>
        <v>0</v>
      </c>
      <c r="H496">
        <f>IFERROR(VLOOKUP($E496,#REF!,6,0),0)</f>
        <v>0</v>
      </c>
      <c r="I496">
        <f>IFERROR(VLOOKUP($E496,#REF!,7,0),0)</f>
        <v>0</v>
      </c>
    </row>
    <row r="497" spans="1:9">
      <c r="A497" s="76">
        <f t="shared" si="8"/>
        <v>43070</v>
      </c>
      <c r="B497" s="2">
        <v>201712</v>
      </c>
      <c r="C497" s="3" t="s">
        <v>29</v>
      </c>
      <c r="D497" t="s">
        <v>43</v>
      </c>
      <c r="E497" t="str">
        <f t="shared" si="9"/>
        <v>201712PLGuest</v>
      </c>
      <c r="F497">
        <f>IFERROR(VLOOKUP(D497,[1]All_requests!$A$6:$D$739,3,0),0)</f>
        <v>0</v>
      </c>
      <c r="G497">
        <f>IFERROR(VLOOKUP($E497,#REF!,5,0),0)</f>
        <v>0</v>
      </c>
      <c r="H497">
        <f>IFERROR(VLOOKUP($E497,#REF!,6,0),0)</f>
        <v>0</v>
      </c>
      <c r="I497">
        <f>IFERROR(VLOOKUP($E497,#REF!,7,0),0)</f>
        <v>0</v>
      </c>
    </row>
    <row r="498" spans="1:9">
      <c r="A498" s="76">
        <f t="shared" si="8"/>
        <v>43070</v>
      </c>
      <c r="B498" s="2">
        <v>201712</v>
      </c>
      <c r="C498" s="3" t="s">
        <v>29</v>
      </c>
      <c r="D498" t="s">
        <v>44</v>
      </c>
      <c r="E498" t="str">
        <f t="shared" si="9"/>
        <v>201712PLRep</v>
      </c>
      <c r="F498">
        <f>IFERROR(VLOOKUP(D498,[1]All_requests!$A$6:$D$739,3,0),0)</f>
        <v>0</v>
      </c>
      <c r="G498">
        <f>IFERROR(VLOOKUP($E498,#REF!,5,0),0)</f>
        <v>0</v>
      </c>
      <c r="H498">
        <f>IFERROR(VLOOKUP($E498,#REF!,6,0),0)</f>
        <v>0</v>
      </c>
      <c r="I498">
        <f>IFERROR(VLOOKUP($E498,#REF!,7,0),0)</f>
        <v>0</v>
      </c>
    </row>
    <row r="499" spans="1:9">
      <c r="A499" s="76">
        <f t="shared" si="8"/>
        <v>43070</v>
      </c>
      <c r="B499" s="2">
        <v>201712</v>
      </c>
      <c r="C499" s="3" t="s">
        <v>30</v>
      </c>
      <c r="D499" t="s">
        <v>6</v>
      </c>
      <c r="E499" t="str">
        <f t="shared" si="9"/>
        <v>201712PTSMB</v>
      </c>
      <c r="F499">
        <f>IFERROR(VLOOKUP(D499,[1]All_requests!$A$6:$D$739,3,0),0)</f>
        <v>0</v>
      </c>
      <c r="G499">
        <f>IFERROR(VLOOKUP($E499,#REF!,5,0),0)</f>
        <v>0</v>
      </c>
      <c r="H499">
        <f>IFERROR(VLOOKUP($E499,#REF!,6,0),0)</f>
        <v>0</v>
      </c>
      <c r="I499">
        <f>IFERROR(VLOOKUP($E499,#REF!,7,0),0)</f>
        <v>0</v>
      </c>
    </row>
    <row r="500" spans="1:9">
      <c r="A500" s="76">
        <f t="shared" si="8"/>
        <v>43070</v>
      </c>
      <c r="B500" s="2">
        <v>201712</v>
      </c>
      <c r="C500" s="3" t="s">
        <v>30</v>
      </c>
      <c r="D500" t="s">
        <v>42</v>
      </c>
      <c r="E500" t="str">
        <f t="shared" si="9"/>
        <v>201712PTCorporate</v>
      </c>
      <c r="F500">
        <f>IFERROR(VLOOKUP(D500,[1]All_requests!$A$6:$D$739,3,0),0)</f>
        <v>0</v>
      </c>
      <c r="G500">
        <f>IFERROR(VLOOKUP($E500,#REF!,5,0),0)</f>
        <v>0</v>
      </c>
      <c r="H500">
        <f>IFERROR(VLOOKUP($E500,#REF!,6,0),0)</f>
        <v>0</v>
      </c>
      <c r="I500">
        <f>IFERROR(VLOOKUP($E500,#REF!,7,0),0)</f>
        <v>0</v>
      </c>
    </row>
    <row r="501" spans="1:9">
      <c r="A501" s="76">
        <f t="shared" si="8"/>
        <v>43070</v>
      </c>
      <c r="B501" s="2">
        <v>201712</v>
      </c>
      <c r="C501" s="3" t="s">
        <v>30</v>
      </c>
      <c r="D501" t="s">
        <v>43</v>
      </c>
      <c r="E501" t="str">
        <f t="shared" si="9"/>
        <v>201712PTGuest</v>
      </c>
      <c r="F501">
        <f>IFERROR(VLOOKUP(D501,[1]All_requests!$A$6:$D$739,3,0),0)</f>
        <v>0</v>
      </c>
      <c r="G501">
        <f>IFERROR(VLOOKUP($E501,#REF!,5,0),0)</f>
        <v>0</v>
      </c>
      <c r="H501">
        <f>IFERROR(VLOOKUP($E501,#REF!,6,0),0)</f>
        <v>0</v>
      </c>
      <c r="I501">
        <f>IFERROR(VLOOKUP($E501,#REF!,7,0),0)</f>
        <v>0</v>
      </c>
    </row>
    <row r="502" spans="1:9">
      <c r="A502" s="76">
        <f t="shared" si="8"/>
        <v>43070</v>
      </c>
      <c r="B502" s="2">
        <v>201712</v>
      </c>
      <c r="C502" s="3" t="s">
        <v>30</v>
      </c>
      <c r="D502" t="s">
        <v>44</v>
      </c>
      <c r="E502" t="str">
        <f t="shared" si="9"/>
        <v>201712PTRep</v>
      </c>
      <c r="F502">
        <f>IFERROR(VLOOKUP(D502,[1]All_requests!$A$6:$D$739,3,0),0)</f>
        <v>0</v>
      </c>
      <c r="G502">
        <f>IFERROR(VLOOKUP($E502,#REF!,5,0),0)</f>
        <v>0</v>
      </c>
      <c r="H502">
        <f>IFERROR(VLOOKUP($E502,#REF!,6,0),0)</f>
        <v>0</v>
      </c>
      <c r="I502">
        <f>IFERROR(VLOOKUP($E502,#REF!,7,0),0)</f>
        <v>0</v>
      </c>
    </row>
    <row r="503" spans="1:9">
      <c r="A503" s="76">
        <f t="shared" si="8"/>
        <v>43070</v>
      </c>
      <c r="B503" s="2">
        <v>201712</v>
      </c>
      <c r="C503" s="3" t="s">
        <v>31</v>
      </c>
      <c r="D503" t="s">
        <v>6</v>
      </c>
      <c r="E503" t="str">
        <f t="shared" si="9"/>
        <v>201712SGSMB</v>
      </c>
      <c r="F503">
        <f>IFERROR(VLOOKUP(D503,[1]All_requests!$A$6:$D$739,3,0),0)</f>
        <v>0</v>
      </c>
      <c r="G503">
        <f>IFERROR(VLOOKUP($E503,#REF!,5,0),0)</f>
        <v>0</v>
      </c>
      <c r="H503">
        <f>IFERROR(VLOOKUP($E503,#REF!,6,0),0)</f>
        <v>0</v>
      </c>
      <c r="I503">
        <f>IFERROR(VLOOKUP($E503,#REF!,7,0),0)</f>
        <v>0</v>
      </c>
    </row>
    <row r="504" spans="1:9">
      <c r="A504" s="76">
        <f t="shared" si="8"/>
        <v>43070</v>
      </c>
      <c r="B504" s="2">
        <v>201712</v>
      </c>
      <c r="C504" s="3" t="s">
        <v>31</v>
      </c>
      <c r="D504" t="s">
        <v>42</v>
      </c>
      <c r="E504" t="str">
        <f t="shared" si="9"/>
        <v>201712SGCorporate</v>
      </c>
      <c r="F504">
        <f>IFERROR(VLOOKUP(D504,[1]All_requests!$A$6:$D$739,3,0),0)</f>
        <v>0</v>
      </c>
      <c r="G504">
        <f>IFERROR(VLOOKUP($E504,#REF!,5,0),0)</f>
        <v>0</v>
      </c>
      <c r="H504">
        <f>IFERROR(VLOOKUP($E504,#REF!,6,0),0)</f>
        <v>0</v>
      </c>
      <c r="I504">
        <f>IFERROR(VLOOKUP($E504,#REF!,7,0),0)</f>
        <v>0</v>
      </c>
    </row>
    <row r="505" spans="1:9">
      <c r="A505" s="76">
        <f t="shared" si="8"/>
        <v>43070</v>
      </c>
      <c r="B505" s="2">
        <v>201712</v>
      </c>
      <c r="C505" s="3" t="s">
        <v>31</v>
      </c>
      <c r="D505" t="s">
        <v>43</v>
      </c>
      <c r="E505" t="str">
        <f t="shared" si="9"/>
        <v>201712SGGuest</v>
      </c>
      <c r="F505">
        <f>IFERROR(VLOOKUP(D505,[1]All_requests!$A$6:$D$739,3,0),0)</f>
        <v>0</v>
      </c>
      <c r="G505">
        <f>IFERROR(VLOOKUP($E505,#REF!,5,0),0)</f>
        <v>0</v>
      </c>
      <c r="H505">
        <f>IFERROR(VLOOKUP($E505,#REF!,6,0),0)</f>
        <v>0</v>
      </c>
      <c r="I505">
        <f>IFERROR(VLOOKUP($E505,#REF!,7,0),0)</f>
        <v>0</v>
      </c>
    </row>
    <row r="506" spans="1:9">
      <c r="A506" s="76">
        <f t="shared" si="8"/>
        <v>43070</v>
      </c>
      <c r="B506" s="2">
        <v>201712</v>
      </c>
      <c r="C506" s="3" t="s">
        <v>31</v>
      </c>
      <c r="D506" t="s">
        <v>44</v>
      </c>
      <c r="E506" t="str">
        <f t="shared" si="9"/>
        <v>201712SGRep</v>
      </c>
      <c r="F506">
        <f>IFERROR(VLOOKUP(D506,[1]All_requests!$A$6:$D$739,3,0),0)</f>
        <v>0</v>
      </c>
      <c r="G506">
        <f>IFERROR(VLOOKUP($E506,#REF!,5,0),0)</f>
        <v>0</v>
      </c>
      <c r="H506">
        <f>IFERROR(VLOOKUP($E506,#REF!,6,0),0)</f>
        <v>0</v>
      </c>
      <c r="I506">
        <f>IFERROR(VLOOKUP($E506,#REF!,7,0),0)</f>
        <v>0</v>
      </c>
    </row>
    <row r="507" spans="1:9">
      <c r="A507" s="76">
        <f t="shared" si="8"/>
        <v>43070</v>
      </c>
      <c r="B507" s="2">
        <v>201712</v>
      </c>
      <c r="C507" s="3" t="s">
        <v>32</v>
      </c>
      <c r="D507" t="s">
        <v>6</v>
      </c>
      <c r="E507" t="str">
        <f t="shared" si="9"/>
        <v>201712SKSMB</v>
      </c>
      <c r="F507">
        <f>IFERROR(VLOOKUP(D507,[1]All_requests!$A$6:$D$739,3,0),0)</f>
        <v>0</v>
      </c>
      <c r="G507">
        <f>IFERROR(VLOOKUP($E507,#REF!,5,0),0)</f>
        <v>0</v>
      </c>
      <c r="H507">
        <f>IFERROR(VLOOKUP($E507,#REF!,6,0),0)</f>
        <v>0</v>
      </c>
      <c r="I507">
        <f>IFERROR(VLOOKUP($E507,#REF!,7,0),0)</f>
        <v>0</v>
      </c>
    </row>
    <row r="508" spans="1:9">
      <c r="A508" s="76">
        <f t="shared" si="8"/>
        <v>43070</v>
      </c>
      <c r="B508" s="2">
        <v>201712</v>
      </c>
      <c r="C508" s="3" t="s">
        <v>32</v>
      </c>
      <c r="D508" t="s">
        <v>42</v>
      </c>
      <c r="E508" t="str">
        <f t="shared" si="9"/>
        <v>201712SKCorporate</v>
      </c>
      <c r="F508">
        <f>IFERROR(VLOOKUP(D508,[1]All_requests!$A$6:$D$739,3,0),0)</f>
        <v>0</v>
      </c>
      <c r="G508">
        <f>IFERROR(VLOOKUP($E508,#REF!,5,0),0)</f>
        <v>0</v>
      </c>
      <c r="H508">
        <f>IFERROR(VLOOKUP($E508,#REF!,6,0),0)</f>
        <v>0</v>
      </c>
      <c r="I508">
        <f>IFERROR(VLOOKUP($E508,#REF!,7,0),0)</f>
        <v>0</v>
      </c>
    </row>
    <row r="509" spans="1:9">
      <c r="A509" s="76">
        <f t="shared" si="8"/>
        <v>43070</v>
      </c>
      <c r="B509" s="2">
        <v>201712</v>
      </c>
      <c r="C509" s="3" t="s">
        <v>32</v>
      </c>
      <c r="D509" t="s">
        <v>43</v>
      </c>
      <c r="E509" t="str">
        <f t="shared" si="9"/>
        <v>201712SKGuest</v>
      </c>
      <c r="F509">
        <f>IFERROR(VLOOKUP(D509,[1]All_requests!$A$6:$D$739,3,0),0)</f>
        <v>0</v>
      </c>
      <c r="G509">
        <f>IFERROR(VLOOKUP($E509,#REF!,5,0),0)</f>
        <v>0</v>
      </c>
      <c r="H509">
        <f>IFERROR(VLOOKUP($E509,#REF!,6,0),0)</f>
        <v>0</v>
      </c>
      <c r="I509">
        <f>IFERROR(VLOOKUP($E509,#REF!,7,0),0)</f>
        <v>0</v>
      </c>
    </row>
    <row r="510" spans="1:9">
      <c r="A510" s="76">
        <f t="shared" si="8"/>
        <v>43070</v>
      </c>
      <c r="B510" s="2">
        <v>201712</v>
      </c>
      <c r="C510" s="3" t="s">
        <v>32</v>
      </c>
      <c r="D510" t="s">
        <v>44</v>
      </c>
      <c r="E510" t="str">
        <f t="shared" si="9"/>
        <v>201712SKRep</v>
      </c>
      <c r="F510">
        <f>IFERROR(VLOOKUP(D510,[1]All_requests!$A$6:$D$739,3,0),0)</f>
        <v>0</v>
      </c>
      <c r="G510">
        <f>IFERROR(VLOOKUP($E510,#REF!,5,0),0)</f>
        <v>0</v>
      </c>
      <c r="H510">
        <f>IFERROR(VLOOKUP($E510,#REF!,6,0),0)</f>
        <v>0</v>
      </c>
      <c r="I510">
        <f>IFERROR(VLOOKUP($E510,#REF!,7,0),0)</f>
        <v>0</v>
      </c>
    </row>
    <row r="511" spans="1:9">
      <c r="A511" s="76">
        <f t="shared" si="8"/>
        <v>43070</v>
      </c>
      <c r="B511" s="2">
        <v>201712</v>
      </c>
      <c r="C511" s="3" t="s">
        <v>33</v>
      </c>
      <c r="D511" t="s">
        <v>6</v>
      </c>
      <c r="E511" t="str">
        <f t="shared" si="9"/>
        <v>201712SPSMB</v>
      </c>
      <c r="F511">
        <f>IFERROR(VLOOKUP(D511,[1]All_requests!$A$6:$D$739,3,0),0)</f>
        <v>0</v>
      </c>
      <c r="G511">
        <f>IFERROR(VLOOKUP($E511,#REF!,5,0),0)</f>
        <v>0</v>
      </c>
      <c r="H511">
        <f>IFERROR(VLOOKUP($E511,#REF!,6,0),0)</f>
        <v>0</v>
      </c>
      <c r="I511">
        <f>IFERROR(VLOOKUP($E511,#REF!,7,0),0)</f>
        <v>0</v>
      </c>
    </row>
    <row r="512" spans="1:9">
      <c r="A512" s="76">
        <f t="shared" si="8"/>
        <v>43070</v>
      </c>
      <c r="B512" s="2">
        <v>201712</v>
      </c>
      <c r="C512" s="3" t="s">
        <v>33</v>
      </c>
      <c r="D512" t="s">
        <v>42</v>
      </c>
      <c r="E512" t="str">
        <f t="shared" si="9"/>
        <v>201712SPCorporate</v>
      </c>
      <c r="F512">
        <f>IFERROR(VLOOKUP(D512,[1]All_requests!$A$6:$D$739,3,0),0)</f>
        <v>0</v>
      </c>
      <c r="G512">
        <f>IFERROR(VLOOKUP($E512,#REF!,5,0),0)</f>
        <v>0</v>
      </c>
      <c r="H512">
        <f>IFERROR(VLOOKUP($E512,#REF!,6,0),0)</f>
        <v>0</v>
      </c>
      <c r="I512">
        <f>IFERROR(VLOOKUP($E512,#REF!,7,0),0)</f>
        <v>0</v>
      </c>
    </row>
    <row r="513" spans="1:9">
      <c r="A513" s="76">
        <f t="shared" si="8"/>
        <v>43070</v>
      </c>
      <c r="B513" s="2">
        <v>201712</v>
      </c>
      <c r="C513" s="3" t="s">
        <v>33</v>
      </c>
      <c r="D513" t="s">
        <v>43</v>
      </c>
      <c r="E513" t="str">
        <f t="shared" si="9"/>
        <v>201712SPGuest</v>
      </c>
      <c r="F513">
        <f>IFERROR(VLOOKUP(D513,[1]All_requests!$A$6:$D$739,3,0),0)</f>
        <v>0</v>
      </c>
      <c r="G513">
        <f>IFERROR(VLOOKUP($E513,#REF!,5,0),0)</f>
        <v>0</v>
      </c>
      <c r="H513">
        <f>IFERROR(VLOOKUP($E513,#REF!,6,0),0)</f>
        <v>0</v>
      </c>
      <c r="I513">
        <f>IFERROR(VLOOKUP($E513,#REF!,7,0),0)</f>
        <v>0</v>
      </c>
    </row>
    <row r="514" spans="1:9">
      <c r="A514" s="76">
        <f t="shared" si="8"/>
        <v>43070</v>
      </c>
      <c r="B514" s="2">
        <v>201712</v>
      </c>
      <c r="C514" s="3" t="s">
        <v>33</v>
      </c>
      <c r="D514" t="s">
        <v>44</v>
      </c>
      <c r="E514" t="str">
        <f t="shared" si="9"/>
        <v>201712SPRep</v>
      </c>
      <c r="F514">
        <f>IFERROR(VLOOKUP(D514,[1]All_requests!$A$6:$D$739,3,0),0)</f>
        <v>0</v>
      </c>
      <c r="G514">
        <f>IFERROR(VLOOKUP($E514,#REF!,5,0),0)</f>
        <v>0</v>
      </c>
      <c r="H514">
        <f>IFERROR(VLOOKUP($E514,#REF!,6,0),0)</f>
        <v>0</v>
      </c>
      <c r="I514">
        <f>IFERROR(VLOOKUP($E514,#REF!,7,0),0)</f>
        <v>0</v>
      </c>
    </row>
    <row r="515" spans="1:9">
      <c r="A515" s="76">
        <f t="shared" si="8"/>
        <v>43070</v>
      </c>
      <c r="B515" s="2">
        <v>201712</v>
      </c>
      <c r="C515" s="3" t="s">
        <v>34</v>
      </c>
      <c r="D515" t="s">
        <v>6</v>
      </c>
      <c r="E515" t="str">
        <f t="shared" si="9"/>
        <v>201712SVSMB</v>
      </c>
      <c r="F515">
        <f>IFERROR(VLOOKUP(D515,[1]All_requests!$A$6:$D$739,3,0),0)</f>
        <v>0</v>
      </c>
      <c r="G515">
        <f>IFERROR(VLOOKUP($E515,#REF!,5,0),0)</f>
        <v>0</v>
      </c>
      <c r="H515">
        <f>IFERROR(VLOOKUP($E515,#REF!,6,0),0)</f>
        <v>0</v>
      </c>
      <c r="I515">
        <f>IFERROR(VLOOKUP($E515,#REF!,7,0),0)</f>
        <v>0</v>
      </c>
    </row>
    <row r="516" spans="1:9">
      <c r="A516" s="76">
        <f t="shared" ref="A516:A579" si="10">DATE(LEFT(B516,4),RIGHT(B516,2),1)</f>
        <v>43070</v>
      </c>
      <c r="B516" s="2">
        <v>201712</v>
      </c>
      <c r="C516" s="3" t="s">
        <v>34</v>
      </c>
      <c r="D516" t="s">
        <v>42</v>
      </c>
      <c r="E516" t="str">
        <f t="shared" si="9"/>
        <v>201712SVCorporate</v>
      </c>
      <c r="F516">
        <f>IFERROR(VLOOKUP(D516,[1]All_requests!$A$6:$D$739,3,0),0)</f>
        <v>0</v>
      </c>
      <c r="G516">
        <f>IFERROR(VLOOKUP($E516,#REF!,5,0),0)</f>
        <v>0</v>
      </c>
      <c r="H516">
        <f>IFERROR(VLOOKUP($E516,#REF!,6,0),0)</f>
        <v>0</v>
      </c>
      <c r="I516">
        <f>IFERROR(VLOOKUP($E516,#REF!,7,0),0)</f>
        <v>0</v>
      </c>
    </row>
    <row r="517" spans="1:9">
      <c r="A517" s="76">
        <f t="shared" si="10"/>
        <v>43070</v>
      </c>
      <c r="B517" s="2">
        <v>201712</v>
      </c>
      <c r="C517" s="3" t="s">
        <v>34</v>
      </c>
      <c r="D517" t="s">
        <v>43</v>
      </c>
      <c r="E517" t="str">
        <f t="shared" si="9"/>
        <v>201712SVGuest</v>
      </c>
      <c r="F517">
        <f>IFERROR(VLOOKUP(D517,[1]All_requests!$A$6:$D$739,3,0),0)</f>
        <v>0</v>
      </c>
      <c r="G517">
        <f>IFERROR(VLOOKUP($E517,#REF!,5,0),0)</f>
        <v>0</v>
      </c>
      <c r="H517">
        <f>IFERROR(VLOOKUP($E517,#REF!,6,0),0)</f>
        <v>0</v>
      </c>
      <c r="I517">
        <f>IFERROR(VLOOKUP($E517,#REF!,7,0),0)</f>
        <v>0</v>
      </c>
    </row>
    <row r="518" spans="1:9">
      <c r="A518" s="76">
        <f t="shared" si="10"/>
        <v>43070</v>
      </c>
      <c r="B518" s="2">
        <v>201712</v>
      </c>
      <c r="C518" s="3" t="s">
        <v>34</v>
      </c>
      <c r="D518" t="s">
        <v>44</v>
      </c>
      <c r="E518" t="str">
        <f t="shared" si="9"/>
        <v>201712SVRep</v>
      </c>
      <c r="F518">
        <f>IFERROR(VLOOKUP(D518,[1]All_requests!$A$6:$D$739,3,0),0)</f>
        <v>0</v>
      </c>
      <c r="G518">
        <f>IFERROR(VLOOKUP($E518,#REF!,5,0),0)</f>
        <v>0</v>
      </c>
      <c r="H518">
        <f>IFERROR(VLOOKUP($E518,#REF!,6,0),0)</f>
        <v>0</v>
      </c>
      <c r="I518">
        <f>IFERROR(VLOOKUP($E518,#REF!,7,0),0)</f>
        <v>0</v>
      </c>
    </row>
    <row r="519" spans="1:9">
      <c r="A519" s="76">
        <f t="shared" si="10"/>
        <v>43070</v>
      </c>
      <c r="B519" s="2">
        <v>201712</v>
      </c>
      <c r="C519" s="3" t="s">
        <v>35</v>
      </c>
      <c r="D519" t="s">
        <v>6</v>
      </c>
      <c r="E519" t="str">
        <f t="shared" si="9"/>
        <v>201712THSMB</v>
      </c>
      <c r="F519">
        <f>IFERROR(VLOOKUP(D519,[1]All_requests!$A$6:$D$739,3,0),0)</f>
        <v>0</v>
      </c>
      <c r="G519">
        <f>IFERROR(VLOOKUP($E519,#REF!,5,0),0)</f>
        <v>0</v>
      </c>
      <c r="H519">
        <f>IFERROR(VLOOKUP($E519,#REF!,6,0),0)</f>
        <v>0</v>
      </c>
      <c r="I519">
        <f>IFERROR(VLOOKUP($E519,#REF!,7,0),0)</f>
        <v>0</v>
      </c>
    </row>
    <row r="520" spans="1:9">
      <c r="A520" s="76">
        <f t="shared" si="10"/>
        <v>43070</v>
      </c>
      <c r="B520" s="2">
        <v>201712</v>
      </c>
      <c r="C520" s="3" t="s">
        <v>35</v>
      </c>
      <c r="D520" t="s">
        <v>42</v>
      </c>
      <c r="E520" t="str">
        <f t="shared" si="9"/>
        <v>201712THCorporate</v>
      </c>
      <c r="F520">
        <f>IFERROR(VLOOKUP(D520,[1]All_requests!$A$6:$D$739,3,0),0)</f>
        <v>0</v>
      </c>
      <c r="G520">
        <f>IFERROR(VLOOKUP($E520,#REF!,5,0),0)</f>
        <v>0</v>
      </c>
      <c r="H520">
        <f>IFERROR(VLOOKUP($E520,#REF!,6,0),0)</f>
        <v>0</v>
      </c>
      <c r="I520">
        <f>IFERROR(VLOOKUP($E520,#REF!,7,0),0)</f>
        <v>0</v>
      </c>
    </row>
    <row r="521" spans="1:9">
      <c r="A521" s="76">
        <f t="shared" si="10"/>
        <v>43070</v>
      </c>
      <c r="B521" s="2">
        <v>201712</v>
      </c>
      <c r="C521" s="3" t="s">
        <v>35</v>
      </c>
      <c r="D521" t="s">
        <v>43</v>
      </c>
      <c r="E521" t="str">
        <f t="shared" si="9"/>
        <v>201712THGuest</v>
      </c>
      <c r="F521">
        <f>IFERROR(VLOOKUP(D521,[1]All_requests!$A$6:$D$739,3,0),0)</f>
        <v>0</v>
      </c>
      <c r="G521">
        <f>IFERROR(VLOOKUP($E521,#REF!,5,0),0)</f>
        <v>0</v>
      </c>
      <c r="H521">
        <f>IFERROR(VLOOKUP($E521,#REF!,6,0),0)</f>
        <v>0</v>
      </c>
      <c r="I521">
        <f>IFERROR(VLOOKUP($E521,#REF!,7,0),0)</f>
        <v>0</v>
      </c>
    </row>
    <row r="522" spans="1:9">
      <c r="A522" s="76">
        <f t="shared" si="10"/>
        <v>43070</v>
      </c>
      <c r="B522" s="2">
        <v>201712</v>
      </c>
      <c r="C522" s="3" t="s">
        <v>35</v>
      </c>
      <c r="D522" t="s">
        <v>44</v>
      </c>
      <c r="E522" t="str">
        <f>CONCATENATE(B522,C522,D522)</f>
        <v>201712THRep</v>
      </c>
      <c r="F522">
        <f>IFERROR(VLOOKUP(D522,[1]All_requests!$A$6:$D$739,3,0),0)</f>
        <v>0</v>
      </c>
      <c r="G522">
        <f>IFERROR(VLOOKUP($E522,#REF!,5,0),0)</f>
        <v>0</v>
      </c>
      <c r="H522">
        <f>IFERROR(VLOOKUP($E522,#REF!,6,0),0)</f>
        <v>0</v>
      </c>
      <c r="I522">
        <f>IFERROR(VLOOKUP($E522,#REF!,7,0),0)</f>
        <v>0</v>
      </c>
    </row>
    <row r="523" spans="1:9">
      <c r="A523" s="76">
        <f t="shared" si="10"/>
        <v>43101</v>
      </c>
      <c r="B523" s="2">
        <v>201801</v>
      </c>
      <c r="C523" s="3" t="s">
        <v>11</v>
      </c>
      <c r="D523" t="s">
        <v>6</v>
      </c>
      <c r="E523" t="str">
        <f>CONCATENATE(B523,C523,D523)</f>
        <v>201801ATSMB</v>
      </c>
      <c r="F523">
        <v>1115</v>
      </c>
      <c r="G523">
        <v>447</v>
      </c>
      <c r="H523">
        <v>607</v>
      </c>
      <c r="I523">
        <v>62</v>
      </c>
    </row>
    <row r="524" spans="1:9">
      <c r="A524" s="76">
        <f t="shared" si="10"/>
        <v>43101</v>
      </c>
      <c r="B524" s="2">
        <v>201801</v>
      </c>
      <c r="C524" s="3" t="s">
        <v>11</v>
      </c>
      <c r="D524" t="s">
        <v>42</v>
      </c>
      <c r="E524" t="str">
        <f t="shared" ref="E524:E587" si="11">CONCATENATE(B524,C524,D524)</f>
        <v>201801ATCorporate</v>
      </c>
      <c r="F524">
        <v>730</v>
      </c>
      <c r="G524">
        <v>175</v>
      </c>
      <c r="H524">
        <v>504</v>
      </c>
      <c r="I524">
        <v>51</v>
      </c>
    </row>
    <row r="525" spans="1:9">
      <c r="A525" s="76">
        <f t="shared" si="10"/>
        <v>43101</v>
      </c>
      <c r="B525" s="2">
        <v>201801</v>
      </c>
      <c r="C525" s="3" t="s">
        <v>11</v>
      </c>
      <c r="D525" t="s">
        <v>43</v>
      </c>
      <c r="E525" t="str">
        <f t="shared" si="11"/>
        <v>201801ATGuest</v>
      </c>
      <c r="F525">
        <v>0</v>
      </c>
      <c r="G525">
        <v>0</v>
      </c>
      <c r="H525">
        <v>0</v>
      </c>
      <c r="I525">
        <v>0</v>
      </c>
    </row>
    <row r="526" spans="1:9">
      <c r="A526" s="76">
        <f t="shared" si="10"/>
        <v>43101</v>
      </c>
      <c r="B526" s="2">
        <v>201801</v>
      </c>
      <c r="C526" s="3" t="s">
        <v>11</v>
      </c>
      <c r="D526" t="s">
        <v>44</v>
      </c>
      <c r="E526" t="str">
        <f t="shared" si="11"/>
        <v>201801ATRep</v>
      </c>
      <c r="F526">
        <v>1177</v>
      </c>
      <c r="G526">
        <v>689</v>
      </c>
      <c r="H526">
        <v>488</v>
      </c>
      <c r="I526">
        <v>0</v>
      </c>
    </row>
    <row r="527" spans="1:9">
      <c r="A527" s="76">
        <f t="shared" si="10"/>
        <v>43101</v>
      </c>
      <c r="B527" s="2">
        <v>201801</v>
      </c>
      <c r="C527" s="3" t="s">
        <v>12</v>
      </c>
      <c r="D527" t="s">
        <v>6</v>
      </c>
      <c r="E527" t="str">
        <f t="shared" si="11"/>
        <v>201801AUSMB</v>
      </c>
      <c r="F527">
        <v>3675</v>
      </c>
      <c r="G527">
        <v>1676</v>
      </c>
      <c r="H527">
        <v>1887</v>
      </c>
      <c r="I527">
        <v>113</v>
      </c>
    </row>
    <row r="528" spans="1:9">
      <c r="A528" s="76">
        <f t="shared" si="10"/>
        <v>43101</v>
      </c>
      <c r="B528" s="2">
        <v>201801</v>
      </c>
      <c r="C528" s="3" t="s">
        <v>12</v>
      </c>
      <c r="D528" t="s">
        <v>42</v>
      </c>
      <c r="E528" t="str">
        <f t="shared" si="11"/>
        <v>201801AUCorporate</v>
      </c>
      <c r="F528">
        <v>11427</v>
      </c>
      <c r="G528">
        <v>2930</v>
      </c>
      <c r="H528">
        <v>7680</v>
      </c>
      <c r="I528">
        <v>817</v>
      </c>
    </row>
    <row r="529" spans="1:9">
      <c r="A529" s="76">
        <f t="shared" si="10"/>
        <v>43101</v>
      </c>
      <c r="B529" s="2">
        <v>201801</v>
      </c>
      <c r="C529" s="3" t="s">
        <v>12</v>
      </c>
      <c r="D529" t="s">
        <v>43</v>
      </c>
      <c r="E529" t="str">
        <f t="shared" si="11"/>
        <v>201801AUGuest</v>
      </c>
      <c r="F529">
        <v>82</v>
      </c>
      <c r="G529">
        <v>0</v>
      </c>
      <c r="H529">
        <v>82</v>
      </c>
      <c r="I529">
        <v>0</v>
      </c>
    </row>
    <row r="530" spans="1:9">
      <c r="A530" s="76">
        <f t="shared" si="10"/>
        <v>43101</v>
      </c>
      <c r="B530" s="2">
        <v>201801</v>
      </c>
      <c r="C530" s="3" t="s">
        <v>12</v>
      </c>
      <c r="D530" t="s">
        <v>44</v>
      </c>
      <c r="E530" t="str">
        <f t="shared" si="11"/>
        <v>201801AURep</v>
      </c>
      <c r="F530">
        <v>1023</v>
      </c>
      <c r="G530">
        <v>231</v>
      </c>
      <c r="H530">
        <v>792</v>
      </c>
      <c r="I530">
        <v>0</v>
      </c>
    </row>
    <row r="531" spans="1:9">
      <c r="A531" s="76">
        <f t="shared" si="10"/>
        <v>43101</v>
      </c>
      <c r="B531" s="2">
        <v>201801</v>
      </c>
      <c r="C531" s="3" t="s">
        <v>13</v>
      </c>
      <c r="D531" t="s">
        <v>6</v>
      </c>
      <c r="E531" t="str">
        <f t="shared" si="11"/>
        <v>201801BESMB</v>
      </c>
      <c r="F531">
        <v>11962</v>
      </c>
      <c r="G531">
        <v>6086</v>
      </c>
      <c r="H531">
        <v>5140</v>
      </c>
      <c r="I531">
        <v>736</v>
      </c>
    </row>
    <row r="532" spans="1:9">
      <c r="A532" s="76">
        <f t="shared" si="10"/>
        <v>43101</v>
      </c>
      <c r="B532" s="2">
        <v>201801</v>
      </c>
      <c r="C532" s="3" t="s">
        <v>13</v>
      </c>
      <c r="D532" t="s">
        <v>42</v>
      </c>
      <c r="E532" t="str">
        <f t="shared" si="11"/>
        <v>201801BECorporate</v>
      </c>
      <c r="F532">
        <v>19606</v>
      </c>
      <c r="G532">
        <v>8369</v>
      </c>
      <c r="H532">
        <v>9911</v>
      </c>
      <c r="I532">
        <v>1326</v>
      </c>
    </row>
    <row r="533" spans="1:9">
      <c r="A533" s="76">
        <f t="shared" si="10"/>
        <v>43101</v>
      </c>
      <c r="B533" s="2">
        <v>201801</v>
      </c>
      <c r="C533" s="3" t="s">
        <v>13</v>
      </c>
      <c r="D533" t="s">
        <v>43</v>
      </c>
      <c r="E533" t="str">
        <f t="shared" si="11"/>
        <v>201801BEGuest</v>
      </c>
      <c r="F533">
        <v>344</v>
      </c>
      <c r="G533">
        <v>226</v>
      </c>
      <c r="H533">
        <v>93</v>
      </c>
      <c r="I533">
        <v>26</v>
      </c>
    </row>
    <row r="534" spans="1:9">
      <c r="A534" s="76">
        <f t="shared" si="10"/>
        <v>43101</v>
      </c>
      <c r="B534" s="2">
        <v>201801</v>
      </c>
      <c r="C534" s="3" t="s">
        <v>13</v>
      </c>
      <c r="D534" t="s">
        <v>44</v>
      </c>
      <c r="E534" t="str">
        <f t="shared" si="11"/>
        <v>201801BERep</v>
      </c>
      <c r="F534">
        <v>303</v>
      </c>
      <c r="G534">
        <v>134</v>
      </c>
      <c r="H534">
        <v>164</v>
      </c>
      <c r="I534">
        <v>5</v>
      </c>
    </row>
    <row r="535" spans="1:9">
      <c r="A535" s="76">
        <f t="shared" si="10"/>
        <v>43101</v>
      </c>
      <c r="B535" s="2">
        <v>201801</v>
      </c>
      <c r="C535" s="3" t="s">
        <v>14</v>
      </c>
      <c r="D535" t="s">
        <v>6</v>
      </c>
      <c r="E535" t="str">
        <f t="shared" si="11"/>
        <v>201801CHSMB</v>
      </c>
      <c r="F535">
        <v>27070</v>
      </c>
      <c r="G535">
        <v>12275</v>
      </c>
      <c r="H535">
        <v>13412</v>
      </c>
      <c r="I535">
        <v>1383</v>
      </c>
    </row>
    <row r="536" spans="1:9">
      <c r="A536" s="76">
        <f t="shared" si="10"/>
        <v>43101</v>
      </c>
      <c r="B536" s="2">
        <v>201801</v>
      </c>
      <c r="C536" s="3" t="s">
        <v>14</v>
      </c>
      <c r="D536" t="s">
        <v>42</v>
      </c>
      <c r="E536" t="str">
        <f t="shared" si="11"/>
        <v>201801CHCorporate</v>
      </c>
      <c r="F536">
        <v>25785</v>
      </c>
      <c r="G536">
        <v>8364</v>
      </c>
      <c r="H536">
        <v>14265</v>
      </c>
      <c r="I536">
        <v>3156</v>
      </c>
    </row>
    <row r="537" spans="1:9">
      <c r="A537" s="76">
        <f t="shared" si="10"/>
        <v>43101</v>
      </c>
      <c r="B537" s="2">
        <v>201801</v>
      </c>
      <c r="C537" s="3" t="s">
        <v>14</v>
      </c>
      <c r="D537" t="s">
        <v>43</v>
      </c>
      <c r="E537" t="str">
        <f t="shared" si="11"/>
        <v>201801CHGuest</v>
      </c>
      <c r="F537">
        <v>129</v>
      </c>
      <c r="G537">
        <v>26</v>
      </c>
      <c r="H537">
        <v>103</v>
      </c>
      <c r="I537">
        <v>0</v>
      </c>
    </row>
    <row r="538" spans="1:9">
      <c r="A538" s="76">
        <f t="shared" si="10"/>
        <v>43101</v>
      </c>
      <c r="B538" s="2">
        <v>201801</v>
      </c>
      <c r="C538" s="3" t="s">
        <v>14</v>
      </c>
      <c r="D538" t="s">
        <v>44</v>
      </c>
      <c r="E538" t="str">
        <f t="shared" si="11"/>
        <v>201801CHRep</v>
      </c>
      <c r="F538">
        <v>10</v>
      </c>
      <c r="G538">
        <v>0</v>
      </c>
      <c r="H538">
        <v>10</v>
      </c>
      <c r="I538">
        <v>0</v>
      </c>
    </row>
    <row r="539" spans="1:9">
      <c r="A539" s="76">
        <f t="shared" si="10"/>
        <v>43101</v>
      </c>
      <c r="B539" s="2">
        <v>201801</v>
      </c>
      <c r="C539" s="3" t="s">
        <v>15</v>
      </c>
      <c r="D539" t="s">
        <v>6</v>
      </c>
      <c r="E539" t="str">
        <f t="shared" si="11"/>
        <v>201801CZSMB</v>
      </c>
      <c r="F539">
        <v>2216</v>
      </c>
      <c r="G539">
        <v>853</v>
      </c>
      <c r="H539">
        <v>1100</v>
      </c>
      <c r="I539">
        <v>262</v>
      </c>
    </row>
    <row r="540" spans="1:9">
      <c r="A540" s="76">
        <f t="shared" si="10"/>
        <v>43101</v>
      </c>
      <c r="B540" s="2">
        <v>201801</v>
      </c>
      <c r="C540" s="3" t="s">
        <v>15</v>
      </c>
      <c r="D540" t="s">
        <v>42</v>
      </c>
      <c r="E540" t="str">
        <f t="shared" si="11"/>
        <v>201801CZCorporate</v>
      </c>
      <c r="F540">
        <v>1722</v>
      </c>
      <c r="G540">
        <v>519</v>
      </c>
      <c r="H540">
        <v>987</v>
      </c>
      <c r="I540">
        <v>216</v>
      </c>
    </row>
    <row r="541" spans="1:9">
      <c r="A541" s="76">
        <f t="shared" si="10"/>
        <v>43101</v>
      </c>
      <c r="B541" s="2">
        <v>201801</v>
      </c>
      <c r="C541" s="3" t="s">
        <v>15</v>
      </c>
      <c r="D541" t="s">
        <v>43</v>
      </c>
      <c r="E541" t="str">
        <f t="shared" si="11"/>
        <v>201801CZGuest</v>
      </c>
      <c r="F541">
        <v>0</v>
      </c>
      <c r="G541">
        <v>0</v>
      </c>
      <c r="H541">
        <v>0</v>
      </c>
      <c r="I541">
        <v>0</v>
      </c>
    </row>
    <row r="542" spans="1:9">
      <c r="A542" s="76">
        <f t="shared" si="10"/>
        <v>43101</v>
      </c>
      <c r="B542" s="2">
        <v>201801</v>
      </c>
      <c r="C542" s="3" t="s">
        <v>15</v>
      </c>
      <c r="D542" t="s">
        <v>44</v>
      </c>
      <c r="E542" t="str">
        <f t="shared" si="11"/>
        <v>201801CZRep</v>
      </c>
      <c r="F542">
        <v>2925</v>
      </c>
      <c r="G542">
        <v>1552</v>
      </c>
      <c r="H542">
        <v>1157</v>
      </c>
      <c r="I542">
        <v>216</v>
      </c>
    </row>
    <row r="543" spans="1:9">
      <c r="A543" s="76">
        <f t="shared" si="10"/>
        <v>43101</v>
      </c>
      <c r="B543" s="2">
        <v>201801</v>
      </c>
      <c r="C543" s="3" t="s">
        <v>16</v>
      </c>
      <c r="D543" t="s">
        <v>6</v>
      </c>
      <c r="E543" t="str">
        <f t="shared" si="11"/>
        <v>201801DASMB</v>
      </c>
      <c r="F543">
        <v>7371</v>
      </c>
      <c r="G543">
        <v>3115</v>
      </c>
      <c r="H543">
        <v>3619</v>
      </c>
      <c r="I543">
        <v>637</v>
      </c>
    </row>
    <row r="544" spans="1:9">
      <c r="A544" s="76">
        <f t="shared" si="10"/>
        <v>43101</v>
      </c>
      <c r="B544" s="2">
        <v>201801</v>
      </c>
      <c r="C544" s="3" t="s">
        <v>16</v>
      </c>
      <c r="D544" t="s">
        <v>42</v>
      </c>
      <c r="E544" t="str">
        <f t="shared" si="11"/>
        <v>201801DACorporate</v>
      </c>
      <c r="F544">
        <v>17293</v>
      </c>
      <c r="G544">
        <v>6338</v>
      </c>
      <c r="H544">
        <v>9232</v>
      </c>
      <c r="I544">
        <v>1721</v>
      </c>
    </row>
    <row r="545" spans="1:9">
      <c r="A545" s="76">
        <f t="shared" si="10"/>
        <v>43101</v>
      </c>
      <c r="B545" s="2">
        <v>201801</v>
      </c>
      <c r="C545" s="3" t="s">
        <v>16</v>
      </c>
      <c r="D545" t="s">
        <v>43</v>
      </c>
      <c r="E545" t="str">
        <f t="shared" si="11"/>
        <v>201801DAGuest</v>
      </c>
      <c r="F545">
        <v>175</v>
      </c>
      <c r="G545">
        <v>46</v>
      </c>
      <c r="H545">
        <v>123</v>
      </c>
      <c r="I545">
        <v>5</v>
      </c>
    </row>
    <row r="546" spans="1:9">
      <c r="A546" s="76">
        <f t="shared" si="10"/>
        <v>43101</v>
      </c>
      <c r="B546" s="2">
        <v>201801</v>
      </c>
      <c r="C546" s="3" t="s">
        <v>16</v>
      </c>
      <c r="D546" t="s">
        <v>44</v>
      </c>
      <c r="E546" t="str">
        <f t="shared" si="11"/>
        <v>201801DARep</v>
      </c>
      <c r="F546">
        <v>1105</v>
      </c>
      <c r="G546">
        <v>432</v>
      </c>
      <c r="H546">
        <v>370</v>
      </c>
      <c r="I546">
        <v>303</v>
      </c>
    </row>
    <row r="547" spans="1:9">
      <c r="A547" s="76">
        <f t="shared" si="10"/>
        <v>43101</v>
      </c>
      <c r="B547" s="2">
        <v>201801</v>
      </c>
      <c r="C547" s="3" t="s">
        <v>17</v>
      </c>
      <c r="D547" t="s">
        <v>6</v>
      </c>
      <c r="E547" t="str">
        <f t="shared" si="11"/>
        <v>201801DESMB</v>
      </c>
      <c r="F547">
        <v>16151</v>
      </c>
      <c r="G547">
        <v>6724</v>
      </c>
      <c r="H547">
        <v>8703</v>
      </c>
      <c r="I547">
        <v>725</v>
      </c>
    </row>
    <row r="548" spans="1:9">
      <c r="A548" s="76">
        <f t="shared" si="10"/>
        <v>43101</v>
      </c>
      <c r="B548" s="2">
        <v>201801</v>
      </c>
      <c r="C548" s="3" t="s">
        <v>17</v>
      </c>
      <c r="D548" t="s">
        <v>42</v>
      </c>
      <c r="E548" t="str">
        <f t="shared" si="11"/>
        <v>201801DECorporate</v>
      </c>
      <c r="F548">
        <v>40954</v>
      </c>
      <c r="G548">
        <v>12337</v>
      </c>
      <c r="H548">
        <v>25014</v>
      </c>
      <c r="I548">
        <v>3603</v>
      </c>
    </row>
    <row r="549" spans="1:9">
      <c r="A549" s="76">
        <f t="shared" si="10"/>
        <v>43101</v>
      </c>
      <c r="B549" s="2">
        <v>201801</v>
      </c>
      <c r="C549" s="3" t="s">
        <v>17</v>
      </c>
      <c r="D549" t="s">
        <v>43</v>
      </c>
      <c r="E549" t="str">
        <f t="shared" si="11"/>
        <v>201801DEGuest</v>
      </c>
      <c r="F549">
        <v>206</v>
      </c>
      <c r="G549">
        <v>67</v>
      </c>
      <c r="H549">
        <v>134</v>
      </c>
      <c r="I549">
        <v>5</v>
      </c>
    </row>
    <row r="550" spans="1:9">
      <c r="A550" s="76">
        <f t="shared" si="10"/>
        <v>43101</v>
      </c>
      <c r="B550" s="2">
        <v>201801</v>
      </c>
      <c r="C550" s="3" t="s">
        <v>17</v>
      </c>
      <c r="D550" t="s">
        <v>44</v>
      </c>
      <c r="E550" t="str">
        <f t="shared" si="11"/>
        <v>201801DERep</v>
      </c>
      <c r="F550">
        <v>51</v>
      </c>
      <c r="G550">
        <v>0</v>
      </c>
      <c r="H550">
        <v>51</v>
      </c>
      <c r="I550">
        <v>0</v>
      </c>
    </row>
    <row r="551" spans="1:9">
      <c r="A551" s="76">
        <f t="shared" si="10"/>
        <v>43101</v>
      </c>
      <c r="B551" s="2">
        <v>201801</v>
      </c>
      <c r="C551" s="3" t="s">
        <v>18</v>
      </c>
      <c r="D551" t="s">
        <v>6</v>
      </c>
      <c r="E551" t="str">
        <f t="shared" si="11"/>
        <v>201801ENSMB</v>
      </c>
      <c r="F551">
        <v>40430</v>
      </c>
      <c r="G551">
        <v>18146</v>
      </c>
      <c r="H551">
        <v>20140</v>
      </c>
      <c r="I551">
        <v>2143</v>
      </c>
    </row>
    <row r="552" spans="1:9">
      <c r="A552" s="76">
        <f t="shared" si="10"/>
        <v>43101</v>
      </c>
      <c r="B552" s="2">
        <v>201801</v>
      </c>
      <c r="C552" s="3" t="s">
        <v>18</v>
      </c>
      <c r="D552" t="s">
        <v>42</v>
      </c>
      <c r="E552" t="str">
        <f t="shared" si="11"/>
        <v>201801ENCorporate</v>
      </c>
      <c r="F552">
        <v>86442</v>
      </c>
      <c r="G552">
        <v>26931</v>
      </c>
      <c r="H552">
        <v>51492</v>
      </c>
      <c r="I552">
        <v>8019</v>
      </c>
    </row>
    <row r="553" spans="1:9">
      <c r="A553" s="76">
        <f t="shared" si="10"/>
        <v>43101</v>
      </c>
      <c r="B553" s="2">
        <v>201801</v>
      </c>
      <c r="C553" s="3" t="s">
        <v>18</v>
      </c>
      <c r="D553" t="s">
        <v>43</v>
      </c>
      <c r="E553" t="str">
        <f t="shared" si="11"/>
        <v>201801ENGuest</v>
      </c>
      <c r="F553">
        <v>200</v>
      </c>
      <c r="G553">
        <v>36</v>
      </c>
      <c r="H553">
        <v>164</v>
      </c>
      <c r="I553">
        <v>0</v>
      </c>
    </row>
    <row r="554" spans="1:9">
      <c r="A554" s="76">
        <f t="shared" si="10"/>
        <v>43101</v>
      </c>
      <c r="B554" s="2">
        <v>201801</v>
      </c>
      <c r="C554" s="3" t="s">
        <v>18</v>
      </c>
      <c r="D554" t="s">
        <v>44</v>
      </c>
      <c r="E554" t="str">
        <f t="shared" si="11"/>
        <v>201801ENRep</v>
      </c>
      <c r="F554">
        <v>5670</v>
      </c>
      <c r="G554">
        <v>1013</v>
      </c>
      <c r="H554">
        <v>2935</v>
      </c>
      <c r="I554">
        <v>1723</v>
      </c>
    </row>
    <row r="555" spans="1:9">
      <c r="A555" s="76">
        <f t="shared" si="10"/>
        <v>43101</v>
      </c>
      <c r="B555" s="2">
        <v>201801</v>
      </c>
      <c r="C555" s="3" t="s">
        <v>19</v>
      </c>
      <c r="D555" t="s">
        <v>6</v>
      </c>
      <c r="E555" t="str">
        <f t="shared" si="11"/>
        <v>201801FISMB</v>
      </c>
      <c r="F555">
        <v>2755</v>
      </c>
      <c r="G555">
        <v>1038</v>
      </c>
      <c r="H555">
        <v>1619</v>
      </c>
      <c r="I555">
        <v>98</v>
      </c>
    </row>
    <row r="556" spans="1:9">
      <c r="A556" s="76">
        <f t="shared" si="10"/>
        <v>43101</v>
      </c>
      <c r="B556" s="2">
        <v>201801</v>
      </c>
      <c r="C556" s="3" t="s">
        <v>19</v>
      </c>
      <c r="D556" t="s">
        <v>42</v>
      </c>
      <c r="E556" t="str">
        <f t="shared" si="11"/>
        <v>201801FICorporate</v>
      </c>
      <c r="F556">
        <v>7217</v>
      </c>
      <c r="G556">
        <v>2174</v>
      </c>
      <c r="H556">
        <v>4133</v>
      </c>
      <c r="I556">
        <v>910</v>
      </c>
    </row>
    <row r="557" spans="1:9">
      <c r="A557" s="76">
        <f t="shared" si="10"/>
        <v>43101</v>
      </c>
      <c r="B557" s="2">
        <v>201801</v>
      </c>
      <c r="C557" s="3" t="s">
        <v>19</v>
      </c>
      <c r="D557" t="s">
        <v>43</v>
      </c>
      <c r="E557" t="str">
        <f t="shared" si="11"/>
        <v>201801FIGuest</v>
      </c>
      <c r="F557">
        <v>46</v>
      </c>
      <c r="G557">
        <v>5</v>
      </c>
      <c r="H557">
        <v>41</v>
      </c>
      <c r="I557">
        <v>0</v>
      </c>
    </row>
    <row r="558" spans="1:9">
      <c r="A558" s="76">
        <f t="shared" si="10"/>
        <v>43101</v>
      </c>
      <c r="B558" s="2">
        <v>201801</v>
      </c>
      <c r="C558" s="3" t="s">
        <v>19</v>
      </c>
      <c r="D558" t="s">
        <v>44</v>
      </c>
      <c r="E558" t="str">
        <f t="shared" si="11"/>
        <v>201801FIRep</v>
      </c>
      <c r="F558">
        <v>175</v>
      </c>
      <c r="G558">
        <v>164</v>
      </c>
      <c r="H558">
        <v>10</v>
      </c>
      <c r="I558">
        <v>0</v>
      </c>
    </row>
    <row r="559" spans="1:9">
      <c r="A559" s="76">
        <f t="shared" si="10"/>
        <v>43101</v>
      </c>
      <c r="B559" s="2">
        <v>201801</v>
      </c>
      <c r="C559" s="3" t="s">
        <v>5</v>
      </c>
      <c r="D559" t="s">
        <v>6</v>
      </c>
      <c r="E559" t="str">
        <f t="shared" si="11"/>
        <v>201801FRSMB</v>
      </c>
      <c r="F559">
        <v>31640</v>
      </c>
      <c r="G559">
        <v>17118</v>
      </c>
      <c r="H559">
        <v>12856</v>
      </c>
      <c r="I559">
        <v>1666</v>
      </c>
    </row>
    <row r="560" spans="1:9">
      <c r="A560" s="76">
        <f t="shared" si="10"/>
        <v>43101</v>
      </c>
      <c r="B560" s="2">
        <v>201801</v>
      </c>
      <c r="C560" s="3" t="s">
        <v>5</v>
      </c>
      <c r="D560" t="s">
        <v>42</v>
      </c>
      <c r="E560" t="str">
        <f t="shared" si="11"/>
        <v>201801FRCorporate</v>
      </c>
      <c r="F560">
        <v>90591</v>
      </c>
      <c r="G560">
        <v>36271</v>
      </c>
      <c r="H560">
        <v>44686</v>
      </c>
      <c r="I560">
        <v>9633</v>
      </c>
    </row>
    <row r="561" spans="1:9">
      <c r="A561" s="76">
        <f t="shared" si="10"/>
        <v>43101</v>
      </c>
      <c r="B561" s="2">
        <v>201801</v>
      </c>
      <c r="C561" s="3" t="s">
        <v>5</v>
      </c>
      <c r="D561" t="s">
        <v>43</v>
      </c>
      <c r="E561" t="str">
        <f t="shared" si="11"/>
        <v>201801FRGuest</v>
      </c>
      <c r="F561">
        <v>452</v>
      </c>
      <c r="G561">
        <v>87</v>
      </c>
      <c r="H561">
        <v>355</v>
      </c>
      <c r="I561">
        <v>10</v>
      </c>
    </row>
    <row r="562" spans="1:9">
      <c r="A562" s="76">
        <f t="shared" si="10"/>
        <v>43101</v>
      </c>
      <c r="B562" s="2">
        <v>201801</v>
      </c>
      <c r="C562" s="3" t="s">
        <v>5</v>
      </c>
      <c r="D562" t="s">
        <v>44</v>
      </c>
      <c r="E562" t="str">
        <f t="shared" si="11"/>
        <v>201801FRRep</v>
      </c>
      <c r="F562">
        <v>14049</v>
      </c>
      <c r="G562">
        <v>4883</v>
      </c>
      <c r="H562">
        <v>7305</v>
      </c>
      <c r="I562">
        <v>1860</v>
      </c>
    </row>
    <row r="563" spans="1:9">
      <c r="A563" s="76">
        <f t="shared" si="10"/>
        <v>43101</v>
      </c>
      <c r="B563" s="2">
        <v>201801</v>
      </c>
      <c r="C563" s="3" t="s">
        <v>20</v>
      </c>
      <c r="D563" t="s">
        <v>6</v>
      </c>
      <c r="E563" t="str">
        <f t="shared" si="11"/>
        <v>201801HKSMB</v>
      </c>
      <c r="F563">
        <v>2822</v>
      </c>
      <c r="G563">
        <v>833</v>
      </c>
      <c r="H563">
        <v>1851</v>
      </c>
      <c r="I563">
        <v>139</v>
      </c>
    </row>
    <row r="564" spans="1:9">
      <c r="A564" s="76">
        <f t="shared" si="10"/>
        <v>43101</v>
      </c>
      <c r="B564" s="2">
        <v>201801</v>
      </c>
      <c r="C564" s="3" t="s">
        <v>20</v>
      </c>
      <c r="D564" t="s">
        <v>42</v>
      </c>
      <c r="E564" t="str">
        <f t="shared" si="11"/>
        <v>201801HKCorporate</v>
      </c>
      <c r="F564">
        <v>2868</v>
      </c>
      <c r="G564">
        <v>694</v>
      </c>
      <c r="H564">
        <v>1871</v>
      </c>
      <c r="I564">
        <v>304</v>
      </c>
    </row>
    <row r="565" spans="1:9">
      <c r="A565" s="76">
        <f t="shared" si="10"/>
        <v>43101</v>
      </c>
      <c r="B565" s="2">
        <v>201801</v>
      </c>
      <c r="C565" s="3" t="s">
        <v>20</v>
      </c>
      <c r="D565" t="s">
        <v>43</v>
      </c>
      <c r="E565" t="str">
        <f t="shared" si="11"/>
        <v>201801HKGuest</v>
      </c>
      <c r="F565">
        <v>0</v>
      </c>
      <c r="G565">
        <v>0</v>
      </c>
      <c r="H565">
        <v>0</v>
      </c>
      <c r="I565">
        <v>0</v>
      </c>
    </row>
    <row r="566" spans="1:9">
      <c r="A566" s="76">
        <f t="shared" si="10"/>
        <v>43101</v>
      </c>
      <c r="B566" s="2">
        <v>201801</v>
      </c>
      <c r="C566" s="3" t="s">
        <v>20</v>
      </c>
      <c r="D566" t="s">
        <v>44</v>
      </c>
      <c r="E566" t="str">
        <f t="shared" si="11"/>
        <v>201801HKRep</v>
      </c>
      <c r="F566">
        <v>1121</v>
      </c>
      <c r="G566">
        <v>200</v>
      </c>
      <c r="H566">
        <v>920</v>
      </c>
      <c r="I566">
        <v>0</v>
      </c>
    </row>
    <row r="567" spans="1:9">
      <c r="A567" s="76">
        <f t="shared" si="10"/>
        <v>43101</v>
      </c>
      <c r="B567" s="2">
        <v>201801</v>
      </c>
      <c r="C567" s="3" t="s">
        <v>21</v>
      </c>
      <c r="D567" t="s">
        <v>6</v>
      </c>
      <c r="E567" t="str">
        <f t="shared" si="11"/>
        <v>201801HUSMB</v>
      </c>
      <c r="F567">
        <v>2108</v>
      </c>
      <c r="G567">
        <v>1085</v>
      </c>
      <c r="H567">
        <v>905</v>
      </c>
      <c r="I567">
        <v>118</v>
      </c>
    </row>
    <row r="568" spans="1:9">
      <c r="A568" s="76">
        <f t="shared" si="10"/>
        <v>43101</v>
      </c>
      <c r="B568" s="2">
        <v>201801</v>
      </c>
      <c r="C568" s="3" t="s">
        <v>21</v>
      </c>
      <c r="D568" t="s">
        <v>42</v>
      </c>
      <c r="E568" t="str">
        <f t="shared" si="11"/>
        <v>201801HUCorporate</v>
      </c>
      <c r="F568">
        <v>786</v>
      </c>
      <c r="G568">
        <v>211</v>
      </c>
      <c r="H568">
        <v>437</v>
      </c>
      <c r="I568">
        <v>139</v>
      </c>
    </row>
    <row r="569" spans="1:9">
      <c r="A569" s="76">
        <f t="shared" si="10"/>
        <v>43101</v>
      </c>
      <c r="B569" s="2">
        <v>201801</v>
      </c>
      <c r="C569" s="3" t="s">
        <v>21</v>
      </c>
      <c r="D569" t="s">
        <v>43</v>
      </c>
      <c r="E569" t="str">
        <f t="shared" si="11"/>
        <v>201801HUGuest</v>
      </c>
      <c r="F569">
        <v>5</v>
      </c>
      <c r="G569">
        <v>0</v>
      </c>
      <c r="H569">
        <v>5</v>
      </c>
      <c r="I569">
        <v>0</v>
      </c>
    </row>
    <row r="570" spans="1:9">
      <c r="A570" s="76">
        <f t="shared" si="10"/>
        <v>43101</v>
      </c>
      <c r="B570" s="2">
        <v>201801</v>
      </c>
      <c r="C570" s="3" t="s">
        <v>21</v>
      </c>
      <c r="D570" t="s">
        <v>44</v>
      </c>
      <c r="E570" t="str">
        <f t="shared" si="11"/>
        <v>201801HURep</v>
      </c>
      <c r="F570">
        <v>2118</v>
      </c>
      <c r="G570">
        <v>776</v>
      </c>
      <c r="H570">
        <v>864</v>
      </c>
      <c r="I570">
        <v>478</v>
      </c>
    </row>
    <row r="571" spans="1:9">
      <c r="A571" s="76">
        <f t="shared" si="10"/>
        <v>43101</v>
      </c>
      <c r="B571" s="2">
        <v>201801</v>
      </c>
      <c r="C571" s="3" t="s">
        <v>22</v>
      </c>
      <c r="D571" t="s">
        <v>6</v>
      </c>
      <c r="E571" t="str">
        <f t="shared" si="11"/>
        <v>201801IRSMB</v>
      </c>
      <c r="F571">
        <v>3449</v>
      </c>
      <c r="G571">
        <v>1563</v>
      </c>
      <c r="H571">
        <v>1820</v>
      </c>
      <c r="I571">
        <v>67</v>
      </c>
    </row>
    <row r="572" spans="1:9">
      <c r="A572" s="76">
        <f t="shared" si="10"/>
        <v>43101</v>
      </c>
      <c r="B572" s="2">
        <v>201801</v>
      </c>
      <c r="C572" s="3" t="s">
        <v>22</v>
      </c>
      <c r="D572" t="s">
        <v>42</v>
      </c>
      <c r="E572" t="str">
        <f t="shared" si="11"/>
        <v>201801IRCorporate</v>
      </c>
      <c r="F572">
        <v>2452</v>
      </c>
      <c r="G572">
        <v>689</v>
      </c>
      <c r="H572">
        <v>1686</v>
      </c>
      <c r="I572">
        <v>77</v>
      </c>
    </row>
    <row r="573" spans="1:9">
      <c r="A573" s="76">
        <f t="shared" si="10"/>
        <v>43101</v>
      </c>
      <c r="B573" s="2">
        <v>201801</v>
      </c>
      <c r="C573" s="3" t="s">
        <v>22</v>
      </c>
      <c r="D573" t="s">
        <v>43</v>
      </c>
      <c r="E573" t="str">
        <f t="shared" si="11"/>
        <v>201801IRGuest</v>
      </c>
      <c r="F573">
        <v>0</v>
      </c>
      <c r="G573">
        <v>0</v>
      </c>
      <c r="H573">
        <v>0</v>
      </c>
      <c r="I573">
        <v>0</v>
      </c>
    </row>
    <row r="574" spans="1:9">
      <c r="A574" s="76">
        <f t="shared" si="10"/>
        <v>43101</v>
      </c>
      <c r="B574" s="2">
        <v>201801</v>
      </c>
      <c r="C574" s="3" t="s">
        <v>22</v>
      </c>
      <c r="D574" t="s">
        <v>44</v>
      </c>
      <c r="E574" t="str">
        <f t="shared" si="11"/>
        <v>201801IRRep</v>
      </c>
      <c r="F574">
        <v>5</v>
      </c>
      <c r="G574">
        <v>5</v>
      </c>
      <c r="H574">
        <v>0</v>
      </c>
      <c r="I574">
        <v>0</v>
      </c>
    </row>
    <row r="575" spans="1:9">
      <c r="A575" s="76">
        <f t="shared" si="10"/>
        <v>43101</v>
      </c>
      <c r="B575" s="2">
        <v>201801</v>
      </c>
      <c r="C575" s="3" t="s">
        <v>23</v>
      </c>
      <c r="D575" t="s">
        <v>6</v>
      </c>
      <c r="E575" t="str">
        <f t="shared" si="11"/>
        <v>201801ITSMB</v>
      </c>
      <c r="F575">
        <v>18794</v>
      </c>
      <c r="G575">
        <v>8461</v>
      </c>
      <c r="H575">
        <v>8122</v>
      </c>
      <c r="I575">
        <v>2211</v>
      </c>
    </row>
    <row r="576" spans="1:9">
      <c r="A576" s="76">
        <f t="shared" si="10"/>
        <v>43101</v>
      </c>
      <c r="B576" s="2">
        <v>201801</v>
      </c>
      <c r="C576" s="3" t="s">
        <v>23</v>
      </c>
      <c r="D576" t="s">
        <v>42</v>
      </c>
      <c r="E576" t="str">
        <f t="shared" si="11"/>
        <v>201801ITCorporate</v>
      </c>
      <c r="F576">
        <v>15468</v>
      </c>
      <c r="G576">
        <v>5449</v>
      </c>
      <c r="H576">
        <v>8590</v>
      </c>
      <c r="I576">
        <v>1428</v>
      </c>
    </row>
    <row r="577" spans="1:9">
      <c r="A577" s="76">
        <f t="shared" si="10"/>
        <v>43101</v>
      </c>
      <c r="B577" s="2">
        <v>201801</v>
      </c>
      <c r="C577" s="3" t="s">
        <v>23</v>
      </c>
      <c r="D577" t="s">
        <v>43</v>
      </c>
      <c r="E577" t="str">
        <f t="shared" si="11"/>
        <v>201801ITGuest</v>
      </c>
      <c r="F577">
        <v>149</v>
      </c>
      <c r="G577">
        <v>21</v>
      </c>
      <c r="H577">
        <v>77</v>
      </c>
      <c r="I577">
        <v>51</v>
      </c>
    </row>
    <row r="578" spans="1:9">
      <c r="A578" s="76">
        <f t="shared" si="10"/>
        <v>43101</v>
      </c>
      <c r="B578" s="2">
        <v>201801</v>
      </c>
      <c r="C578" s="3" t="s">
        <v>23</v>
      </c>
      <c r="D578" t="s">
        <v>44</v>
      </c>
      <c r="E578" t="str">
        <f t="shared" si="11"/>
        <v>201801ITRep</v>
      </c>
      <c r="F578">
        <v>87</v>
      </c>
      <c r="G578">
        <v>0</v>
      </c>
      <c r="H578">
        <v>87</v>
      </c>
      <c r="I578">
        <v>0</v>
      </c>
    </row>
    <row r="579" spans="1:9">
      <c r="A579" s="76">
        <f t="shared" si="10"/>
        <v>43101</v>
      </c>
      <c r="B579" s="2">
        <v>201801</v>
      </c>
      <c r="C579" s="3" t="s">
        <v>24</v>
      </c>
      <c r="D579" t="s">
        <v>6</v>
      </c>
      <c r="E579" t="str">
        <f t="shared" si="11"/>
        <v>201801KRSMB</v>
      </c>
      <c r="F579">
        <v>4354</v>
      </c>
      <c r="G579">
        <v>1491</v>
      </c>
      <c r="H579">
        <v>2545</v>
      </c>
      <c r="I579">
        <v>318</v>
      </c>
    </row>
    <row r="580" spans="1:9">
      <c r="A580" s="76">
        <f t="shared" ref="A580:A626" si="12">DATE(LEFT(B580,4),RIGHT(B580,2),1)</f>
        <v>43101</v>
      </c>
      <c r="B580" s="2">
        <v>201801</v>
      </c>
      <c r="C580" s="3" t="s">
        <v>24</v>
      </c>
      <c r="D580" t="s">
        <v>42</v>
      </c>
      <c r="E580" t="str">
        <f t="shared" si="11"/>
        <v>201801KRCorporate</v>
      </c>
      <c r="F580">
        <v>2000</v>
      </c>
      <c r="G580">
        <v>427</v>
      </c>
      <c r="H580">
        <v>1429</v>
      </c>
      <c r="I580">
        <v>144</v>
      </c>
    </row>
    <row r="581" spans="1:9">
      <c r="A581" s="76">
        <f t="shared" si="12"/>
        <v>43101</v>
      </c>
      <c r="B581" s="2">
        <v>201801</v>
      </c>
      <c r="C581" s="3" t="s">
        <v>24</v>
      </c>
      <c r="D581" t="s">
        <v>43</v>
      </c>
      <c r="E581" t="str">
        <f t="shared" si="11"/>
        <v>201801KRGuest</v>
      </c>
      <c r="F581">
        <v>31</v>
      </c>
      <c r="G581">
        <v>21</v>
      </c>
      <c r="H581">
        <v>10</v>
      </c>
      <c r="I581">
        <v>0</v>
      </c>
    </row>
    <row r="582" spans="1:9">
      <c r="A582" s="76">
        <f t="shared" si="12"/>
        <v>43101</v>
      </c>
      <c r="B582" s="2">
        <v>201801</v>
      </c>
      <c r="C582" s="3" t="s">
        <v>24</v>
      </c>
      <c r="D582" t="s">
        <v>44</v>
      </c>
      <c r="E582" t="str">
        <f t="shared" si="11"/>
        <v>201801KRRep</v>
      </c>
      <c r="F582">
        <v>879</v>
      </c>
      <c r="G582">
        <v>308</v>
      </c>
      <c r="H582">
        <v>370</v>
      </c>
      <c r="I582">
        <v>200</v>
      </c>
    </row>
    <row r="583" spans="1:9">
      <c r="A583" s="76">
        <f t="shared" si="12"/>
        <v>43101</v>
      </c>
      <c r="B583" s="2">
        <v>201801</v>
      </c>
      <c r="C583" s="3" t="s">
        <v>25</v>
      </c>
      <c r="D583" t="s">
        <v>6</v>
      </c>
      <c r="E583" t="str">
        <f t="shared" si="11"/>
        <v>201801LUSMB</v>
      </c>
      <c r="F583">
        <v>1146</v>
      </c>
      <c r="G583">
        <v>560</v>
      </c>
      <c r="H583">
        <v>560</v>
      </c>
      <c r="I583">
        <v>25</v>
      </c>
    </row>
    <row r="584" spans="1:9">
      <c r="A584" s="76">
        <f t="shared" si="12"/>
        <v>43101</v>
      </c>
      <c r="B584" s="2">
        <v>201801</v>
      </c>
      <c r="C584" s="3" t="s">
        <v>25</v>
      </c>
      <c r="D584" t="s">
        <v>42</v>
      </c>
      <c r="E584" t="str">
        <f t="shared" si="11"/>
        <v>201801LUCorporate</v>
      </c>
      <c r="F584">
        <v>848</v>
      </c>
      <c r="G584">
        <v>231</v>
      </c>
      <c r="H584">
        <v>565</v>
      </c>
      <c r="I584">
        <v>51</v>
      </c>
    </row>
    <row r="585" spans="1:9">
      <c r="A585" s="76">
        <f t="shared" si="12"/>
        <v>43101</v>
      </c>
      <c r="B585" s="2">
        <v>201801</v>
      </c>
      <c r="C585" s="3" t="s">
        <v>25</v>
      </c>
      <c r="D585" t="s">
        <v>43</v>
      </c>
      <c r="E585" t="str">
        <f t="shared" si="11"/>
        <v>201801LUGuest</v>
      </c>
      <c r="F585">
        <v>36</v>
      </c>
      <c r="G585">
        <v>0</v>
      </c>
      <c r="H585">
        <v>0</v>
      </c>
      <c r="I585">
        <v>36</v>
      </c>
    </row>
    <row r="586" spans="1:9">
      <c r="A586" s="76">
        <f t="shared" si="12"/>
        <v>43101</v>
      </c>
      <c r="B586" s="2">
        <v>201801</v>
      </c>
      <c r="C586" s="3" t="s">
        <v>25</v>
      </c>
      <c r="D586" t="s">
        <v>44</v>
      </c>
      <c r="E586" t="str">
        <f t="shared" si="11"/>
        <v>201801LURep</v>
      </c>
      <c r="F586">
        <v>0</v>
      </c>
      <c r="G586">
        <v>0</v>
      </c>
      <c r="H586">
        <v>0</v>
      </c>
      <c r="I586">
        <v>0</v>
      </c>
    </row>
    <row r="587" spans="1:9">
      <c r="A587" s="76">
        <f t="shared" si="12"/>
        <v>43101</v>
      </c>
      <c r="B587" s="2">
        <v>201801</v>
      </c>
      <c r="C587" s="3" t="s">
        <v>26</v>
      </c>
      <c r="D587" t="s">
        <v>6</v>
      </c>
      <c r="E587" t="str">
        <f t="shared" si="11"/>
        <v>201801MYSMB</v>
      </c>
      <c r="F587">
        <v>2144</v>
      </c>
      <c r="G587">
        <v>894</v>
      </c>
      <c r="H587">
        <v>1044</v>
      </c>
      <c r="I587">
        <v>205</v>
      </c>
    </row>
    <row r="588" spans="1:9">
      <c r="A588" s="76">
        <f t="shared" si="12"/>
        <v>43101</v>
      </c>
      <c r="B588" s="2">
        <v>201801</v>
      </c>
      <c r="C588" s="3" t="s">
        <v>26</v>
      </c>
      <c r="D588" t="s">
        <v>42</v>
      </c>
      <c r="E588" t="str">
        <f t="shared" ref="E588:E625" si="13">CONCATENATE(B588,C588,D588)</f>
        <v>201801MYCorporate</v>
      </c>
      <c r="F588">
        <v>41</v>
      </c>
      <c r="G588">
        <v>5</v>
      </c>
      <c r="H588">
        <v>36</v>
      </c>
      <c r="I588">
        <v>0</v>
      </c>
    </row>
    <row r="589" spans="1:9">
      <c r="A589" s="76">
        <f t="shared" si="12"/>
        <v>43101</v>
      </c>
      <c r="B589" s="2">
        <v>201801</v>
      </c>
      <c r="C589" s="3" t="s">
        <v>26</v>
      </c>
      <c r="D589" t="s">
        <v>43</v>
      </c>
      <c r="E589" t="str">
        <f t="shared" si="13"/>
        <v>201801MYGuest</v>
      </c>
      <c r="F589">
        <v>21</v>
      </c>
      <c r="G589">
        <v>5</v>
      </c>
      <c r="H589">
        <v>0</v>
      </c>
      <c r="I589">
        <v>15</v>
      </c>
    </row>
    <row r="590" spans="1:9">
      <c r="A590" s="76">
        <f t="shared" si="12"/>
        <v>43101</v>
      </c>
      <c r="B590" s="2">
        <v>201801</v>
      </c>
      <c r="C590" s="3" t="s">
        <v>26</v>
      </c>
      <c r="D590" t="s">
        <v>44</v>
      </c>
      <c r="E590" t="str">
        <f t="shared" si="13"/>
        <v>201801MYRep</v>
      </c>
      <c r="F590">
        <v>581</v>
      </c>
      <c r="G590">
        <v>87</v>
      </c>
      <c r="H590">
        <v>303</v>
      </c>
      <c r="I590">
        <v>191</v>
      </c>
    </row>
    <row r="591" spans="1:9">
      <c r="A591" s="76">
        <f t="shared" si="12"/>
        <v>43101</v>
      </c>
      <c r="B591" s="2">
        <v>201801</v>
      </c>
      <c r="C591" s="3" t="s">
        <v>27</v>
      </c>
      <c r="D591" t="s">
        <v>6</v>
      </c>
      <c r="E591" t="str">
        <f t="shared" si="13"/>
        <v>201801NLSMB</v>
      </c>
      <c r="F591">
        <v>10255</v>
      </c>
      <c r="G591">
        <v>3737</v>
      </c>
      <c r="H591">
        <v>6025</v>
      </c>
      <c r="I591">
        <v>493</v>
      </c>
    </row>
    <row r="592" spans="1:9">
      <c r="A592" s="76">
        <f t="shared" si="12"/>
        <v>43101</v>
      </c>
      <c r="B592" s="2">
        <v>201801</v>
      </c>
      <c r="C592" s="3" t="s">
        <v>27</v>
      </c>
      <c r="D592" t="s">
        <v>42</v>
      </c>
      <c r="E592" t="str">
        <f t="shared" si="13"/>
        <v>201801NLCorporate</v>
      </c>
      <c r="F592">
        <v>15406</v>
      </c>
      <c r="G592">
        <v>4719</v>
      </c>
      <c r="H592">
        <v>9443</v>
      </c>
      <c r="I592">
        <v>1244</v>
      </c>
    </row>
    <row r="593" spans="1:9">
      <c r="A593" s="76">
        <f t="shared" si="12"/>
        <v>43101</v>
      </c>
      <c r="B593" s="2">
        <v>201801</v>
      </c>
      <c r="C593" s="3" t="s">
        <v>27</v>
      </c>
      <c r="D593" t="s">
        <v>43</v>
      </c>
      <c r="E593" t="str">
        <f t="shared" si="13"/>
        <v>201801NLGuest</v>
      </c>
      <c r="F593">
        <v>51</v>
      </c>
      <c r="G593">
        <v>21</v>
      </c>
      <c r="H593">
        <v>31</v>
      </c>
      <c r="I593">
        <v>0</v>
      </c>
    </row>
    <row r="594" spans="1:9">
      <c r="A594" s="76">
        <f t="shared" si="12"/>
        <v>43101</v>
      </c>
      <c r="B594" s="2">
        <v>201801</v>
      </c>
      <c r="C594" s="3" t="s">
        <v>27</v>
      </c>
      <c r="D594" t="s">
        <v>44</v>
      </c>
      <c r="E594" t="str">
        <f t="shared" si="13"/>
        <v>201801NLRep</v>
      </c>
      <c r="F594">
        <v>87</v>
      </c>
      <c r="G594">
        <v>41</v>
      </c>
      <c r="H594">
        <v>46</v>
      </c>
      <c r="I594">
        <v>0</v>
      </c>
    </row>
    <row r="595" spans="1:9">
      <c r="A595" s="76">
        <f t="shared" si="12"/>
        <v>43101</v>
      </c>
      <c r="B595" s="2">
        <v>201801</v>
      </c>
      <c r="C595" s="3" t="s">
        <v>28</v>
      </c>
      <c r="D595" t="s">
        <v>6</v>
      </c>
      <c r="E595" t="str">
        <f t="shared" si="13"/>
        <v>201801NOSMB</v>
      </c>
      <c r="F595">
        <v>3876</v>
      </c>
      <c r="G595">
        <v>1552</v>
      </c>
      <c r="H595">
        <v>1743</v>
      </c>
      <c r="I595">
        <v>581</v>
      </c>
    </row>
    <row r="596" spans="1:9">
      <c r="A596" s="76">
        <f t="shared" si="12"/>
        <v>43101</v>
      </c>
      <c r="B596" s="2">
        <v>201801</v>
      </c>
      <c r="C596" s="3" t="s">
        <v>28</v>
      </c>
      <c r="D596" t="s">
        <v>42</v>
      </c>
      <c r="E596" t="str">
        <f t="shared" si="13"/>
        <v>201801NOCorporate</v>
      </c>
      <c r="F596">
        <v>4945</v>
      </c>
      <c r="G596">
        <v>1347</v>
      </c>
      <c r="H596">
        <v>3167</v>
      </c>
      <c r="I596">
        <v>431</v>
      </c>
    </row>
    <row r="597" spans="1:9">
      <c r="A597" s="76">
        <f t="shared" si="12"/>
        <v>43101</v>
      </c>
      <c r="B597" s="2">
        <v>201801</v>
      </c>
      <c r="C597" s="3" t="s">
        <v>28</v>
      </c>
      <c r="D597" t="s">
        <v>43</v>
      </c>
      <c r="E597" t="str">
        <f t="shared" si="13"/>
        <v>201801NOGuest</v>
      </c>
      <c r="F597">
        <v>36</v>
      </c>
      <c r="G597">
        <v>36</v>
      </c>
      <c r="H597">
        <v>0</v>
      </c>
      <c r="I597">
        <v>0</v>
      </c>
    </row>
    <row r="598" spans="1:9">
      <c r="A598" s="76">
        <f t="shared" si="12"/>
        <v>43101</v>
      </c>
      <c r="B598" s="2">
        <v>201801</v>
      </c>
      <c r="C598" s="3" t="s">
        <v>28</v>
      </c>
      <c r="D598" t="s">
        <v>44</v>
      </c>
      <c r="E598" t="str">
        <f t="shared" si="13"/>
        <v>201801NORep</v>
      </c>
      <c r="F598">
        <v>1691</v>
      </c>
      <c r="G598">
        <v>1383</v>
      </c>
      <c r="H598">
        <v>308</v>
      </c>
      <c r="I598">
        <v>0</v>
      </c>
    </row>
    <row r="599" spans="1:9">
      <c r="A599" s="76">
        <f t="shared" si="12"/>
        <v>43101</v>
      </c>
      <c r="B599" s="2">
        <v>201801</v>
      </c>
      <c r="C599" s="3" t="s">
        <v>29</v>
      </c>
      <c r="D599" t="s">
        <v>6</v>
      </c>
      <c r="E599" t="str">
        <f t="shared" si="13"/>
        <v>201801PLSMB</v>
      </c>
      <c r="F599">
        <v>26905</v>
      </c>
      <c r="G599">
        <v>10492</v>
      </c>
      <c r="H599">
        <v>13545</v>
      </c>
      <c r="I599">
        <v>2869</v>
      </c>
    </row>
    <row r="600" spans="1:9">
      <c r="A600" s="76">
        <f t="shared" si="12"/>
        <v>43101</v>
      </c>
      <c r="B600" s="2">
        <v>201801</v>
      </c>
      <c r="C600" s="3" t="s">
        <v>29</v>
      </c>
      <c r="D600" t="s">
        <v>42</v>
      </c>
      <c r="E600" t="str">
        <f t="shared" si="13"/>
        <v>201801PLCorporate</v>
      </c>
      <c r="F600">
        <v>28041</v>
      </c>
      <c r="G600">
        <v>10995</v>
      </c>
      <c r="H600">
        <v>12897</v>
      </c>
      <c r="I600">
        <v>4149</v>
      </c>
    </row>
    <row r="601" spans="1:9">
      <c r="A601" s="76">
        <f t="shared" si="12"/>
        <v>43101</v>
      </c>
      <c r="B601" s="2">
        <v>201801</v>
      </c>
      <c r="C601" s="3" t="s">
        <v>29</v>
      </c>
      <c r="D601" t="s">
        <v>43</v>
      </c>
      <c r="E601" t="str">
        <f t="shared" si="13"/>
        <v>201801PLGuest</v>
      </c>
      <c r="F601">
        <v>437</v>
      </c>
      <c r="G601">
        <v>93</v>
      </c>
      <c r="H601">
        <v>288</v>
      </c>
      <c r="I601">
        <v>56</v>
      </c>
    </row>
    <row r="602" spans="1:9">
      <c r="A602" s="76">
        <f t="shared" si="12"/>
        <v>43101</v>
      </c>
      <c r="B602" s="2">
        <v>201801</v>
      </c>
      <c r="C602" s="3" t="s">
        <v>29</v>
      </c>
      <c r="D602" t="s">
        <v>44</v>
      </c>
      <c r="E602" t="str">
        <f t="shared" si="13"/>
        <v>201801PLRep</v>
      </c>
      <c r="F602">
        <v>0</v>
      </c>
      <c r="G602">
        <v>0</v>
      </c>
      <c r="H602">
        <v>0</v>
      </c>
      <c r="I602">
        <v>0</v>
      </c>
    </row>
    <row r="603" spans="1:9">
      <c r="A603" s="76">
        <f t="shared" si="12"/>
        <v>43101</v>
      </c>
      <c r="B603" s="2">
        <v>201801</v>
      </c>
      <c r="C603" s="3" t="s">
        <v>30</v>
      </c>
      <c r="D603" t="s">
        <v>6</v>
      </c>
      <c r="E603" t="str">
        <f t="shared" si="13"/>
        <v>201801PTSMB</v>
      </c>
      <c r="F603">
        <v>298</v>
      </c>
      <c r="G603">
        <v>87</v>
      </c>
      <c r="H603">
        <v>185</v>
      </c>
      <c r="I603">
        <v>26</v>
      </c>
    </row>
    <row r="604" spans="1:9">
      <c r="A604" s="76">
        <f t="shared" si="12"/>
        <v>43101</v>
      </c>
      <c r="B604" s="2">
        <v>201801</v>
      </c>
      <c r="C604" s="3" t="s">
        <v>30</v>
      </c>
      <c r="D604" t="s">
        <v>42</v>
      </c>
      <c r="E604" t="str">
        <f t="shared" si="13"/>
        <v>201801PTCorporate</v>
      </c>
      <c r="F604">
        <v>247</v>
      </c>
      <c r="G604">
        <v>41</v>
      </c>
      <c r="H604">
        <v>185</v>
      </c>
      <c r="I604">
        <v>20</v>
      </c>
    </row>
    <row r="605" spans="1:9">
      <c r="A605" s="76">
        <f t="shared" si="12"/>
        <v>43101</v>
      </c>
      <c r="B605" s="2">
        <v>201801</v>
      </c>
      <c r="C605" s="3" t="s">
        <v>30</v>
      </c>
      <c r="D605" t="s">
        <v>43</v>
      </c>
      <c r="E605" t="str">
        <f t="shared" si="13"/>
        <v>201801PTGuest</v>
      </c>
      <c r="F605">
        <v>0</v>
      </c>
      <c r="G605">
        <v>0</v>
      </c>
      <c r="H605">
        <v>0</v>
      </c>
      <c r="I605">
        <v>0</v>
      </c>
    </row>
    <row r="606" spans="1:9">
      <c r="A606" s="76">
        <f t="shared" si="12"/>
        <v>43101</v>
      </c>
      <c r="B606" s="2">
        <v>201801</v>
      </c>
      <c r="C606" s="3" t="s">
        <v>30</v>
      </c>
      <c r="D606" t="s">
        <v>44</v>
      </c>
      <c r="E606" t="str">
        <f t="shared" si="13"/>
        <v>201801PTRep</v>
      </c>
      <c r="F606">
        <v>154</v>
      </c>
      <c r="G606">
        <v>5</v>
      </c>
      <c r="H606">
        <v>149</v>
      </c>
      <c r="I606">
        <v>0</v>
      </c>
    </row>
    <row r="607" spans="1:9">
      <c r="A607" s="76">
        <f t="shared" si="12"/>
        <v>43101</v>
      </c>
      <c r="B607" s="2">
        <v>201801</v>
      </c>
      <c r="C607" s="3" t="s">
        <v>31</v>
      </c>
      <c r="D607" t="s">
        <v>6</v>
      </c>
      <c r="E607" t="str">
        <f t="shared" si="13"/>
        <v>201801SGSMB</v>
      </c>
      <c r="F607">
        <v>2282</v>
      </c>
      <c r="G607">
        <v>869</v>
      </c>
      <c r="H607">
        <v>1100</v>
      </c>
      <c r="I607">
        <v>313</v>
      </c>
    </row>
    <row r="608" spans="1:9">
      <c r="A608" s="76">
        <f t="shared" si="12"/>
        <v>43101</v>
      </c>
      <c r="B608" s="2">
        <v>201801</v>
      </c>
      <c r="C608" s="3" t="s">
        <v>31</v>
      </c>
      <c r="D608" t="s">
        <v>42</v>
      </c>
      <c r="E608" t="str">
        <f t="shared" si="13"/>
        <v>201801SGCorporate</v>
      </c>
      <c r="F608">
        <v>1193</v>
      </c>
      <c r="G608">
        <v>267</v>
      </c>
      <c r="H608">
        <v>730</v>
      </c>
      <c r="I608">
        <v>196</v>
      </c>
    </row>
    <row r="609" spans="1:9">
      <c r="A609" s="76">
        <f t="shared" si="12"/>
        <v>43101</v>
      </c>
      <c r="B609" s="2">
        <v>201801</v>
      </c>
      <c r="C609" s="3" t="s">
        <v>31</v>
      </c>
      <c r="D609" t="s">
        <v>43</v>
      </c>
      <c r="E609" t="str">
        <f t="shared" si="13"/>
        <v>201801SGGuest</v>
      </c>
      <c r="F609">
        <v>0</v>
      </c>
      <c r="G609">
        <v>0</v>
      </c>
      <c r="H609">
        <v>0</v>
      </c>
      <c r="I609">
        <v>0</v>
      </c>
    </row>
    <row r="610" spans="1:9">
      <c r="A610" s="76">
        <f t="shared" si="12"/>
        <v>43101</v>
      </c>
      <c r="B610" s="2">
        <v>201801</v>
      </c>
      <c r="C610" s="3" t="s">
        <v>31</v>
      </c>
      <c r="D610" t="s">
        <v>44</v>
      </c>
      <c r="E610" t="str">
        <f t="shared" si="13"/>
        <v>201801SGRep</v>
      </c>
      <c r="F610">
        <v>663</v>
      </c>
      <c r="G610">
        <v>72</v>
      </c>
      <c r="H610">
        <v>591</v>
      </c>
      <c r="I610">
        <v>0</v>
      </c>
    </row>
    <row r="611" spans="1:9">
      <c r="A611" s="76">
        <f t="shared" si="12"/>
        <v>43101</v>
      </c>
      <c r="B611" s="2">
        <v>201801</v>
      </c>
      <c r="C611" s="3" t="s">
        <v>32</v>
      </c>
      <c r="D611" t="s">
        <v>6</v>
      </c>
      <c r="E611" t="str">
        <f t="shared" si="13"/>
        <v>201801SKSMB</v>
      </c>
      <c r="F611">
        <v>2313</v>
      </c>
      <c r="G611">
        <v>1285</v>
      </c>
      <c r="H611">
        <v>848</v>
      </c>
      <c r="I611">
        <v>179</v>
      </c>
    </row>
    <row r="612" spans="1:9">
      <c r="A612" s="76">
        <f t="shared" si="12"/>
        <v>43101</v>
      </c>
      <c r="B612" s="2">
        <v>201801</v>
      </c>
      <c r="C612" s="3" t="s">
        <v>32</v>
      </c>
      <c r="D612" t="s">
        <v>42</v>
      </c>
      <c r="E612" t="str">
        <f t="shared" si="13"/>
        <v>201801SKCorporate</v>
      </c>
      <c r="F612">
        <v>1059</v>
      </c>
      <c r="G612">
        <v>375</v>
      </c>
      <c r="H612">
        <v>422</v>
      </c>
      <c r="I612">
        <v>262</v>
      </c>
    </row>
    <row r="613" spans="1:9">
      <c r="A613" s="76">
        <f t="shared" si="12"/>
        <v>43101</v>
      </c>
      <c r="B613" s="2">
        <v>201801</v>
      </c>
      <c r="C613" s="3" t="s">
        <v>32</v>
      </c>
      <c r="D613" t="s">
        <v>43</v>
      </c>
      <c r="E613" t="str">
        <f t="shared" si="13"/>
        <v>201801SKGuest</v>
      </c>
      <c r="F613">
        <v>0</v>
      </c>
      <c r="G613">
        <v>0</v>
      </c>
      <c r="H613">
        <v>0</v>
      </c>
      <c r="I613">
        <v>0</v>
      </c>
    </row>
    <row r="614" spans="1:9">
      <c r="A614" s="76">
        <f t="shared" si="12"/>
        <v>43101</v>
      </c>
      <c r="B614" s="2">
        <v>201801</v>
      </c>
      <c r="C614" s="3" t="s">
        <v>32</v>
      </c>
      <c r="D614" t="s">
        <v>44</v>
      </c>
      <c r="E614" t="str">
        <f t="shared" si="13"/>
        <v>201801SKRep</v>
      </c>
      <c r="F614">
        <v>925</v>
      </c>
      <c r="G614">
        <v>509</v>
      </c>
      <c r="H614">
        <v>406</v>
      </c>
      <c r="I614">
        <v>10</v>
      </c>
    </row>
    <row r="615" spans="1:9">
      <c r="A615" s="76">
        <f t="shared" si="12"/>
        <v>43101</v>
      </c>
      <c r="B615" s="2">
        <v>201801</v>
      </c>
      <c r="C615" s="3" t="s">
        <v>33</v>
      </c>
      <c r="D615" t="s">
        <v>6</v>
      </c>
      <c r="E615" t="str">
        <f t="shared" si="13"/>
        <v>201801SPSMB</v>
      </c>
      <c r="F615">
        <v>17940</v>
      </c>
      <c r="G615">
        <v>10451</v>
      </c>
      <c r="H615">
        <v>6708</v>
      </c>
      <c r="I615">
        <v>781</v>
      </c>
    </row>
    <row r="616" spans="1:9">
      <c r="A616" s="76">
        <f t="shared" si="12"/>
        <v>43101</v>
      </c>
      <c r="B616" s="2">
        <v>201801</v>
      </c>
      <c r="C616" s="3" t="s">
        <v>33</v>
      </c>
      <c r="D616" t="s">
        <v>42</v>
      </c>
      <c r="E616" t="str">
        <f t="shared" si="13"/>
        <v>201801SPCorporate</v>
      </c>
      <c r="F616">
        <v>18228</v>
      </c>
      <c r="G616">
        <v>6647</v>
      </c>
      <c r="H616">
        <v>10291</v>
      </c>
      <c r="I616">
        <v>1290</v>
      </c>
    </row>
    <row r="617" spans="1:9">
      <c r="A617" s="76">
        <f t="shared" si="12"/>
        <v>43101</v>
      </c>
      <c r="B617" s="2">
        <v>201801</v>
      </c>
      <c r="C617" s="3" t="s">
        <v>33</v>
      </c>
      <c r="D617" t="s">
        <v>43</v>
      </c>
      <c r="E617" t="str">
        <f t="shared" si="13"/>
        <v>201801SPGuest</v>
      </c>
      <c r="F617">
        <v>740</v>
      </c>
      <c r="G617">
        <v>21</v>
      </c>
      <c r="H617">
        <v>704</v>
      </c>
      <c r="I617">
        <v>15</v>
      </c>
    </row>
    <row r="618" spans="1:9">
      <c r="A618" s="76">
        <f t="shared" si="12"/>
        <v>43101</v>
      </c>
      <c r="B618" s="2">
        <v>201801</v>
      </c>
      <c r="C618" s="3" t="s">
        <v>33</v>
      </c>
      <c r="D618" t="s">
        <v>44</v>
      </c>
      <c r="E618" t="str">
        <f t="shared" si="13"/>
        <v>201801SPRep</v>
      </c>
      <c r="F618">
        <v>11998</v>
      </c>
      <c r="G618">
        <v>3922</v>
      </c>
      <c r="H618">
        <v>4606</v>
      </c>
      <c r="I618">
        <v>3470</v>
      </c>
    </row>
    <row r="619" spans="1:9">
      <c r="A619" s="76">
        <f t="shared" si="12"/>
        <v>43101</v>
      </c>
      <c r="B619" s="2">
        <v>201801</v>
      </c>
      <c r="C619" s="3" t="s">
        <v>34</v>
      </c>
      <c r="D619" t="s">
        <v>6</v>
      </c>
      <c r="E619" t="str">
        <f t="shared" si="13"/>
        <v>201801SVSMB</v>
      </c>
      <c r="F619">
        <v>6580</v>
      </c>
      <c r="G619">
        <v>2627</v>
      </c>
      <c r="H619">
        <v>3357</v>
      </c>
      <c r="I619">
        <v>596</v>
      </c>
    </row>
    <row r="620" spans="1:9">
      <c r="A620" s="76">
        <f t="shared" si="12"/>
        <v>43101</v>
      </c>
      <c r="B620" s="2">
        <v>201801</v>
      </c>
      <c r="C620" s="3" t="s">
        <v>34</v>
      </c>
      <c r="D620" t="s">
        <v>42</v>
      </c>
      <c r="E620" t="str">
        <f t="shared" si="13"/>
        <v>201801SVCorporate</v>
      </c>
      <c r="F620">
        <v>12666</v>
      </c>
      <c r="G620">
        <v>4668</v>
      </c>
      <c r="H620">
        <v>7022</v>
      </c>
      <c r="I620">
        <v>976</v>
      </c>
    </row>
    <row r="621" spans="1:9">
      <c r="A621" s="76">
        <f t="shared" si="12"/>
        <v>43101</v>
      </c>
      <c r="B621" s="2">
        <v>201801</v>
      </c>
      <c r="C621" s="3" t="s">
        <v>34</v>
      </c>
      <c r="D621" t="s">
        <v>43</v>
      </c>
      <c r="E621" t="str">
        <f t="shared" si="13"/>
        <v>201801SVGuest</v>
      </c>
      <c r="F621">
        <v>10</v>
      </c>
      <c r="G621">
        <v>5</v>
      </c>
      <c r="H621">
        <v>0</v>
      </c>
      <c r="I621">
        <v>5</v>
      </c>
    </row>
    <row r="622" spans="1:9">
      <c r="A622" s="76">
        <f t="shared" si="12"/>
        <v>43101</v>
      </c>
      <c r="B622" s="2">
        <v>201801</v>
      </c>
      <c r="C622" s="3" t="s">
        <v>34</v>
      </c>
      <c r="D622" t="s">
        <v>44</v>
      </c>
      <c r="E622" t="str">
        <f t="shared" si="13"/>
        <v>201801SVRep</v>
      </c>
      <c r="F622">
        <v>1563</v>
      </c>
      <c r="G622">
        <v>458</v>
      </c>
      <c r="H622">
        <v>751</v>
      </c>
      <c r="I622">
        <v>355</v>
      </c>
    </row>
    <row r="623" spans="1:9">
      <c r="A623" s="76">
        <f t="shared" si="12"/>
        <v>43101</v>
      </c>
      <c r="B623" s="2">
        <v>201801</v>
      </c>
      <c r="C623" s="3" t="s">
        <v>35</v>
      </c>
      <c r="D623" t="s">
        <v>6</v>
      </c>
      <c r="E623" t="str">
        <f t="shared" si="13"/>
        <v>201801THSMB</v>
      </c>
      <c r="F623">
        <v>2601</v>
      </c>
      <c r="G623">
        <v>1707</v>
      </c>
      <c r="H623">
        <v>745</v>
      </c>
      <c r="I623">
        <v>149</v>
      </c>
    </row>
    <row r="624" spans="1:9">
      <c r="A624" s="76">
        <f t="shared" si="12"/>
        <v>43101</v>
      </c>
      <c r="B624" s="2">
        <v>201801</v>
      </c>
      <c r="C624" s="3" t="s">
        <v>35</v>
      </c>
      <c r="D624" t="s">
        <v>42</v>
      </c>
      <c r="E624" t="str">
        <f t="shared" si="13"/>
        <v>201801THCorporate</v>
      </c>
      <c r="F624">
        <v>586</v>
      </c>
      <c r="G624">
        <v>57</v>
      </c>
      <c r="H624">
        <v>529</v>
      </c>
      <c r="I624">
        <v>0</v>
      </c>
    </row>
    <row r="625" spans="1:9">
      <c r="A625" s="76">
        <f t="shared" si="12"/>
        <v>43101</v>
      </c>
      <c r="B625" s="2">
        <v>201801</v>
      </c>
      <c r="C625" s="3" t="s">
        <v>35</v>
      </c>
      <c r="D625" t="s">
        <v>43</v>
      </c>
      <c r="E625" t="str">
        <f t="shared" si="13"/>
        <v>201801THGuest</v>
      </c>
      <c r="F625">
        <v>5</v>
      </c>
      <c r="G625">
        <v>0</v>
      </c>
      <c r="H625">
        <v>5</v>
      </c>
      <c r="I625">
        <v>0</v>
      </c>
    </row>
    <row r="626" spans="1:9">
      <c r="A626" s="76">
        <f t="shared" si="12"/>
        <v>43101</v>
      </c>
      <c r="B626" s="2">
        <v>201801</v>
      </c>
      <c r="C626" s="3" t="s">
        <v>35</v>
      </c>
      <c r="D626" t="s">
        <v>44</v>
      </c>
      <c r="E626" t="str">
        <f>CONCATENATE(B626,C626,D626)</f>
        <v>201801THRep</v>
      </c>
      <c r="F626">
        <v>0</v>
      </c>
      <c r="G626">
        <v>0</v>
      </c>
      <c r="H626">
        <v>0</v>
      </c>
      <c r="I626">
        <v>0</v>
      </c>
    </row>
    <row r="3643" spans="5:5">
      <c r="E3643" t="s">
        <v>152</v>
      </c>
    </row>
    <row r="3644" spans="5:5">
      <c r="E3644" t="s">
        <v>152</v>
      </c>
    </row>
    <row r="3645" spans="5:5">
      <c r="E3645" t="s">
        <v>152</v>
      </c>
    </row>
    <row r="3646" spans="5:5">
      <c r="E3646" t="s">
        <v>152</v>
      </c>
    </row>
    <row r="3647" spans="5:5">
      <c r="E3647" t="s">
        <v>152</v>
      </c>
    </row>
    <row r="3648" spans="5:5">
      <c r="E3648" t="s">
        <v>152</v>
      </c>
    </row>
    <row r="3649" spans="5:5">
      <c r="E3649" t="s">
        <v>152</v>
      </c>
    </row>
    <row r="3650" spans="5:5">
      <c r="E3650" t="s">
        <v>152</v>
      </c>
    </row>
    <row r="3651" spans="5:5">
      <c r="E3651" t="s">
        <v>152</v>
      </c>
    </row>
    <row r="3652" spans="5:5">
      <c r="E3652" t="s">
        <v>152</v>
      </c>
    </row>
    <row r="3653" spans="5:5">
      <c r="E3653" t="s">
        <v>152</v>
      </c>
    </row>
    <row r="3654" spans="5:5">
      <c r="E3654" t="s">
        <v>152</v>
      </c>
    </row>
    <row r="3655" spans="5:5">
      <c r="E3655" t="s">
        <v>152</v>
      </c>
    </row>
    <row r="3656" spans="5:5">
      <c r="E3656" t="s">
        <v>152</v>
      </c>
    </row>
    <row r="3657" spans="5:5">
      <c r="E3657" t="s">
        <v>152</v>
      </c>
    </row>
    <row r="3658" spans="5:5">
      <c r="E3658" t="s">
        <v>152</v>
      </c>
    </row>
    <row r="3659" spans="5:5">
      <c r="E3659" t="s">
        <v>152</v>
      </c>
    </row>
    <row r="3660" spans="5:5">
      <c r="E3660" t="s">
        <v>152</v>
      </c>
    </row>
    <row r="3661" spans="5:5">
      <c r="E3661" t="s">
        <v>152</v>
      </c>
    </row>
    <row r="3662" spans="5:5">
      <c r="E3662" t="s">
        <v>152</v>
      </c>
    </row>
    <row r="3663" spans="5:5">
      <c r="E3663" t="s">
        <v>152</v>
      </c>
    </row>
    <row r="3664" spans="5:5">
      <c r="E3664" t="s">
        <v>152</v>
      </c>
    </row>
    <row r="3665" spans="5:5">
      <c r="E3665" t="s">
        <v>152</v>
      </c>
    </row>
    <row r="3666" spans="5:5">
      <c r="E3666" t="s">
        <v>152</v>
      </c>
    </row>
    <row r="3667" spans="5:5">
      <c r="E3667" t="s">
        <v>152</v>
      </c>
    </row>
    <row r="3668" spans="5:5">
      <c r="E3668" t="s">
        <v>152</v>
      </c>
    </row>
    <row r="3669" spans="5:5">
      <c r="E3669" t="s">
        <v>152</v>
      </c>
    </row>
    <row r="3670" spans="5:5">
      <c r="E3670" t="s">
        <v>152</v>
      </c>
    </row>
    <row r="3671" spans="5:5">
      <c r="E3671" t="s">
        <v>152</v>
      </c>
    </row>
    <row r="3672" spans="5:5">
      <c r="E3672" t="s">
        <v>152</v>
      </c>
    </row>
    <row r="3673" spans="5:5">
      <c r="E3673" t="s">
        <v>152</v>
      </c>
    </row>
    <row r="3674" spans="5:5">
      <c r="E3674" t="s">
        <v>152</v>
      </c>
    </row>
    <row r="3675" spans="5:5">
      <c r="E3675" t="s">
        <v>152</v>
      </c>
    </row>
    <row r="3676" spans="5:5">
      <c r="E3676" t="s">
        <v>152</v>
      </c>
    </row>
  </sheetData>
  <autoFilter ref="B2:AH4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YB36"/>
  <sheetViews>
    <sheetView topLeftCell="K1" zoomScaleNormal="100" workbookViewId="0">
      <selection activeCell="R9" sqref="R9"/>
    </sheetView>
  </sheetViews>
  <sheetFormatPr defaultColWidth="11.42578125" defaultRowHeight="15"/>
  <cols>
    <col min="1" max="1" width="14.42578125" customWidth="1"/>
    <col min="2" max="2" width="15.7109375" customWidth="1"/>
    <col min="3" max="3" width="22.85546875" customWidth="1"/>
    <col min="4" max="4" width="21.7109375" customWidth="1"/>
    <col min="5" max="5" width="22.140625" customWidth="1"/>
    <col min="6" max="6" width="18.28515625" customWidth="1"/>
    <col min="7" max="7" width="14.85546875" customWidth="1"/>
    <col min="8" max="8" width="15.85546875" customWidth="1"/>
    <col min="9" max="9" width="17.5703125" customWidth="1"/>
    <col min="10" max="10" width="15.85546875" customWidth="1"/>
    <col min="11" max="11" width="11.42578125" style="7"/>
    <col min="12" max="12" width="14.42578125" customWidth="1"/>
    <col min="13" max="13" width="18.85546875" customWidth="1"/>
    <col min="14" max="14" width="19.7109375" customWidth="1"/>
    <col min="15" max="15" width="19.28515625" customWidth="1"/>
    <col min="16" max="16" width="20.7109375" customWidth="1"/>
    <col min="17" max="17" width="13.140625" customWidth="1"/>
    <col min="18" max="20" width="7.7109375" customWidth="1"/>
    <col min="21" max="21" width="7" customWidth="1"/>
    <col min="22" max="22" width="11.42578125" style="7"/>
    <col min="23" max="23" width="14.42578125" customWidth="1"/>
    <col min="24" max="24" width="16.85546875" customWidth="1"/>
    <col min="25" max="25" width="23.140625" customWidth="1"/>
    <col min="26" max="26" width="22" customWidth="1"/>
    <col min="27" max="27" width="22.42578125" customWidth="1"/>
    <col min="28" max="28" width="13.140625" customWidth="1"/>
    <col min="29" max="29" width="17.85546875" customWidth="1"/>
    <col min="30" max="30" width="16.28515625" customWidth="1"/>
    <col min="31" max="32" width="17" customWidth="1"/>
    <col min="33" max="33" width="11.42578125" style="7"/>
    <col min="34" max="34" width="14.42578125" customWidth="1"/>
    <col min="35" max="35" width="22.5703125" customWidth="1"/>
    <col min="36" max="36" width="32.42578125" customWidth="1"/>
    <col min="37" max="37" width="29.85546875" customWidth="1"/>
    <col min="38" max="38" width="35.5703125" customWidth="1"/>
    <col min="39" max="39" width="38.85546875" customWidth="1"/>
    <col min="40" max="40" width="13.140625" customWidth="1"/>
    <col min="41" max="41" width="6.85546875" customWidth="1"/>
    <col min="42" max="42" width="13.5703125" customWidth="1"/>
    <col min="43" max="43" width="14.42578125" customWidth="1"/>
    <col min="44" max="44" width="8.85546875" customWidth="1"/>
    <col min="46" max="46" width="7.28515625" style="38" customWidth="1"/>
    <col min="47" max="47" width="6.5703125" customWidth="1"/>
    <col min="48" max="48" width="14.42578125" customWidth="1"/>
    <col min="49" max="49" width="37.28515625" customWidth="1"/>
    <col min="50" max="50" width="45.7109375" customWidth="1"/>
    <col min="51" max="51" width="41.28515625" customWidth="1"/>
    <col min="52" max="52" width="43.7109375" customWidth="1"/>
    <col min="53" max="53" width="45.42578125" customWidth="1"/>
    <col min="54" max="54" width="48.7109375" customWidth="1"/>
    <col min="55" max="55" width="42.7109375" customWidth="1"/>
    <col min="56" max="56" width="13.140625" customWidth="1"/>
    <col min="57" max="57" width="16.85546875" customWidth="1"/>
    <col min="58" max="58" width="9.28515625" customWidth="1"/>
    <col min="59" max="59" width="12.140625" customWidth="1"/>
    <col min="60" max="60" width="14.5703125" customWidth="1"/>
    <col min="61" max="61" width="18" customWidth="1"/>
    <col min="62" max="62" width="11.140625" customWidth="1"/>
    <col min="63" max="64" width="11.42578125" style="40"/>
    <col min="65" max="65" width="14.42578125" style="18" customWidth="1"/>
    <col min="66" max="66" width="26.28515625" customWidth="1"/>
    <col min="67" max="67" width="38" customWidth="1"/>
    <col min="68" max="68" width="24.140625" customWidth="1"/>
    <col min="69" max="69" width="27.140625" customWidth="1"/>
    <col min="70" max="70" width="29.42578125" customWidth="1"/>
    <col min="71" max="71" width="32.85546875" customWidth="1"/>
    <col min="72" max="72" width="26.140625" customWidth="1"/>
    <col min="73" max="73" width="13.140625" customWidth="1"/>
    <col min="74" max="74" width="27.140625" customWidth="1"/>
    <col min="75" max="75" width="19.42578125" customWidth="1"/>
    <col min="76" max="76" width="22.140625" customWidth="1"/>
    <col min="77" max="77" width="25.5703125" customWidth="1"/>
    <col min="78" max="78" width="28.140625" customWidth="1"/>
    <col min="79" max="79" width="22.140625" customWidth="1"/>
    <col min="80" max="80" width="6.5703125" style="40" customWidth="1"/>
    <col min="81" max="81" width="14.42578125" customWidth="1"/>
    <col min="82" max="82" width="26.7109375" customWidth="1"/>
    <col min="83" max="83" width="36.42578125" customWidth="1"/>
    <col min="84" max="84" width="24.85546875" customWidth="1"/>
    <col min="85" max="85" width="27.28515625" customWidth="1"/>
    <col min="86" max="86" width="29" customWidth="1"/>
    <col min="87" max="87" width="32.28515625" customWidth="1"/>
    <col min="88" max="88" width="26.28515625" customWidth="1"/>
    <col min="89" max="89" width="27.42578125" customWidth="1"/>
    <col min="90" max="90" width="37.140625" customWidth="1"/>
    <col min="91" max="91" width="25.7109375" customWidth="1"/>
    <col min="92" max="92" width="28" customWidth="1"/>
    <col min="93" max="93" width="29.85546875" customWidth="1"/>
    <col min="94" max="94" width="33" customWidth="1"/>
    <col min="95" max="95" width="27" customWidth="1"/>
    <col min="96" max="96" width="13.140625" customWidth="1"/>
    <col min="97" max="97" width="16.85546875" customWidth="1"/>
    <col min="98" max="98" width="9.28515625" customWidth="1"/>
    <col min="99" max="99" width="11.85546875" customWidth="1"/>
    <col min="100" max="100" width="15.28515625" customWidth="1"/>
    <col min="101" max="101" width="18" customWidth="1"/>
    <col min="102" max="102" width="11.140625" customWidth="1"/>
    <col min="103" max="103" width="11.85546875" customWidth="1"/>
    <col min="105" max="105" width="11.42578125" style="56"/>
    <col min="106" max="106" width="16.42578125" customWidth="1"/>
    <col min="107" max="107" width="16.28515625" customWidth="1"/>
    <col min="108" max="133" width="7.7109375" customWidth="1"/>
    <col min="134" max="134" width="11.28515625" customWidth="1"/>
    <col min="135" max="135" width="5.28515625" customWidth="1"/>
    <col min="136" max="144" width="5.42578125" customWidth="1"/>
    <col min="145" max="160" width="4.85546875" customWidth="1"/>
    <col min="161" max="161" width="8.140625" style="56" customWidth="1"/>
    <col min="162" max="162" width="14.42578125" customWidth="1"/>
    <col min="163" max="163" width="17.85546875" customWidth="1"/>
    <col min="164" max="164" width="23.7109375" customWidth="1"/>
    <col min="165" max="165" width="26" customWidth="1"/>
    <col min="166" max="166" width="24.7109375" customWidth="1"/>
    <col min="167" max="167" width="25.5703125" customWidth="1"/>
    <col min="168" max="168" width="16.42578125" customWidth="1"/>
    <col min="169" max="169" width="10.28515625" customWidth="1"/>
    <col min="170" max="170" width="8.85546875" customWidth="1"/>
    <col min="171" max="171" width="5.85546875" customWidth="1"/>
    <col min="172" max="172" width="8.85546875" customWidth="1"/>
    <col min="173" max="173" width="14.42578125" customWidth="1"/>
    <col min="174" max="174" width="17" customWidth="1"/>
    <col min="175" max="175" width="9.28515625" customWidth="1"/>
    <col min="176" max="176" width="12.140625" customWidth="1"/>
    <col min="177" max="177" width="14.5703125" customWidth="1"/>
    <col min="178" max="178" width="18" customWidth="1"/>
    <col min="179" max="179" width="11.140625" customWidth="1"/>
    <col min="180" max="180" width="13.42578125" customWidth="1"/>
    <col min="181" max="181" width="4.7109375" customWidth="1"/>
    <col min="182" max="182" width="14.42578125" customWidth="1"/>
    <col min="183" max="183" width="14.5703125" customWidth="1"/>
    <col min="184" max="184" width="11.140625" customWidth="1"/>
    <col min="185" max="185" width="18" customWidth="1"/>
    <col min="186" max="186" width="12.140625" customWidth="1"/>
    <col min="187" max="187" width="9.28515625" customWidth="1"/>
    <col min="188" max="188" width="17" customWidth="1"/>
    <col min="189" max="189" width="11.140625" customWidth="1"/>
    <col min="190" max="195" width="23.7109375" customWidth="1"/>
    <col min="196" max="196" width="8.85546875" customWidth="1"/>
    <col min="197" max="197" width="5.85546875" customWidth="1"/>
    <col min="198" max="198" width="8.85546875" customWidth="1"/>
    <col min="199" max="199" width="5.85546875" customWidth="1"/>
    <col min="200" max="200" width="8.85546875" customWidth="1"/>
    <col min="201" max="201" width="5.85546875" customWidth="1"/>
    <col min="202" max="202" width="8.85546875" customWidth="1"/>
    <col min="203" max="203" width="5.85546875" customWidth="1"/>
    <col min="204" max="204" width="8.85546875" customWidth="1"/>
    <col min="205" max="205" width="5.85546875" customWidth="1"/>
    <col min="206" max="206" width="8.85546875" customWidth="1"/>
    <col min="207" max="207" width="5.85546875" customWidth="1"/>
    <col min="208" max="208" width="8.85546875" customWidth="1"/>
    <col min="209" max="209" width="5.85546875" customWidth="1"/>
    <col min="210" max="210" width="8.85546875" customWidth="1"/>
    <col min="211" max="211" width="5.85546875" customWidth="1"/>
    <col min="212" max="212" width="8.85546875" customWidth="1"/>
    <col min="213" max="213" width="5.85546875" customWidth="1"/>
    <col min="214" max="214" width="8.85546875" customWidth="1"/>
    <col min="215" max="215" width="5.85546875" customWidth="1"/>
    <col min="216" max="216" width="8.85546875" customWidth="1"/>
    <col min="217" max="217" width="5.85546875" customWidth="1"/>
    <col min="218" max="218" width="8.85546875" customWidth="1"/>
    <col min="219" max="219" width="5.85546875" customWidth="1"/>
    <col min="220" max="220" width="8.85546875" customWidth="1"/>
    <col min="221" max="221" width="5.85546875" customWidth="1"/>
    <col min="222" max="222" width="8.85546875" customWidth="1"/>
    <col min="223" max="223" width="5.85546875" customWidth="1"/>
    <col min="224" max="224" width="8.85546875" customWidth="1"/>
    <col min="225" max="225" width="5.85546875" customWidth="1"/>
    <col min="226" max="226" width="8.85546875" customWidth="1"/>
    <col min="227" max="227" width="5.85546875" customWidth="1"/>
    <col min="228" max="228" width="8.85546875" customWidth="1"/>
    <col min="229" max="229" width="5.85546875" customWidth="1"/>
    <col min="230" max="230" width="8.85546875" customWidth="1"/>
    <col min="231" max="231" width="5.85546875" customWidth="1"/>
    <col min="232" max="232" width="8.85546875" customWidth="1"/>
    <col min="233" max="233" width="5.85546875" customWidth="1"/>
    <col min="234" max="234" width="8.85546875" customWidth="1"/>
    <col min="235" max="235" width="5.85546875" customWidth="1"/>
    <col min="236" max="236" width="8.85546875" customWidth="1"/>
    <col min="237" max="237" width="5.85546875" customWidth="1"/>
    <col min="238" max="238" width="8.85546875" customWidth="1"/>
    <col min="239" max="239" width="5.85546875" customWidth="1"/>
    <col min="240" max="240" width="8.85546875" customWidth="1"/>
    <col min="241" max="241" width="5.85546875" customWidth="1"/>
    <col min="242" max="242" width="8.85546875" customWidth="1"/>
    <col min="243" max="243" width="5.85546875" customWidth="1"/>
    <col min="244" max="244" width="8.85546875" customWidth="1"/>
    <col min="245" max="245" width="5.85546875" customWidth="1"/>
    <col min="246" max="246" width="8.85546875" customWidth="1"/>
    <col min="247" max="247" width="5.85546875" customWidth="1"/>
    <col min="248" max="248" width="8.85546875" customWidth="1"/>
    <col min="249" max="249" width="5.85546875" customWidth="1"/>
    <col min="250" max="250" width="8.85546875" customWidth="1"/>
    <col min="251" max="251" width="5.85546875" customWidth="1"/>
    <col min="252" max="252" width="8.85546875" customWidth="1"/>
    <col min="253" max="253" width="5.85546875" customWidth="1"/>
    <col min="254" max="254" width="5" customWidth="1"/>
    <col min="255" max="255" width="8.85546875" customWidth="1"/>
    <col min="256" max="256" width="5.85546875" customWidth="1"/>
    <col min="257" max="257" width="8.85546875" customWidth="1"/>
    <col min="258" max="258" width="5.85546875" customWidth="1"/>
    <col min="259" max="259" width="8.85546875" customWidth="1"/>
    <col min="260" max="260" width="5.85546875" customWidth="1"/>
    <col min="261" max="261" width="8.85546875" customWidth="1"/>
    <col min="262" max="262" width="5.85546875" customWidth="1"/>
    <col min="263" max="263" width="8.85546875" customWidth="1"/>
    <col min="264" max="264" width="5.85546875" customWidth="1"/>
    <col min="265" max="265" width="8.85546875" customWidth="1"/>
    <col min="266" max="266" width="5.85546875" customWidth="1"/>
    <col min="267" max="267" width="8.85546875" customWidth="1"/>
    <col min="268" max="268" width="5.85546875" customWidth="1"/>
    <col min="269" max="269" width="8.85546875" customWidth="1"/>
    <col min="270" max="270" width="5.85546875" customWidth="1"/>
    <col min="271" max="271" width="5" customWidth="1"/>
    <col min="272" max="272" width="8.85546875" customWidth="1"/>
    <col min="273" max="273" width="5.85546875" customWidth="1"/>
    <col min="274" max="274" width="8.85546875" customWidth="1"/>
    <col min="275" max="275" width="5.85546875" customWidth="1"/>
    <col min="276" max="276" width="8.85546875" customWidth="1"/>
    <col min="277" max="277" width="5.85546875" customWidth="1"/>
    <col min="278" max="278" width="8.85546875" customWidth="1"/>
    <col min="279" max="279" width="5.85546875" customWidth="1"/>
    <col min="280" max="280" width="8.85546875" customWidth="1"/>
    <col min="281" max="281" width="5.85546875" customWidth="1"/>
    <col min="282" max="282" width="8.85546875" customWidth="1"/>
    <col min="283" max="283" width="5.85546875" customWidth="1"/>
    <col min="284" max="284" width="8.85546875" customWidth="1"/>
    <col min="285" max="285" width="5.85546875" customWidth="1"/>
    <col min="286" max="286" width="5" customWidth="1"/>
    <col min="287" max="287" width="8.85546875" customWidth="1"/>
    <col min="288" max="288" width="5.85546875" customWidth="1"/>
    <col min="289" max="289" width="8.85546875" customWidth="1"/>
    <col min="290" max="290" width="5.85546875" customWidth="1"/>
    <col min="291" max="291" width="8.85546875" customWidth="1"/>
    <col min="292" max="292" width="5.85546875" customWidth="1"/>
    <col min="293" max="293" width="8.85546875" customWidth="1"/>
    <col min="294" max="294" width="5.85546875" customWidth="1"/>
    <col min="295" max="295" width="8.85546875" customWidth="1"/>
    <col min="296" max="296" width="6.85546875" customWidth="1"/>
    <col min="297" max="297" width="9.85546875" customWidth="1"/>
    <col min="298" max="298" width="6.85546875" customWidth="1"/>
    <col min="299" max="299" width="9.85546875" customWidth="1"/>
    <col min="300" max="300" width="6.85546875" customWidth="1"/>
    <col min="301" max="301" width="9.85546875" customWidth="1"/>
    <col min="302" max="302" width="6.85546875" customWidth="1"/>
    <col min="303" max="303" width="9.85546875" customWidth="1"/>
    <col min="304" max="304" width="6.85546875" customWidth="1"/>
    <col min="305" max="305" width="9.85546875" customWidth="1"/>
    <col min="306" max="306" width="6.85546875" customWidth="1"/>
    <col min="307" max="307" width="9.85546875" customWidth="1"/>
    <col min="308" max="308" width="6.85546875" customWidth="1"/>
    <col min="309" max="309" width="9.85546875" customWidth="1"/>
    <col min="310" max="310" width="6.85546875" customWidth="1"/>
    <col min="311" max="311" width="9.85546875" customWidth="1"/>
    <col min="312" max="312" width="6.85546875" customWidth="1"/>
    <col min="313" max="313" width="9.85546875" customWidth="1"/>
    <col min="314" max="314" width="6.85546875" customWidth="1"/>
    <col min="315" max="315" width="9.85546875" customWidth="1"/>
    <col min="316" max="316" width="6.85546875" customWidth="1"/>
    <col min="317" max="317" width="9.85546875" customWidth="1"/>
    <col min="318" max="318" width="6.85546875" customWidth="1"/>
    <col min="319" max="319" width="9.85546875" customWidth="1"/>
    <col min="320" max="320" width="6.85546875" customWidth="1"/>
    <col min="321" max="321" width="9.85546875" customWidth="1"/>
    <col min="322" max="322" width="6.85546875" customWidth="1"/>
    <col min="323" max="323" width="9.85546875" customWidth="1"/>
    <col min="324" max="324" width="6.85546875" customWidth="1"/>
    <col min="325" max="325" width="9.85546875" customWidth="1"/>
    <col min="326" max="326" width="6.85546875" customWidth="1"/>
    <col min="327" max="327" width="9.85546875" customWidth="1"/>
    <col min="328" max="328" width="6.85546875" customWidth="1"/>
    <col min="329" max="329" width="9.85546875" customWidth="1"/>
    <col min="330" max="330" width="6.85546875" customWidth="1"/>
    <col min="331" max="331" width="9.85546875" customWidth="1"/>
    <col min="332" max="332" width="6.85546875" customWidth="1"/>
    <col min="333" max="333" width="9.85546875" customWidth="1"/>
    <col min="334" max="334" width="6.85546875" customWidth="1"/>
    <col min="335" max="335" width="5" customWidth="1"/>
    <col min="336" max="336" width="9.85546875" customWidth="1"/>
    <col min="337" max="337" width="6.85546875" customWidth="1"/>
    <col min="338" max="338" width="9.85546875" customWidth="1"/>
    <col min="339" max="339" width="6.85546875" customWidth="1"/>
    <col min="340" max="340" width="9.85546875" customWidth="1"/>
    <col min="341" max="341" width="6.85546875" customWidth="1"/>
    <col min="342" max="342" width="9.85546875" customWidth="1"/>
    <col min="343" max="343" width="6.85546875" customWidth="1"/>
    <col min="344" max="344" width="9.85546875" customWidth="1"/>
    <col min="345" max="345" width="6.85546875" customWidth="1"/>
    <col min="346" max="346" width="9.85546875" customWidth="1"/>
    <col min="347" max="347" width="6.85546875" customWidth="1"/>
    <col min="348" max="348" width="9.85546875" customWidth="1"/>
    <col min="349" max="349" width="6.85546875" customWidth="1"/>
    <col min="350" max="350" width="9.85546875" customWidth="1"/>
    <col min="351" max="351" width="6.85546875" customWidth="1"/>
    <col min="352" max="352" width="9.85546875" customWidth="1"/>
    <col min="353" max="353" width="6.85546875" customWidth="1"/>
    <col min="354" max="354" width="9.85546875" customWidth="1"/>
    <col min="355" max="355" width="6.85546875" customWidth="1"/>
    <col min="356" max="356" width="9.85546875" customWidth="1"/>
    <col min="357" max="357" width="6.85546875" customWidth="1"/>
    <col min="358" max="358" width="9.85546875" customWidth="1"/>
    <col min="359" max="359" width="6.85546875" customWidth="1"/>
    <col min="360" max="360" width="9.85546875" customWidth="1"/>
    <col min="361" max="361" width="6.85546875" customWidth="1"/>
    <col min="362" max="362" width="9.85546875" customWidth="1"/>
    <col min="363" max="363" width="6.85546875" customWidth="1"/>
    <col min="364" max="364" width="9.85546875" customWidth="1"/>
    <col min="365" max="365" width="6.85546875" customWidth="1"/>
    <col min="366" max="366" width="9.85546875" customWidth="1"/>
    <col min="367" max="367" width="6.85546875" customWidth="1"/>
    <col min="368" max="368" width="9.85546875" customWidth="1"/>
    <col min="369" max="369" width="6.85546875" customWidth="1"/>
    <col min="370" max="370" width="9.85546875" customWidth="1"/>
    <col min="371" max="371" width="6.85546875" customWidth="1"/>
    <col min="372" max="372" width="9.85546875" customWidth="1"/>
    <col min="373" max="373" width="6.85546875" customWidth="1"/>
    <col min="374" max="374" width="9.85546875" customWidth="1"/>
    <col min="375" max="375" width="6.85546875" customWidth="1"/>
    <col min="376" max="376" width="9.85546875" customWidth="1"/>
    <col min="377" max="377" width="6.85546875" customWidth="1"/>
    <col min="378" max="378" width="9.85546875" customWidth="1"/>
    <col min="379" max="379" width="6.85546875" customWidth="1"/>
    <col min="380" max="380" width="9.85546875" customWidth="1"/>
    <col min="381" max="381" width="6.85546875" customWidth="1"/>
    <col min="382" max="382" width="9.85546875" customWidth="1"/>
    <col min="383" max="383" width="6.85546875" customWidth="1"/>
    <col min="384" max="384" width="9.85546875" customWidth="1"/>
    <col min="385" max="385" width="6.85546875" customWidth="1"/>
    <col min="386" max="386" width="9.85546875" customWidth="1"/>
    <col min="387" max="387" width="6.85546875" customWidth="1"/>
    <col min="388" max="388" width="9.85546875" customWidth="1"/>
    <col min="389" max="389" width="6.85546875" customWidth="1"/>
    <col min="390" max="390" width="9.85546875" customWidth="1"/>
    <col min="391" max="391" width="6.85546875" customWidth="1"/>
    <col min="392" max="392" width="9.85546875" customWidth="1"/>
    <col min="393" max="393" width="6.85546875" customWidth="1"/>
    <col min="394" max="394" width="9.85546875" customWidth="1"/>
    <col min="395" max="395" width="6.85546875" customWidth="1"/>
    <col min="396" max="396" width="9.85546875" customWidth="1"/>
    <col min="397" max="397" width="6.85546875" customWidth="1"/>
    <col min="398" max="398" width="9.85546875" customWidth="1"/>
    <col min="399" max="399" width="6.85546875" customWidth="1"/>
    <col min="400" max="400" width="9.85546875" customWidth="1"/>
    <col min="401" max="401" width="6.85546875" customWidth="1"/>
    <col min="402" max="402" width="9.85546875" customWidth="1"/>
    <col min="403" max="403" width="6.85546875" customWidth="1"/>
    <col min="404" max="404" width="9.85546875" customWidth="1"/>
    <col min="405" max="405" width="6.85546875" customWidth="1"/>
    <col min="406" max="406" width="9.85546875" customWidth="1"/>
    <col min="407" max="407" width="6.85546875" customWidth="1"/>
    <col min="408" max="408" width="9.85546875" customWidth="1"/>
    <col min="409" max="409" width="6.85546875" customWidth="1"/>
    <col min="410" max="410" width="9.85546875" customWidth="1"/>
    <col min="411" max="411" width="6.85546875" customWidth="1"/>
    <col min="412" max="412" width="9.85546875" customWidth="1"/>
    <col min="413" max="413" width="6.85546875" customWidth="1"/>
    <col min="414" max="414" width="9.85546875" customWidth="1"/>
    <col min="415" max="415" width="6.85546875" customWidth="1"/>
    <col min="416" max="416" width="9.85546875" customWidth="1"/>
    <col min="417" max="417" width="6.85546875" customWidth="1"/>
    <col min="418" max="418" width="9.85546875" customWidth="1"/>
    <col min="419" max="419" width="6.85546875" customWidth="1"/>
    <col min="420" max="420" width="9.85546875" customWidth="1"/>
    <col min="421" max="421" width="6.85546875" customWidth="1"/>
    <col min="422" max="422" width="9.85546875" customWidth="1"/>
    <col min="423" max="423" width="6.85546875" customWidth="1"/>
    <col min="424" max="424" width="9.85546875" customWidth="1"/>
    <col min="425" max="425" width="6.85546875" customWidth="1"/>
    <col min="426" max="426" width="9.85546875" customWidth="1"/>
    <col min="427" max="427" width="6.85546875" customWidth="1"/>
    <col min="428" max="428" width="9.85546875" customWidth="1"/>
    <col min="429" max="429" width="6.85546875" customWidth="1"/>
    <col min="430" max="430" width="9.85546875" customWidth="1"/>
    <col min="431" max="431" width="6.85546875" customWidth="1"/>
    <col min="432" max="432" width="9.85546875" customWidth="1"/>
    <col min="433" max="433" width="6.85546875" customWidth="1"/>
    <col min="434" max="434" width="9.85546875" customWidth="1"/>
    <col min="435" max="435" width="6.85546875" customWidth="1"/>
    <col min="436" max="436" width="9.85546875" customWidth="1"/>
    <col min="437" max="437" width="6.85546875" customWidth="1"/>
    <col min="438" max="438" width="9.85546875" customWidth="1"/>
    <col min="439" max="439" width="6.85546875" customWidth="1"/>
    <col min="440" max="440" width="9.85546875" customWidth="1"/>
    <col min="441" max="441" width="6.85546875" customWidth="1"/>
    <col min="442" max="442" width="9.85546875" customWidth="1"/>
    <col min="443" max="443" width="6.85546875" customWidth="1"/>
    <col min="444" max="444" width="9.85546875" customWidth="1"/>
    <col min="445" max="445" width="6.85546875" customWidth="1"/>
    <col min="446" max="446" width="9.85546875" customWidth="1"/>
    <col min="447" max="447" width="6.85546875" customWidth="1"/>
    <col min="448" max="448" width="9.85546875" customWidth="1"/>
    <col min="449" max="449" width="6.85546875" customWidth="1"/>
    <col min="450" max="450" width="9.85546875" customWidth="1"/>
    <col min="451" max="451" width="6.85546875" customWidth="1"/>
    <col min="452" max="452" width="9.85546875" customWidth="1"/>
    <col min="453" max="453" width="6.85546875" customWidth="1"/>
    <col min="454" max="454" width="9.85546875" customWidth="1"/>
    <col min="455" max="455" width="6.85546875" customWidth="1"/>
    <col min="456" max="456" width="9.85546875" customWidth="1"/>
    <col min="457" max="457" width="6.85546875" customWidth="1"/>
    <col min="458" max="458" width="9.85546875" customWidth="1"/>
    <col min="459" max="459" width="6.85546875" customWidth="1"/>
    <col min="460" max="460" width="9.85546875" customWidth="1"/>
    <col min="461" max="461" width="6.85546875" customWidth="1"/>
    <col min="462" max="462" width="9.85546875" customWidth="1"/>
    <col min="463" max="463" width="6.85546875" customWidth="1"/>
    <col min="464" max="464" width="9.85546875" customWidth="1"/>
    <col min="465" max="465" width="6.85546875" customWidth="1"/>
    <col min="466" max="466" width="9.85546875" customWidth="1"/>
    <col min="467" max="467" width="6.85546875" customWidth="1"/>
    <col min="468" max="468" width="9.85546875" customWidth="1"/>
    <col min="469" max="469" width="6.85546875" customWidth="1"/>
    <col min="470" max="470" width="9.85546875" customWidth="1"/>
    <col min="471" max="471" width="6.85546875" customWidth="1"/>
    <col min="472" max="472" width="9.85546875" customWidth="1"/>
    <col min="473" max="473" width="6.85546875" customWidth="1"/>
    <col min="474" max="474" width="9.85546875" customWidth="1"/>
    <col min="475" max="475" width="6.85546875" customWidth="1"/>
    <col min="476" max="476" width="9.85546875" customWidth="1"/>
    <col min="477" max="477" width="6.85546875" customWidth="1"/>
    <col min="478" max="478" width="9.85546875" customWidth="1"/>
    <col min="479" max="479" width="6.85546875" customWidth="1"/>
    <col min="480" max="480" width="9.85546875" customWidth="1"/>
    <col min="481" max="481" width="6.85546875" customWidth="1"/>
    <col min="482" max="482" width="9.85546875" customWidth="1"/>
    <col min="483" max="483" width="6.85546875" customWidth="1"/>
    <col min="484" max="484" width="9.85546875" customWidth="1"/>
    <col min="485" max="485" width="6.85546875" customWidth="1"/>
    <col min="486" max="486" width="9.85546875" customWidth="1"/>
    <col min="487" max="487" width="6.85546875" customWidth="1"/>
    <col min="488" max="488" width="9.85546875" customWidth="1"/>
    <col min="489" max="489" width="6.85546875" customWidth="1"/>
    <col min="490" max="490" width="9.85546875" customWidth="1"/>
    <col min="491" max="491" width="6.85546875" customWidth="1"/>
    <col min="492" max="492" width="9.85546875" customWidth="1"/>
    <col min="493" max="493" width="6.85546875" customWidth="1"/>
    <col min="494" max="494" width="9.85546875" customWidth="1"/>
    <col min="495" max="495" width="6.85546875" customWidth="1"/>
    <col min="496" max="496" width="9.85546875" customWidth="1"/>
    <col min="497" max="497" width="6.85546875" customWidth="1"/>
    <col min="498" max="498" width="9.85546875" customWidth="1"/>
    <col min="499" max="499" width="6.85546875" customWidth="1"/>
    <col min="500" max="500" width="9.85546875" customWidth="1"/>
    <col min="501" max="501" width="6.85546875" customWidth="1"/>
    <col min="502" max="502" width="9.85546875" customWidth="1"/>
    <col min="503" max="503" width="6.85546875" customWidth="1"/>
    <col min="504" max="504" width="9.85546875" customWidth="1"/>
    <col min="505" max="505" width="6.85546875" customWidth="1"/>
    <col min="506" max="506" width="9.85546875" customWidth="1"/>
    <col min="507" max="507" width="6.85546875" customWidth="1"/>
    <col min="508" max="508" width="9.85546875" customWidth="1"/>
    <col min="509" max="509" width="6.85546875" customWidth="1"/>
    <col min="510" max="510" width="9.85546875" customWidth="1"/>
    <col min="511" max="511" width="6.85546875" customWidth="1"/>
    <col min="512" max="512" width="9.85546875" customWidth="1"/>
    <col min="513" max="513" width="6.85546875" customWidth="1"/>
    <col min="514" max="514" width="9.85546875" customWidth="1"/>
    <col min="515" max="515" width="6.85546875" customWidth="1"/>
    <col min="516" max="516" width="9.85546875" customWidth="1"/>
    <col min="517" max="517" width="6.85546875" customWidth="1"/>
    <col min="518" max="518" width="9.85546875" customWidth="1"/>
    <col min="519" max="519" width="6.85546875" customWidth="1"/>
    <col min="520" max="520" width="9.85546875" customWidth="1"/>
    <col min="521" max="521" width="6.85546875" customWidth="1"/>
    <col min="522" max="522" width="9.85546875" customWidth="1"/>
    <col min="523" max="523" width="6.85546875" customWidth="1"/>
    <col min="524" max="524" width="9.85546875" customWidth="1"/>
    <col min="525" max="525" width="6.85546875" customWidth="1"/>
    <col min="526" max="526" width="9.85546875" customWidth="1"/>
    <col min="527" max="527" width="6.85546875" customWidth="1"/>
    <col min="528" max="528" width="9.85546875" customWidth="1"/>
    <col min="529" max="529" width="6.85546875" customWidth="1"/>
    <col min="530" max="530" width="9.85546875" customWidth="1"/>
    <col min="531" max="531" width="6.85546875" customWidth="1"/>
    <col min="532" max="532" width="9.85546875" customWidth="1"/>
    <col min="533" max="533" width="6.85546875" customWidth="1"/>
    <col min="534" max="534" width="9.85546875" customWidth="1"/>
    <col min="535" max="535" width="6.85546875" customWidth="1"/>
    <col min="536" max="536" width="9.85546875" customWidth="1"/>
    <col min="537" max="537" width="6.85546875" customWidth="1"/>
    <col min="538" max="538" width="9.85546875" customWidth="1"/>
    <col min="539" max="539" width="6.85546875" customWidth="1"/>
    <col min="540" max="540" width="9.85546875" customWidth="1"/>
    <col min="541" max="541" width="6.85546875" customWidth="1"/>
    <col min="542" max="542" width="9.85546875" customWidth="1"/>
    <col min="543" max="543" width="6.85546875" customWidth="1"/>
    <col min="544" max="544" width="9.85546875" customWidth="1"/>
    <col min="545" max="545" width="6.85546875" customWidth="1"/>
    <col min="546" max="546" width="9.85546875" customWidth="1"/>
    <col min="547" max="547" width="6.85546875" customWidth="1"/>
    <col min="548" max="548" width="9.85546875" customWidth="1"/>
    <col min="549" max="549" width="6.85546875" customWidth="1"/>
    <col min="550" max="550" width="9.85546875" customWidth="1"/>
    <col min="551" max="551" width="6.85546875" customWidth="1"/>
    <col min="552" max="552" width="9.85546875" customWidth="1"/>
    <col min="553" max="553" width="6.85546875" customWidth="1"/>
    <col min="554" max="554" width="9.85546875" customWidth="1"/>
    <col min="555" max="555" width="6.85546875" customWidth="1"/>
    <col min="556" max="556" width="9.85546875" customWidth="1"/>
    <col min="557" max="557" width="6.85546875" customWidth="1"/>
    <col min="558" max="558" width="9.85546875" customWidth="1"/>
    <col min="559" max="559" width="6.85546875" customWidth="1"/>
    <col min="560" max="560" width="9.85546875" customWidth="1"/>
    <col min="561" max="561" width="6.85546875" customWidth="1"/>
    <col min="562" max="562" width="9.85546875" customWidth="1"/>
    <col min="563" max="563" width="6.85546875" customWidth="1"/>
    <col min="564" max="564" width="9.85546875" customWidth="1"/>
    <col min="565" max="565" width="6.85546875" customWidth="1"/>
    <col min="566" max="566" width="9.85546875" customWidth="1"/>
    <col min="567" max="567" width="6.85546875" customWidth="1"/>
    <col min="568" max="568" width="6" customWidth="1"/>
    <col min="569" max="569" width="9.85546875" customWidth="1"/>
    <col min="570" max="570" width="6.85546875" customWidth="1"/>
    <col min="571" max="571" width="9.85546875" customWidth="1"/>
    <col min="572" max="572" width="6.85546875" customWidth="1"/>
    <col min="573" max="573" width="9.85546875" customWidth="1"/>
    <col min="574" max="574" width="6.85546875" customWidth="1"/>
    <col min="575" max="575" width="9.85546875" customWidth="1"/>
    <col min="576" max="576" width="6.85546875" customWidth="1"/>
    <col min="577" max="577" width="9.85546875" customWidth="1"/>
    <col min="578" max="578" width="6.85546875" customWidth="1"/>
    <col min="579" max="579" width="9.85546875" customWidth="1"/>
    <col min="580" max="580" width="6.85546875" customWidth="1"/>
    <col min="581" max="581" width="9.85546875" customWidth="1"/>
    <col min="582" max="582" width="6.85546875" customWidth="1"/>
    <col min="583" max="583" width="9.85546875" customWidth="1"/>
    <col min="584" max="584" width="6.85546875" customWidth="1"/>
    <col min="585" max="585" width="9.85546875" customWidth="1"/>
    <col min="586" max="586" width="6.85546875" customWidth="1"/>
    <col min="587" max="587" width="9.85546875" customWidth="1"/>
    <col min="588" max="588" width="6.85546875" customWidth="1"/>
    <col min="589" max="589" width="9.85546875" customWidth="1"/>
    <col min="590" max="590" width="6.85546875" customWidth="1"/>
    <col min="591" max="591" width="9.85546875" customWidth="1"/>
    <col min="592" max="592" width="6.85546875" customWidth="1"/>
    <col min="593" max="593" width="9.85546875" customWidth="1"/>
    <col min="594" max="594" width="6.85546875" customWidth="1"/>
    <col min="595" max="595" width="9.85546875" customWidth="1"/>
    <col min="596" max="596" width="6.85546875" customWidth="1"/>
    <col min="597" max="597" width="9.85546875" customWidth="1"/>
    <col min="598" max="598" width="6.85546875" customWidth="1"/>
    <col min="599" max="599" width="9.85546875" customWidth="1"/>
    <col min="600" max="600" width="6.85546875" customWidth="1"/>
    <col min="601" max="601" width="9.85546875" customWidth="1"/>
    <col min="602" max="602" width="6.85546875" customWidth="1"/>
    <col min="603" max="603" width="9.85546875" customWidth="1"/>
    <col min="604" max="604" width="6.85546875" customWidth="1"/>
    <col min="605" max="605" width="9.85546875" customWidth="1"/>
    <col min="606" max="606" width="6.85546875" customWidth="1"/>
    <col min="607" max="607" width="9.85546875" customWidth="1"/>
    <col min="608" max="608" width="6.85546875" customWidth="1"/>
    <col min="609" max="609" width="9.85546875" customWidth="1"/>
    <col min="610" max="610" width="6.85546875" customWidth="1"/>
    <col min="611" max="611" width="9.85546875" customWidth="1"/>
    <col min="612" max="612" width="6.85546875" customWidth="1"/>
    <col min="613" max="613" width="9.85546875" customWidth="1"/>
    <col min="614" max="614" width="6.85546875" customWidth="1"/>
    <col min="615" max="615" width="9.85546875" customWidth="1"/>
    <col min="616" max="616" width="6.85546875" customWidth="1"/>
    <col min="617" max="617" width="9.85546875" customWidth="1"/>
    <col min="618" max="618" width="6.85546875" customWidth="1"/>
    <col min="619" max="619" width="9.85546875" customWidth="1"/>
    <col min="620" max="620" width="6.85546875" customWidth="1"/>
    <col min="621" max="621" width="9.85546875" customWidth="1"/>
    <col min="622" max="622" width="6.85546875" customWidth="1"/>
    <col min="623" max="623" width="9.85546875" customWidth="1"/>
    <col min="624" max="624" width="6.85546875" customWidth="1"/>
    <col min="625" max="625" width="9.85546875" customWidth="1"/>
    <col min="626" max="626" width="6.85546875" customWidth="1"/>
    <col min="627" max="627" width="9.85546875" customWidth="1"/>
    <col min="628" max="628" width="6.85546875" customWidth="1"/>
    <col min="629" max="629" width="9.85546875" customWidth="1"/>
    <col min="630" max="630" width="6.85546875" customWidth="1"/>
    <col min="631" max="631" width="9.85546875" customWidth="1"/>
    <col min="632" max="632" width="6.85546875" customWidth="1"/>
    <col min="633" max="633" width="9.85546875" customWidth="1"/>
    <col min="634" max="634" width="6.85546875" customWidth="1"/>
    <col min="635" max="635" width="9.85546875" customWidth="1"/>
    <col min="636" max="636" width="6.85546875" customWidth="1"/>
    <col min="637" max="637" width="9.85546875" customWidth="1"/>
    <col min="638" max="638" width="6.85546875" customWidth="1"/>
    <col min="639" max="639" width="9.85546875" customWidth="1"/>
    <col min="640" max="640" width="6.85546875" customWidth="1"/>
    <col min="641" max="641" width="9.85546875" customWidth="1"/>
    <col min="642" max="642" width="6.85546875" customWidth="1"/>
    <col min="643" max="643" width="9.85546875" customWidth="1"/>
    <col min="644" max="644" width="6.85546875" customWidth="1"/>
    <col min="645" max="645" width="9.85546875" customWidth="1"/>
    <col min="646" max="646" width="6.85546875" customWidth="1"/>
    <col min="647" max="647" width="9.85546875" customWidth="1"/>
    <col min="648" max="648" width="6.85546875" customWidth="1"/>
    <col min="649" max="649" width="9.85546875" customWidth="1"/>
    <col min="650" max="650" width="6.85546875" customWidth="1"/>
    <col min="651" max="651" width="9.85546875" customWidth="1"/>
    <col min="652" max="652" width="6.85546875" customWidth="1"/>
    <col min="653" max="653" width="9.85546875" customWidth="1"/>
    <col min="654" max="654" width="6.85546875" customWidth="1"/>
    <col min="655" max="655" width="9.85546875" customWidth="1"/>
    <col min="656" max="656" width="6.85546875" customWidth="1"/>
    <col min="657" max="657" width="9.85546875" customWidth="1"/>
    <col min="658" max="658" width="6.85546875" customWidth="1"/>
    <col min="659" max="659" width="9.85546875" customWidth="1"/>
    <col min="660" max="660" width="6.85546875" customWidth="1"/>
    <col min="661" max="661" width="9.85546875" customWidth="1"/>
    <col min="662" max="662" width="7.85546875" customWidth="1"/>
    <col min="663" max="663" width="10.85546875" customWidth="1"/>
    <col min="664" max="664" width="7.85546875" customWidth="1"/>
    <col min="665" max="665" width="10.85546875" customWidth="1"/>
    <col min="666" max="666" width="7.85546875" customWidth="1"/>
    <col min="667" max="667" width="10.85546875" customWidth="1"/>
    <col min="668" max="668" width="7.85546875" customWidth="1"/>
    <col min="669" max="669" width="10.85546875" customWidth="1"/>
    <col min="670" max="670" width="7.85546875" customWidth="1"/>
    <col min="671" max="671" width="10.85546875" customWidth="1"/>
    <col min="672" max="672" width="7.85546875" customWidth="1"/>
    <col min="673" max="673" width="10.85546875" customWidth="1"/>
    <col min="674" max="674" width="7.85546875" customWidth="1"/>
    <col min="675" max="675" width="10.85546875" customWidth="1"/>
    <col min="676" max="676" width="7.85546875" customWidth="1"/>
    <col min="677" max="677" width="10.85546875" customWidth="1"/>
    <col min="678" max="678" width="7.85546875" customWidth="1"/>
    <col min="679" max="679" width="10.85546875" customWidth="1"/>
    <col min="680" max="680" width="7.85546875" customWidth="1"/>
    <col min="681" max="681" width="10.85546875" customWidth="1"/>
    <col min="682" max="682" width="7.85546875" customWidth="1"/>
    <col min="683" max="683" width="10.85546875" customWidth="1"/>
    <col min="684" max="684" width="7.85546875" customWidth="1"/>
    <col min="685" max="685" width="10.85546875" customWidth="1"/>
    <col min="686" max="686" width="7.85546875" customWidth="1"/>
    <col min="687" max="687" width="10.85546875" customWidth="1"/>
    <col min="688" max="688" width="7.85546875" customWidth="1"/>
    <col min="689" max="689" width="10.85546875" customWidth="1"/>
    <col min="690" max="690" width="7.85546875" customWidth="1"/>
    <col min="691" max="691" width="10.85546875" customWidth="1"/>
    <col min="692" max="692" width="7.85546875" customWidth="1"/>
    <col min="693" max="693" width="10.85546875" customWidth="1"/>
    <col min="694" max="694" width="7.85546875" customWidth="1"/>
    <col min="695" max="695" width="10.85546875" customWidth="1"/>
    <col min="696" max="696" width="7.85546875" customWidth="1"/>
    <col min="697" max="697" width="10.85546875" customWidth="1"/>
    <col min="698" max="698" width="7.85546875" customWidth="1"/>
    <col min="699" max="699" width="10.85546875" customWidth="1"/>
    <col min="700" max="700" width="7.85546875" customWidth="1"/>
    <col min="701" max="701" width="10.85546875" customWidth="1"/>
    <col min="702" max="702" width="7.85546875" customWidth="1"/>
    <col min="703" max="703" width="10.85546875" customWidth="1"/>
    <col min="704" max="704" width="7.85546875" customWidth="1"/>
    <col min="705" max="705" width="6" customWidth="1"/>
    <col min="706" max="706" width="10.85546875" customWidth="1"/>
    <col min="707" max="707" width="7.85546875" customWidth="1"/>
    <col min="708" max="708" width="10.85546875" customWidth="1"/>
    <col min="709" max="709" width="7.85546875" customWidth="1"/>
    <col min="710" max="710" width="10.85546875" customWidth="1"/>
    <col min="711" max="711" width="7.85546875" customWidth="1"/>
    <col min="712" max="712" width="10.85546875" customWidth="1"/>
    <col min="713" max="713" width="7.85546875" customWidth="1"/>
    <col min="714" max="714" width="10.85546875" customWidth="1"/>
    <col min="715" max="715" width="7.85546875" customWidth="1"/>
    <col min="716" max="716" width="10.85546875" customWidth="1"/>
    <col min="717" max="717" width="7.85546875" customWidth="1"/>
    <col min="718" max="718" width="10.85546875" customWidth="1"/>
    <col min="719" max="719" width="7.85546875" customWidth="1"/>
    <col min="720" max="720" width="10.85546875" customWidth="1"/>
    <col min="721" max="721" width="7.85546875" customWidth="1"/>
    <col min="722" max="722" width="10.85546875" customWidth="1"/>
    <col min="723" max="723" width="7.85546875" customWidth="1"/>
    <col min="724" max="724" width="10.85546875" customWidth="1"/>
    <col min="725" max="725" width="7.85546875" customWidth="1"/>
    <col min="726" max="726" width="10.85546875" customWidth="1"/>
    <col min="727" max="727" width="7.85546875" customWidth="1"/>
    <col min="728" max="728" width="10.85546875" customWidth="1"/>
    <col min="729" max="729" width="7.85546875" customWidth="1"/>
    <col min="730" max="730" width="10.85546875" customWidth="1"/>
    <col min="731" max="731" width="7.85546875" customWidth="1"/>
    <col min="732" max="732" width="10.85546875" customWidth="1"/>
    <col min="733" max="733" width="7.85546875" customWidth="1"/>
    <col min="734" max="734" width="10.85546875" customWidth="1"/>
    <col min="735" max="735" width="7.85546875" customWidth="1"/>
    <col min="736" max="736" width="10.85546875" customWidth="1"/>
    <col min="737" max="737" width="7.85546875" customWidth="1"/>
    <col min="738" max="738" width="10.85546875" customWidth="1"/>
    <col min="739" max="739" width="7.85546875" customWidth="1"/>
    <col min="740" max="740" width="10.85546875" customWidth="1"/>
    <col min="741" max="741" width="7.85546875" customWidth="1"/>
    <col min="742" max="742" width="10.85546875" customWidth="1"/>
    <col min="743" max="743" width="7.85546875" customWidth="1"/>
    <col min="744" max="744" width="10.85546875" customWidth="1"/>
    <col min="745" max="745" width="7.85546875" customWidth="1"/>
    <col min="746" max="746" width="10.85546875" customWidth="1"/>
    <col min="747" max="747" width="7.85546875" customWidth="1"/>
    <col min="748" max="748" width="10.85546875" customWidth="1"/>
    <col min="749" max="749" width="7.85546875" customWidth="1"/>
    <col min="750" max="750" width="10.85546875" customWidth="1"/>
    <col min="751" max="751" width="7.85546875" customWidth="1"/>
    <col min="752" max="752" width="10.85546875" customWidth="1"/>
    <col min="753" max="753" width="7.85546875" customWidth="1"/>
    <col min="754" max="754" width="10.85546875" customWidth="1"/>
    <col min="755" max="755" width="7.85546875" customWidth="1"/>
    <col min="756" max="756" width="10.85546875" customWidth="1"/>
    <col min="757" max="757" width="7.85546875" customWidth="1"/>
    <col min="758" max="758" width="10.85546875" customWidth="1"/>
    <col min="759" max="759" width="7.85546875" customWidth="1"/>
    <col min="760" max="760" width="10.85546875" customWidth="1"/>
    <col min="761" max="761" width="7.85546875" customWidth="1"/>
    <col min="762" max="762" width="10.85546875" customWidth="1"/>
    <col min="763" max="763" width="7.85546875" customWidth="1"/>
    <col min="764" max="764" width="10.85546875" customWidth="1"/>
    <col min="765" max="765" width="7.85546875" customWidth="1"/>
    <col min="766" max="766" width="10.85546875" customWidth="1"/>
    <col min="767" max="767" width="7.85546875" customWidth="1"/>
    <col min="768" max="768" width="10.85546875" customWidth="1"/>
    <col min="769" max="769" width="7.85546875" customWidth="1"/>
    <col min="770" max="770" width="10.85546875" customWidth="1"/>
    <col min="771" max="771" width="7.85546875" customWidth="1"/>
    <col min="772" max="772" width="10.85546875" customWidth="1"/>
    <col min="773" max="773" width="7.85546875" customWidth="1"/>
    <col min="774" max="774" width="10.85546875" customWidth="1"/>
    <col min="775" max="775" width="7.85546875" customWidth="1"/>
    <col min="776" max="776" width="10.85546875" customWidth="1"/>
    <col min="777" max="777" width="7.85546875" customWidth="1"/>
    <col min="778" max="778" width="10.85546875" customWidth="1"/>
    <col min="779" max="779" width="7.85546875" customWidth="1"/>
    <col min="780" max="780" width="10.85546875" customWidth="1"/>
    <col min="781" max="781" width="7.85546875" customWidth="1"/>
    <col min="782" max="782" width="10.85546875" customWidth="1"/>
    <col min="783" max="783" width="7.85546875" customWidth="1"/>
    <col min="784" max="784" width="10.85546875" customWidth="1"/>
    <col min="785" max="785" width="7.85546875" customWidth="1"/>
    <col min="786" max="786" width="10.85546875" customWidth="1"/>
    <col min="787" max="787" width="7.85546875" customWidth="1"/>
    <col min="788" max="788" width="10.85546875" customWidth="1"/>
    <col min="789" max="789" width="7.85546875" customWidth="1"/>
    <col min="790" max="790" width="10.85546875" customWidth="1"/>
    <col min="791" max="791" width="7.85546875" customWidth="1"/>
    <col min="792" max="792" width="10.85546875" customWidth="1"/>
    <col min="793" max="793" width="7.85546875" customWidth="1"/>
    <col min="794" max="794" width="10.85546875" customWidth="1"/>
    <col min="795" max="795" width="7.85546875" customWidth="1"/>
    <col min="796" max="796" width="10.85546875" customWidth="1"/>
    <col min="797" max="797" width="7.85546875" customWidth="1"/>
    <col min="798" max="798" width="10.85546875" customWidth="1"/>
    <col min="799" max="799" width="7.85546875" customWidth="1"/>
    <col min="800" max="800" width="10.85546875" customWidth="1"/>
    <col min="801" max="801" width="7.85546875" customWidth="1"/>
    <col min="802" max="802" width="10.85546875" customWidth="1"/>
    <col min="803" max="803" width="7.85546875" customWidth="1"/>
    <col min="804" max="804" width="10.85546875" customWidth="1"/>
    <col min="805" max="805" width="7.85546875" customWidth="1"/>
    <col min="806" max="806" width="10.85546875" customWidth="1"/>
    <col min="807" max="807" width="7.85546875" customWidth="1"/>
    <col min="808" max="808" width="10.85546875" customWidth="1"/>
    <col min="809" max="809" width="7.85546875" customWidth="1"/>
    <col min="810" max="810" width="10.85546875" customWidth="1"/>
    <col min="811" max="811" width="7.85546875" customWidth="1"/>
    <col min="812" max="812" width="10.85546875" customWidth="1"/>
    <col min="813" max="813" width="7.85546875" customWidth="1"/>
    <col min="814" max="814" width="10.85546875" customWidth="1"/>
    <col min="815" max="815" width="7.85546875" customWidth="1"/>
    <col min="816" max="816" width="10.85546875" customWidth="1"/>
    <col min="817" max="817" width="7.85546875" customWidth="1"/>
    <col min="818" max="818" width="10.85546875" customWidth="1"/>
    <col min="819" max="819" width="7.85546875" customWidth="1"/>
    <col min="820" max="820" width="10.85546875" customWidth="1"/>
    <col min="821" max="821" width="7.85546875" customWidth="1"/>
    <col min="822" max="822" width="10.85546875" customWidth="1"/>
    <col min="823" max="823" width="7.85546875" customWidth="1"/>
    <col min="824" max="824" width="10.85546875" customWidth="1"/>
    <col min="825" max="825" width="7.85546875" customWidth="1"/>
    <col min="826" max="826" width="10.85546875" customWidth="1"/>
    <col min="827" max="827" width="7.85546875" customWidth="1"/>
    <col min="828" max="828" width="10.85546875" customWidth="1"/>
    <col min="829" max="829" width="7.85546875" customWidth="1"/>
    <col min="830" max="830" width="10.85546875" customWidth="1"/>
    <col min="831" max="831" width="7.85546875" customWidth="1"/>
    <col min="832" max="832" width="10.85546875" customWidth="1"/>
    <col min="833" max="833" width="7.85546875" customWidth="1"/>
    <col min="834" max="834" width="10.85546875" customWidth="1"/>
    <col min="835" max="835" width="7.85546875" customWidth="1"/>
    <col min="836" max="836" width="10.85546875" customWidth="1"/>
    <col min="837" max="837" width="7.85546875" customWidth="1"/>
    <col min="838" max="838" width="10.85546875" customWidth="1"/>
    <col min="839" max="839" width="7.85546875" customWidth="1"/>
    <col min="840" max="840" width="10.85546875" customWidth="1"/>
    <col min="841" max="841" width="7.85546875" customWidth="1"/>
    <col min="842" max="842" width="10.85546875" customWidth="1"/>
    <col min="843" max="843" width="7.85546875" customWidth="1"/>
    <col min="844" max="844" width="10.85546875" customWidth="1"/>
    <col min="845" max="845" width="7.85546875" customWidth="1"/>
    <col min="846" max="846" width="10.85546875" customWidth="1"/>
    <col min="847" max="847" width="7.85546875" customWidth="1"/>
    <col min="848" max="848" width="10.85546875" customWidth="1"/>
    <col min="849" max="849" width="7.85546875" customWidth="1"/>
    <col min="850" max="850" width="10.85546875" customWidth="1"/>
    <col min="851" max="851" width="7.85546875" customWidth="1"/>
    <col min="852" max="852" width="10.85546875" customWidth="1"/>
    <col min="853" max="853" width="7.85546875" customWidth="1"/>
    <col min="854" max="854" width="10.85546875" customWidth="1"/>
    <col min="855" max="855" width="7.85546875" customWidth="1"/>
    <col min="856" max="856" width="10.85546875" customWidth="1"/>
    <col min="857" max="857" width="7.85546875" customWidth="1"/>
    <col min="858" max="858" width="10.85546875" customWidth="1"/>
    <col min="859" max="859" width="7.85546875" customWidth="1"/>
    <col min="860" max="860" width="10.85546875" customWidth="1"/>
    <col min="861" max="861" width="7.85546875" customWidth="1"/>
    <col min="862" max="862" width="10.85546875" customWidth="1"/>
    <col min="863" max="863" width="7.85546875" customWidth="1"/>
    <col min="864" max="864" width="10.85546875" customWidth="1"/>
    <col min="865" max="865" width="7.85546875" customWidth="1"/>
    <col min="866" max="866" width="10.85546875" customWidth="1"/>
    <col min="867" max="867" width="7.85546875" customWidth="1"/>
    <col min="868" max="868" width="10.85546875" customWidth="1"/>
    <col min="869" max="869" width="7.85546875" customWidth="1"/>
    <col min="870" max="870" width="10.85546875" customWidth="1"/>
    <col min="871" max="871" width="7.85546875" customWidth="1"/>
    <col min="872" max="872" width="10.85546875" customWidth="1"/>
    <col min="873" max="873" width="7.85546875" customWidth="1"/>
    <col min="874" max="874" width="10.85546875" customWidth="1"/>
    <col min="875" max="875" width="7.85546875" customWidth="1"/>
    <col min="876" max="876" width="10.85546875" customWidth="1"/>
    <col min="877" max="877" width="7.85546875" customWidth="1"/>
    <col min="878" max="878" width="10.85546875" customWidth="1"/>
    <col min="879" max="879" width="7.85546875" customWidth="1"/>
    <col min="880" max="880" width="10.85546875" customWidth="1"/>
    <col min="881" max="881" width="7.85546875" customWidth="1"/>
    <col min="882" max="882" width="10.85546875" customWidth="1"/>
    <col min="883" max="883" width="7.85546875" customWidth="1"/>
    <col min="884" max="884" width="10.85546875" customWidth="1"/>
    <col min="885" max="885" width="7.85546875" customWidth="1"/>
    <col min="886" max="886" width="10.85546875" customWidth="1"/>
    <col min="887" max="887" width="7.85546875" customWidth="1"/>
    <col min="888" max="888" width="10.85546875" customWidth="1"/>
    <col min="889" max="889" width="7.85546875" customWidth="1"/>
    <col min="890" max="890" width="10.85546875" customWidth="1"/>
    <col min="891" max="891" width="7.85546875" customWidth="1"/>
    <col min="892" max="892" width="10.85546875" customWidth="1"/>
    <col min="893" max="893" width="7.85546875" customWidth="1"/>
    <col min="894" max="894" width="10.85546875" customWidth="1"/>
    <col min="895" max="895" width="7.85546875" customWidth="1"/>
    <col min="896" max="896" width="10.85546875" customWidth="1"/>
    <col min="897" max="897" width="7.85546875" customWidth="1"/>
    <col min="898" max="898" width="10.85546875" customWidth="1"/>
    <col min="899" max="899" width="8.85546875" customWidth="1"/>
    <col min="900" max="900" width="11.85546875" customWidth="1"/>
    <col min="901" max="901" width="8.85546875" customWidth="1"/>
    <col min="902" max="902" width="11.85546875" customWidth="1"/>
    <col min="903" max="903" width="8.85546875" customWidth="1"/>
    <col min="904" max="904" width="11.85546875" customWidth="1"/>
    <col min="905" max="905" width="12.5703125" customWidth="1"/>
    <col min="906" max="906" width="9.85546875" customWidth="1"/>
    <col min="907" max="907" width="10.85546875" customWidth="1"/>
    <col min="908" max="908" width="7.85546875" customWidth="1"/>
    <col min="909" max="910" width="10.85546875" customWidth="1"/>
    <col min="911" max="911" width="7.85546875" customWidth="1"/>
    <col min="912" max="912" width="9.85546875" customWidth="1"/>
    <col min="913" max="913" width="10.85546875" customWidth="1"/>
    <col min="914" max="914" width="7.85546875" customWidth="1"/>
    <col min="915" max="915" width="9.85546875" customWidth="1"/>
    <col min="916" max="916" width="10.85546875" customWidth="1"/>
    <col min="917" max="917" width="7.85546875" customWidth="1"/>
    <col min="918" max="919" width="10.85546875" customWidth="1"/>
    <col min="920" max="920" width="7.85546875" customWidth="1"/>
    <col min="921" max="921" width="9.85546875" customWidth="1"/>
    <col min="922" max="922" width="10.85546875" customWidth="1"/>
    <col min="923" max="923" width="7.85546875" customWidth="1"/>
    <col min="924" max="925" width="10.85546875" customWidth="1"/>
    <col min="926" max="926" width="7.85546875" customWidth="1"/>
    <col min="927" max="928" width="10.85546875" customWidth="1"/>
    <col min="929" max="929" width="7.85546875" customWidth="1"/>
    <col min="930" max="930" width="9.85546875" customWidth="1"/>
    <col min="931" max="931" width="10.85546875" customWidth="1"/>
    <col min="932" max="932" width="7.85546875" customWidth="1"/>
    <col min="933" max="933" width="9.85546875" customWidth="1"/>
    <col min="934" max="934" width="10.85546875" customWidth="1"/>
    <col min="935" max="935" width="7.85546875" customWidth="1"/>
    <col min="936" max="937" width="10.85546875" customWidth="1"/>
    <col min="938" max="938" width="7.85546875" customWidth="1"/>
    <col min="939" max="939" width="9.85546875" customWidth="1"/>
    <col min="940" max="940" width="10.85546875" customWidth="1"/>
    <col min="941" max="941" width="7.85546875" customWidth="1"/>
    <col min="942" max="942" width="9.85546875" customWidth="1"/>
    <col min="943" max="943" width="10.85546875" customWidth="1"/>
    <col min="944" max="944" width="7.85546875" customWidth="1"/>
    <col min="945" max="945" width="9.85546875" customWidth="1"/>
    <col min="946" max="946" width="10.85546875" customWidth="1"/>
    <col min="947" max="947" width="7.85546875" customWidth="1"/>
    <col min="948" max="948" width="9.85546875" customWidth="1"/>
    <col min="949" max="949" width="10.85546875" customWidth="1"/>
    <col min="950" max="950" width="7.85546875" customWidth="1"/>
    <col min="951" max="951" width="9.85546875" customWidth="1"/>
    <col min="952" max="952" width="10.85546875" customWidth="1"/>
    <col min="953" max="953" width="7.85546875" customWidth="1"/>
    <col min="954" max="955" width="10.85546875" customWidth="1"/>
    <col min="956" max="956" width="7.85546875" customWidth="1"/>
    <col min="957" max="957" width="9.85546875" customWidth="1"/>
    <col min="958" max="958" width="10.85546875" customWidth="1"/>
    <col min="959" max="959" width="7.85546875" customWidth="1"/>
    <col min="960" max="960" width="9.85546875" customWidth="1"/>
    <col min="961" max="961" width="10.85546875" customWidth="1"/>
    <col min="962" max="962" width="7.85546875" customWidth="1"/>
    <col min="963" max="963" width="9.85546875" customWidth="1"/>
    <col min="964" max="964" width="10.85546875" customWidth="1"/>
    <col min="965" max="965" width="7.85546875" customWidth="1"/>
    <col min="966" max="967" width="10.85546875" customWidth="1"/>
    <col min="968" max="968" width="7.85546875" customWidth="1"/>
    <col min="969" max="970" width="10.85546875" customWidth="1"/>
    <col min="971" max="971" width="7.85546875" customWidth="1"/>
    <col min="972" max="973" width="10.85546875" customWidth="1"/>
    <col min="974" max="974" width="7.85546875" customWidth="1"/>
    <col min="975" max="975" width="9.85546875" customWidth="1"/>
    <col min="976" max="976" width="10.85546875" customWidth="1"/>
    <col min="977" max="977" width="7.85546875" customWidth="1"/>
    <col min="978" max="979" width="10.85546875" customWidth="1"/>
    <col min="980" max="980" width="7.85546875" customWidth="1"/>
    <col min="981" max="982" width="10.85546875" customWidth="1"/>
    <col min="983" max="983" width="7.85546875" customWidth="1"/>
    <col min="984" max="985" width="10.85546875" customWidth="1"/>
    <col min="986" max="986" width="7.85546875" customWidth="1"/>
    <col min="987" max="988" width="10.85546875" customWidth="1"/>
    <col min="989" max="989" width="7.85546875" customWidth="1"/>
    <col min="990" max="991" width="10.85546875" customWidth="1"/>
    <col min="992" max="992" width="7.85546875" customWidth="1"/>
    <col min="993" max="993" width="9.85546875" customWidth="1"/>
    <col min="994" max="994" width="10.85546875" customWidth="1"/>
    <col min="995" max="995" width="7.85546875" customWidth="1"/>
    <col min="996" max="997" width="10.85546875" customWidth="1"/>
    <col min="998" max="998" width="7.85546875" customWidth="1"/>
    <col min="999" max="1000" width="10.85546875" customWidth="1"/>
    <col min="1001" max="1001" width="7.85546875" customWidth="1"/>
    <col min="1002" max="1003" width="10.85546875" customWidth="1"/>
    <col min="1004" max="1004" width="7.85546875" customWidth="1"/>
    <col min="1005" max="1005" width="9.85546875" customWidth="1"/>
    <col min="1006" max="1006" width="10.85546875" customWidth="1"/>
    <col min="1007" max="1007" width="7.85546875" customWidth="1"/>
    <col min="1008" max="1009" width="10.85546875" customWidth="1"/>
    <col min="1010" max="1010" width="7.85546875" customWidth="1"/>
    <col min="1011" max="1012" width="10.85546875" customWidth="1"/>
    <col min="1013" max="1013" width="7.85546875" customWidth="1"/>
    <col min="1014" max="1015" width="10.85546875" customWidth="1"/>
    <col min="1016" max="1016" width="7.85546875" customWidth="1"/>
    <col min="1017" max="1018" width="10.85546875" customWidth="1"/>
    <col min="1019" max="1019" width="7.85546875" customWidth="1"/>
    <col min="1020" max="1021" width="10.85546875" customWidth="1"/>
    <col min="1022" max="1022" width="7.85546875" customWidth="1"/>
    <col min="1023" max="1024" width="10.85546875" customWidth="1"/>
    <col min="1025" max="1025" width="7.85546875" customWidth="1"/>
    <col min="1026" max="1027" width="10.85546875" customWidth="1"/>
    <col min="1028" max="1028" width="7.85546875" customWidth="1"/>
    <col min="1029" max="1030" width="10.85546875" customWidth="1"/>
    <col min="1031" max="1031" width="7.85546875" customWidth="1"/>
    <col min="1032" max="1033" width="10.85546875" customWidth="1"/>
    <col min="1034" max="1034" width="7.85546875" customWidth="1"/>
    <col min="1035" max="1036" width="10.85546875" customWidth="1"/>
    <col min="1037" max="1037" width="7.85546875" customWidth="1"/>
    <col min="1038" max="1038" width="9.85546875" customWidth="1"/>
    <col min="1039" max="1039" width="10.85546875" customWidth="1"/>
    <col min="1040" max="1040" width="7.85546875" customWidth="1"/>
    <col min="1041" max="1042" width="10.85546875" customWidth="1"/>
    <col min="1043" max="1043" width="7.85546875" customWidth="1"/>
    <col min="1044" max="1045" width="10.85546875" customWidth="1"/>
    <col min="1046" max="1046" width="7.85546875" customWidth="1"/>
    <col min="1047" max="1048" width="10.85546875" customWidth="1"/>
    <col min="1049" max="1049" width="7.85546875" customWidth="1"/>
    <col min="1050" max="1051" width="10.85546875" customWidth="1"/>
    <col min="1052" max="1052" width="7.85546875" customWidth="1"/>
    <col min="1053" max="1053" width="9.85546875" customWidth="1"/>
    <col min="1054" max="1054" width="10.85546875" customWidth="1"/>
    <col min="1055" max="1055" width="7.85546875" customWidth="1"/>
    <col min="1056" max="1057" width="10.85546875" customWidth="1"/>
    <col min="1058" max="1058" width="7.85546875" customWidth="1"/>
    <col min="1059" max="1059" width="9.85546875" customWidth="1"/>
    <col min="1060" max="1060" width="10.85546875" customWidth="1"/>
    <col min="1061" max="1061" width="7.85546875" customWidth="1"/>
    <col min="1062" max="1063" width="10.85546875" customWidth="1"/>
    <col min="1064" max="1064" width="7.85546875" customWidth="1"/>
    <col min="1065" max="1066" width="10.85546875" customWidth="1"/>
    <col min="1067" max="1067" width="7.85546875" customWidth="1"/>
    <col min="1068" max="1069" width="10.85546875" customWidth="1"/>
    <col min="1070" max="1070" width="7.85546875" customWidth="1"/>
    <col min="1071" max="1072" width="10.85546875" customWidth="1"/>
    <col min="1073" max="1073" width="7.85546875" customWidth="1"/>
    <col min="1074" max="1075" width="10.85546875" customWidth="1"/>
    <col min="1076" max="1076" width="7.85546875" customWidth="1"/>
    <col min="1077" max="1078" width="10.85546875" customWidth="1"/>
    <col min="1079" max="1079" width="7.85546875" customWidth="1"/>
    <col min="1080" max="1081" width="10.85546875" customWidth="1"/>
    <col min="1082" max="1082" width="7.85546875" customWidth="1"/>
    <col min="1083" max="1084" width="10.85546875" customWidth="1"/>
    <col min="1085" max="1085" width="7.85546875" customWidth="1"/>
    <col min="1086" max="1087" width="10.85546875" customWidth="1"/>
    <col min="1088" max="1088" width="7.85546875" customWidth="1"/>
    <col min="1089" max="1090" width="10.85546875" customWidth="1"/>
    <col min="1091" max="1091" width="7.85546875" customWidth="1"/>
    <col min="1092" max="1093" width="10.85546875" customWidth="1"/>
    <col min="1094" max="1094" width="7.85546875" customWidth="1"/>
    <col min="1095" max="1096" width="10.85546875" customWidth="1"/>
    <col min="1097" max="1097" width="7.85546875" customWidth="1"/>
    <col min="1098" max="1099" width="10.85546875" customWidth="1"/>
    <col min="1100" max="1100" width="7.85546875" customWidth="1"/>
    <col min="1101" max="1102" width="10.85546875" customWidth="1"/>
    <col min="1103" max="1103" width="7.85546875" customWidth="1"/>
    <col min="1104" max="1105" width="10.85546875" customWidth="1"/>
    <col min="1106" max="1106" width="7.85546875" customWidth="1"/>
    <col min="1107" max="1108" width="10.85546875" customWidth="1"/>
    <col min="1109" max="1109" width="7.85546875" customWidth="1"/>
    <col min="1110" max="1111" width="10.85546875" customWidth="1"/>
    <col min="1112" max="1112" width="7.85546875" customWidth="1"/>
    <col min="1113" max="1114" width="10.85546875" customWidth="1"/>
    <col min="1115" max="1115" width="7.85546875" customWidth="1"/>
    <col min="1116" max="1117" width="10.85546875" customWidth="1"/>
    <col min="1118" max="1118" width="7.85546875" customWidth="1"/>
    <col min="1119" max="1120" width="10.85546875" customWidth="1"/>
    <col min="1121" max="1121" width="7.85546875" customWidth="1"/>
    <col min="1122" max="1123" width="10.85546875" customWidth="1"/>
    <col min="1124" max="1124" width="7.85546875" customWidth="1"/>
    <col min="1125" max="1126" width="10.85546875" customWidth="1"/>
    <col min="1127" max="1127" width="7.85546875" customWidth="1"/>
    <col min="1128" max="1129" width="10.85546875" customWidth="1"/>
    <col min="1130" max="1130" width="7.85546875" customWidth="1"/>
    <col min="1131" max="1132" width="10.85546875" customWidth="1"/>
    <col min="1133" max="1133" width="7.85546875" customWidth="1"/>
    <col min="1134" max="1135" width="10.85546875" customWidth="1"/>
    <col min="1136" max="1136" width="7.85546875" customWidth="1"/>
    <col min="1137" max="1138" width="10.85546875" customWidth="1"/>
    <col min="1139" max="1139" width="7.85546875" customWidth="1"/>
    <col min="1140" max="1141" width="10.85546875" customWidth="1"/>
    <col min="1142" max="1142" width="7.85546875" customWidth="1"/>
    <col min="1143" max="1144" width="10.85546875" customWidth="1"/>
    <col min="1145" max="1145" width="7.85546875" customWidth="1"/>
    <col min="1146" max="1147" width="10.85546875" customWidth="1"/>
    <col min="1148" max="1148" width="7.85546875" customWidth="1"/>
    <col min="1149" max="1150" width="10.85546875" customWidth="1"/>
    <col min="1151" max="1151" width="7.85546875" customWidth="1"/>
    <col min="1152" max="1153" width="10.85546875" customWidth="1"/>
    <col min="1154" max="1154" width="7.85546875" customWidth="1"/>
    <col min="1155" max="1156" width="10.85546875" customWidth="1"/>
    <col min="1157" max="1157" width="7.85546875" customWidth="1"/>
    <col min="1158" max="1159" width="10.85546875" customWidth="1"/>
    <col min="1160" max="1160" width="7.85546875" customWidth="1"/>
    <col min="1161" max="1162" width="10.85546875" customWidth="1"/>
    <col min="1163" max="1163" width="7.85546875" customWidth="1"/>
    <col min="1164" max="1165" width="10.85546875" customWidth="1"/>
    <col min="1166" max="1166" width="7.85546875" customWidth="1"/>
    <col min="1167" max="1168" width="10.85546875" customWidth="1"/>
    <col min="1169" max="1169" width="7.85546875" customWidth="1"/>
    <col min="1170" max="1171" width="10.85546875" customWidth="1"/>
    <col min="1172" max="1172" width="7.85546875" customWidth="1"/>
    <col min="1173" max="1174" width="10.85546875" customWidth="1"/>
    <col min="1175" max="1175" width="7.85546875" customWidth="1"/>
    <col min="1176" max="1177" width="10.85546875" customWidth="1"/>
    <col min="1178" max="1178" width="7.85546875" customWidth="1"/>
    <col min="1179" max="1180" width="10.85546875" customWidth="1"/>
    <col min="1181" max="1181" width="7.85546875" customWidth="1"/>
    <col min="1182" max="1183" width="10.85546875" customWidth="1"/>
    <col min="1184" max="1184" width="7.85546875" customWidth="1"/>
    <col min="1185" max="1186" width="10.85546875" customWidth="1"/>
    <col min="1187" max="1187" width="7.85546875" customWidth="1"/>
    <col min="1188" max="1189" width="10.85546875" customWidth="1"/>
    <col min="1190" max="1190" width="7.85546875" customWidth="1"/>
    <col min="1191" max="1192" width="10.85546875" customWidth="1"/>
    <col min="1193" max="1193" width="7.85546875" customWidth="1"/>
    <col min="1194" max="1195" width="10.85546875" customWidth="1"/>
    <col min="1196" max="1196" width="7.85546875" customWidth="1"/>
    <col min="1197" max="1198" width="10.85546875" customWidth="1"/>
    <col min="1199" max="1199" width="7.85546875" customWidth="1"/>
    <col min="1200" max="1201" width="10.85546875" customWidth="1"/>
    <col min="1202" max="1202" width="7.85546875" customWidth="1"/>
    <col min="1203" max="1204" width="10.85546875" customWidth="1"/>
    <col min="1205" max="1205" width="7.85546875" customWidth="1"/>
    <col min="1206" max="1207" width="10.85546875" customWidth="1"/>
    <col min="1208" max="1208" width="7.85546875" customWidth="1"/>
    <col min="1209" max="1210" width="10.85546875" customWidth="1"/>
    <col min="1211" max="1211" width="7.85546875" customWidth="1"/>
    <col min="1212" max="1213" width="10.85546875" customWidth="1"/>
    <col min="1214" max="1214" width="7.85546875" customWidth="1"/>
    <col min="1215" max="1216" width="10.85546875" customWidth="1"/>
    <col min="1217" max="1217" width="7.85546875" customWidth="1"/>
    <col min="1218" max="1219" width="10.85546875" customWidth="1"/>
    <col min="1220" max="1220" width="7.85546875" customWidth="1"/>
    <col min="1221" max="1222" width="10.85546875" customWidth="1"/>
    <col min="1223" max="1223" width="7.85546875" customWidth="1"/>
    <col min="1224" max="1225" width="10.85546875" customWidth="1"/>
    <col min="1226" max="1226" width="7.85546875" customWidth="1"/>
    <col min="1227" max="1228" width="10.85546875" customWidth="1"/>
    <col min="1229" max="1229" width="7.85546875" customWidth="1"/>
    <col min="1230" max="1231" width="10.85546875" customWidth="1"/>
    <col min="1232" max="1232" width="7.85546875" customWidth="1"/>
    <col min="1233" max="1234" width="10.85546875" customWidth="1"/>
    <col min="1235" max="1235" width="7.85546875" customWidth="1"/>
    <col min="1236" max="1237" width="10.85546875" customWidth="1"/>
    <col min="1238" max="1238" width="7.85546875" customWidth="1"/>
    <col min="1239" max="1240" width="10.85546875" customWidth="1"/>
    <col min="1241" max="1241" width="7.85546875" customWidth="1"/>
    <col min="1242" max="1243" width="10.85546875" customWidth="1"/>
    <col min="1244" max="1244" width="7.85546875" customWidth="1"/>
    <col min="1245" max="1246" width="10.85546875" customWidth="1"/>
    <col min="1247" max="1247" width="7.85546875" customWidth="1"/>
    <col min="1248" max="1249" width="10.85546875" customWidth="1"/>
    <col min="1250" max="1250" width="7.85546875" customWidth="1"/>
    <col min="1251" max="1252" width="10.85546875" customWidth="1"/>
    <col min="1253" max="1253" width="7.85546875" customWidth="1"/>
    <col min="1254" max="1255" width="10.85546875" customWidth="1"/>
    <col min="1256" max="1256" width="7.85546875" customWidth="1"/>
    <col min="1257" max="1258" width="10.85546875" customWidth="1"/>
    <col min="1259" max="1259" width="7.85546875" customWidth="1"/>
    <col min="1260" max="1261" width="10.85546875" customWidth="1"/>
    <col min="1262" max="1262" width="7.85546875" customWidth="1"/>
    <col min="1263" max="1264" width="10.85546875" customWidth="1"/>
    <col min="1265" max="1265" width="7.85546875" customWidth="1"/>
    <col min="1266" max="1267" width="10.85546875" customWidth="1"/>
    <col min="1268" max="1268" width="7.85546875" customWidth="1"/>
    <col min="1269" max="1270" width="10.85546875" customWidth="1"/>
    <col min="1271" max="1271" width="7.85546875" customWidth="1"/>
    <col min="1272" max="1273" width="10.85546875" customWidth="1"/>
    <col min="1274" max="1274" width="7.85546875" customWidth="1"/>
    <col min="1275" max="1276" width="10.85546875" customWidth="1"/>
    <col min="1277" max="1277" width="7.85546875" customWidth="1"/>
    <col min="1278" max="1279" width="10.85546875" customWidth="1"/>
    <col min="1280" max="1280" width="7.85546875" customWidth="1"/>
    <col min="1281" max="1282" width="10.85546875" customWidth="1"/>
    <col min="1283" max="1283" width="7.85546875" customWidth="1"/>
    <col min="1284" max="1285" width="10.85546875" customWidth="1"/>
    <col min="1286" max="1286" width="7.85546875" customWidth="1"/>
    <col min="1287" max="1288" width="10.85546875" customWidth="1"/>
    <col min="1289" max="1289" width="7.85546875" customWidth="1"/>
    <col min="1290" max="1291" width="10.85546875" customWidth="1"/>
    <col min="1292" max="1292" width="7.85546875" customWidth="1"/>
    <col min="1293" max="1294" width="10.85546875" customWidth="1"/>
    <col min="1295" max="1295" width="8.85546875" customWidth="1"/>
    <col min="1296" max="1296" width="10.85546875" customWidth="1"/>
    <col min="1297" max="1297" width="11.85546875" bestFit="1" customWidth="1"/>
    <col min="1298" max="1298" width="8.85546875" customWidth="1"/>
    <col min="1299" max="1299" width="10.85546875" customWidth="1"/>
    <col min="1300" max="1300" width="11.85546875" bestFit="1" customWidth="1"/>
    <col min="1301" max="1301" width="8.85546875" customWidth="1"/>
    <col min="1302" max="1302" width="10.85546875" customWidth="1"/>
    <col min="1303" max="1303" width="11.85546875" bestFit="1" customWidth="1"/>
    <col min="1304" max="1304" width="8.85546875" customWidth="1"/>
    <col min="1305" max="1305" width="10.85546875" customWidth="1"/>
    <col min="1306" max="1306" width="11.85546875" bestFit="1" customWidth="1"/>
    <col min="1307" max="1307" width="8.85546875" customWidth="1"/>
    <col min="1308" max="1308" width="10.85546875" customWidth="1"/>
    <col min="1309" max="1309" width="11.85546875" bestFit="1" customWidth="1"/>
    <col min="1310" max="1310" width="8.85546875" customWidth="1"/>
    <col min="1311" max="1311" width="10.85546875" customWidth="1"/>
    <col min="1312" max="1312" width="11.85546875" bestFit="1" customWidth="1"/>
    <col min="1313" max="1313" width="8.85546875" customWidth="1"/>
    <col min="1314" max="1314" width="10.85546875" customWidth="1"/>
    <col min="1315" max="1315" width="11.85546875" bestFit="1" customWidth="1"/>
    <col min="1316" max="1316" width="8.85546875" customWidth="1"/>
    <col min="1317" max="1317" width="10.85546875" customWidth="1"/>
    <col min="1318" max="1318" width="11.85546875" bestFit="1" customWidth="1"/>
    <col min="1319" max="1319" width="8.85546875" customWidth="1"/>
    <col min="1320" max="1321" width="11.85546875" bestFit="1" customWidth="1"/>
    <col min="1322" max="1322" width="8.85546875" customWidth="1"/>
    <col min="1323" max="1324" width="11.85546875" bestFit="1" customWidth="1"/>
    <col min="1325" max="1325" width="8.85546875" customWidth="1"/>
    <col min="1326" max="1327" width="11.85546875" bestFit="1" customWidth="1"/>
    <col min="1328" max="1328" width="12.5703125" bestFit="1" customWidth="1"/>
  </cols>
  <sheetData>
    <row r="1" spans="1:1328">
      <c r="L1" s="4" t="s">
        <v>40</v>
      </c>
      <c r="M1" t="s">
        <v>471</v>
      </c>
      <c r="AB1" s="2"/>
      <c r="AC1" s="6"/>
      <c r="AD1" s="6"/>
      <c r="AE1" s="6"/>
      <c r="AF1" s="6"/>
      <c r="AN1" s="2"/>
      <c r="AO1" s="6"/>
      <c r="AP1" s="6"/>
      <c r="AQ1" s="6"/>
      <c r="AR1" s="6"/>
      <c r="BD1" s="2"/>
      <c r="BE1" s="6"/>
      <c r="BF1" s="6"/>
      <c r="BG1" s="6"/>
      <c r="BH1" s="6"/>
      <c r="BI1" s="6"/>
      <c r="BJ1" s="6"/>
      <c r="BM1"/>
      <c r="BU1" s="2"/>
      <c r="BV1" s="51"/>
      <c r="BW1" s="51"/>
      <c r="BX1" s="51"/>
      <c r="BY1" s="51"/>
      <c r="BZ1" s="51"/>
      <c r="CA1" s="51"/>
      <c r="CS1" s="41"/>
      <c r="CT1" s="41"/>
      <c r="CU1" s="41"/>
      <c r="CV1" s="41"/>
      <c r="CW1" s="41"/>
      <c r="CX1" s="41"/>
      <c r="CY1" s="41"/>
    </row>
    <row r="2" spans="1:1328">
      <c r="L2" s="4" t="s">
        <v>41</v>
      </c>
      <c r="M2" t="s">
        <v>471</v>
      </c>
      <c r="AB2" s="2"/>
      <c r="AC2" s="6"/>
      <c r="AD2" s="6"/>
      <c r="AE2" s="6"/>
      <c r="AF2" s="6"/>
      <c r="AN2" s="2"/>
      <c r="AO2" s="6"/>
      <c r="AP2" s="6"/>
      <c r="AQ2" s="6"/>
      <c r="AR2" s="6"/>
      <c r="BD2" s="2"/>
      <c r="BE2" s="6"/>
      <c r="BF2" s="6"/>
      <c r="BG2" s="6"/>
      <c r="BH2" s="6"/>
      <c r="BI2" s="6"/>
      <c r="BJ2" s="6"/>
      <c r="BU2" s="2"/>
      <c r="BV2" s="51"/>
      <c r="BW2" s="51"/>
      <c r="BX2" s="51"/>
      <c r="BY2" s="51"/>
      <c r="BZ2" s="51"/>
      <c r="CA2" s="51"/>
      <c r="CS2" s="41"/>
      <c r="CT2" s="41"/>
      <c r="CU2" s="41"/>
      <c r="CV2" s="41"/>
      <c r="CW2" s="41"/>
      <c r="CX2" s="41"/>
      <c r="CY2" s="41"/>
    </row>
    <row r="3" spans="1:1328">
      <c r="AB3" s="2"/>
      <c r="AC3" s="6"/>
      <c r="AD3" s="6"/>
      <c r="AE3" s="6"/>
      <c r="AF3" s="6"/>
      <c r="AN3" s="2"/>
      <c r="AO3" s="6"/>
      <c r="AP3" s="6"/>
      <c r="AQ3" s="6"/>
      <c r="AR3" s="6"/>
      <c r="BD3" s="2"/>
      <c r="BE3" s="6"/>
      <c r="BF3" s="6"/>
      <c r="BG3" s="6"/>
      <c r="BH3" s="6"/>
      <c r="BI3" s="6"/>
      <c r="BJ3" s="6"/>
      <c r="BU3" s="2"/>
      <c r="BV3" s="51"/>
      <c r="BW3" s="51"/>
      <c r="BX3" s="51"/>
      <c r="BY3" s="51"/>
      <c r="BZ3" s="51"/>
      <c r="CA3" s="51"/>
      <c r="CS3" s="41"/>
      <c r="CT3" s="41"/>
      <c r="CU3" s="41"/>
      <c r="CV3" s="41"/>
      <c r="CW3" s="41"/>
      <c r="CX3" s="41"/>
      <c r="CY3" s="41"/>
    </row>
    <row r="4" spans="1:1328" s="53" customFormat="1">
      <c r="K4" s="54"/>
      <c r="L4" s="4" t="s">
        <v>472</v>
      </c>
      <c r="M4" t="s">
        <v>490</v>
      </c>
      <c r="N4" t="s">
        <v>493</v>
      </c>
      <c r="O4" t="s">
        <v>492</v>
      </c>
      <c r="P4" t="s">
        <v>491</v>
      </c>
      <c r="Q4" s="53" t="s">
        <v>39</v>
      </c>
      <c r="R4" s="53" t="s">
        <v>466</v>
      </c>
      <c r="S4" s="53" t="s">
        <v>467</v>
      </c>
      <c r="T4" s="53" t="s">
        <v>468</v>
      </c>
      <c r="V4" s="54"/>
      <c r="W4"/>
      <c r="X4"/>
      <c r="Y4"/>
      <c r="Z4"/>
      <c r="AA4"/>
      <c r="AB4" s="2"/>
      <c r="AC4" s="6"/>
      <c r="AD4" s="6"/>
      <c r="AE4" s="6"/>
      <c r="AF4" s="6"/>
      <c r="AG4" s="7"/>
      <c r="AH4"/>
      <c r="AI4"/>
      <c r="AJ4"/>
      <c r="AK4"/>
      <c r="AL4"/>
      <c r="AM4"/>
      <c r="AN4" s="2"/>
      <c r="AO4" s="6"/>
      <c r="AP4" s="6"/>
      <c r="AQ4" s="6"/>
      <c r="AR4" s="6"/>
      <c r="AS4"/>
      <c r="AT4" s="38"/>
      <c r="AU4"/>
      <c r="AV4"/>
      <c r="AW4"/>
      <c r="AX4"/>
      <c r="AY4"/>
      <c r="AZ4"/>
      <c r="BA4"/>
      <c r="BB4"/>
      <c r="BC4"/>
      <c r="BD4" s="2"/>
      <c r="BE4" s="6"/>
      <c r="BF4" s="6"/>
      <c r="BG4" s="6"/>
      <c r="BH4" s="6"/>
      <c r="BI4" s="6"/>
      <c r="BJ4" s="6"/>
      <c r="BK4" s="40"/>
      <c r="BL4" s="40"/>
      <c r="BM4" s="18"/>
      <c r="BN4"/>
      <c r="BO4"/>
      <c r="BP4"/>
      <c r="BQ4"/>
      <c r="BR4"/>
      <c r="BS4"/>
      <c r="BT4"/>
      <c r="BU4" s="2"/>
      <c r="BV4" s="51"/>
      <c r="BW4" s="51"/>
      <c r="BX4" s="51"/>
      <c r="BY4" s="51"/>
      <c r="BZ4" s="51"/>
      <c r="CA4" s="51"/>
      <c r="CB4" s="40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 s="41"/>
      <c r="CT4" s="41"/>
      <c r="CU4" s="41"/>
      <c r="CV4" s="41"/>
      <c r="CW4" s="41"/>
      <c r="CX4" s="41"/>
      <c r="CY4" s="41"/>
      <c r="CZ4"/>
      <c r="DA4" s="56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 s="56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</row>
    <row r="5" spans="1:1328">
      <c r="A5" s="5"/>
      <c r="B5" s="2"/>
      <c r="C5" s="2"/>
      <c r="D5" s="2"/>
      <c r="E5" s="2"/>
      <c r="F5" s="6"/>
      <c r="G5" s="6"/>
      <c r="H5" s="6"/>
      <c r="I5" s="41"/>
      <c r="J5" s="6"/>
      <c r="L5" s="5" t="s">
        <v>475</v>
      </c>
      <c r="M5" s="2"/>
      <c r="N5" s="2"/>
      <c r="O5" s="2"/>
      <c r="P5" s="2"/>
      <c r="Q5" s="76">
        <f>DATE(DashBoard!$B$7,MONTH(1&amp;DashBoard!$B$8)-3,1)</f>
        <v>42948</v>
      </c>
      <c r="R5" s="55">
        <f>GETPIVOTDATA("Sum of Organic orders",$L$4,"Date",MONTH(Q5),"Years",YEAR(Q5))/GETPIVOTDATA("Sum of Transactions",$L$4,"Date",MONTH(Q5),"Years",YEAR(Q5))</f>
        <v>0.35788620713764535</v>
      </c>
      <c r="S5" s="55">
        <f>GETPIVOTDATA("Sum of Direct orders",$L$4,"Date",MONTH(Q5),"Years",YEAR(Q5))/GETPIVOTDATA("Sum of Transactions",$L$4,"Date",MONTH(Q5),"Years",YEAR(Q5))</f>
        <v>0.56685066233060777</v>
      </c>
      <c r="T5" s="55">
        <f>GETPIVOTDATA("Sum of others orders",$L$4,"Date",MONTH(Q5),"Years",YEAR(Q5))/GETPIVOTDATA("Sum of Transactions",$L$4,"Date",MONTH(Q5),"Years",YEAR(Q5))</f>
        <v>7.525775228889052E-2</v>
      </c>
      <c r="U5" s="55"/>
      <c r="AB5" s="2"/>
      <c r="AC5" s="6"/>
      <c r="AD5" s="6"/>
      <c r="AE5" s="6"/>
      <c r="AF5" s="6"/>
      <c r="AN5" s="2"/>
      <c r="AO5" s="6"/>
      <c r="AP5" s="6"/>
      <c r="AQ5" s="6"/>
      <c r="AR5" s="6"/>
      <c r="BD5" s="2"/>
      <c r="BE5" s="6"/>
      <c r="BF5" s="6"/>
      <c r="BG5" s="6"/>
      <c r="BH5" s="6"/>
      <c r="BI5" s="6"/>
      <c r="BJ5" s="6"/>
      <c r="BU5" s="2"/>
      <c r="BV5" s="51"/>
      <c r="BW5" s="51"/>
      <c r="BX5" s="51"/>
      <c r="BY5" s="51"/>
      <c r="BZ5" s="51"/>
      <c r="CA5" s="51"/>
      <c r="CS5" s="41"/>
      <c r="CT5" s="41"/>
      <c r="CU5" s="41"/>
      <c r="CV5" s="41"/>
      <c r="CW5" s="41"/>
      <c r="CX5" s="41"/>
      <c r="CY5" s="41"/>
    </row>
    <row r="6" spans="1:1328">
      <c r="A6" s="74"/>
      <c r="B6" s="2"/>
      <c r="C6" s="2"/>
      <c r="D6" s="2"/>
      <c r="E6" s="2"/>
      <c r="F6" s="6"/>
      <c r="H6" s="6"/>
      <c r="I6" s="6"/>
      <c r="J6" s="6"/>
      <c r="L6" s="134" t="s">
        <v>478</v>
      </c>
      <c r="M6" s="2">
        <v>557803</v>
      </c>
      <c r="N6" s="2">
        <v>41979</v>
      </c>
      <c r="O6" s="2">
        <v>316191</v>
      </c>
      <c r="P6" s="2">
        <v>199630</v>
      </c>
      <c r="Q6" s="76">
        <f>DATE(DashBoard!$B$7,MONTH(1&amp;DashBoard!$B$8)-2,1)</f>
        <v>42979</v>
      </c>
      <c r="R6" s="55">
        <f t="shared" ref="R6:R11" si="0">GETPIVOTDATA("Sum of Organic orders",$L$4,"Date",MONTH(Q6),"Years",YEAR(Q6))/GETPIVOTDATA("Sum of Transactions",$L$4,"Date",MONTH(Q6),"Years",YEAR(Q6))</f>
        <v>0.37083806237100875</v>
      </c>
      <c r="S6" s="55">
        <f t="shared" ref="S6:S11" si="1">GETPIVOTDATA("Sum of Direct orders",$L$4,"Date",MONTH(Q6),"Years",YEAR(Q6))/GETPIVOTDATA("Sum of Transactions",$L$4,"Date",MONTH(Q6),"Years",YEAR(Q6))</f>
        <v>0.54118799578000676</v>
      </c>
      <c r="T6" s="55">
        <f t="shared" ref="T6:T11" si="2">GETPIVOTDATA("Sum of others orders",$L$4,"Date",MONTH(Q6),"Years",YEAR(Q6))/GETPIVOTDATA("Sum of Transactions",$L$4,"Date",MONTH(Q6),"Years",YEAR(Q6))</f>
        <v>8.7955487067812088E-2</v>
      </c>
      <c r="U6" s="55"/>
      <c r="AB6" s="2"/>
      <c r="AC6" s="6"/>
      <c r="AD6" s="6"/>
      <c r="AE6" s="6"/>
      <c r="AF6" s="6"/>
      <c r="AN6" s="2"/>
      <c r="AO6" s="6"/>
      <c r="AP6" s="6"/>
      <c r="AQ6" s="6"/>
      <c r="AR6" s="6"/>
      <c r="BD6" s="2"/>
      <c r="BE6" s="6"/>
      <c r="BF6" s="6"/>
      <c r="BG6" s="6"/>
      <c r="BH6" s="6"/>
      <c r="BI6" s="6"/>
      <c r="BJ6" s="6"/>
      <c r="BU6" s="2"/>
      <c r="BV6" s="51"/>
      <c r="BW6" s="51"/>
      <c r="BX6" s="51"/>
      <c r="BY6" s="51"/>
      <c r="BZ6" s="51"/>
      <c r="CA6" s="51"/>
      <c r="CS6" s="41"/>
      <c r="CT6" s="41"/>
      <c r="CU6" s="41"/>
      <c r="CV6" s="41"/>
      <c r="CW6" s="41"/>
      <c r="CX6" s="41"/>
      <c r="CY6" s="41"/>
    </row>
    <row r="7" spans="1:1328">
      <c r="A7" s="5"/>
      <c r="B7" s="2"/>
      <c r="C7" s="2"/>
      <c r="D7" s="2"/>
      <c r="E7" s="2"/>
      <c r="F7" s="6"/>
      <c r="H7" s="6"/>
      <c r="I7" s="6"/>
      <c r="J7" s="6"/>
      <c r="L7" s="134" t="s">
        <v>479</v>
      </c>
      <c r="M7" s="2">
        <v>650238</v>
      </c>
      <c r="N7" s="2">
        <v>57192</v>
      </c>
      <c r="O7" s="2">
        <v>351901</v>
      </c>
      <c r="P7" s="2">
        <v>241133</v>
      </c>
      <c r="Q7" s="76">
        <f>DATE(DashBoard!$B$7,MONTH(1&amp;DashBoard!$B$8)-1,1)</f>
        <v>43009</v>
      </c>
      <c r="R7" s="55">
        <f t="shared" si="0"/>
        <v>0.37201785257277942</v>
      </c>
      <c r="S7" s="55">
        <f t="shared" si="1"/>
        <v>0.53702840760317228</v>
      </c>
      <c r="T7" s="55">
        <f t="shared" si="2"/>
        <v>9.0955219155567979E-2</v>
      </c>
      <c r="U7" s="55"/>
      <c r="AB7" s="2"/>
      <c r="AC7" s="6"/>
      <c r="AD7" s="6"/>
      <c r="AE7" s="6"/>
      <c r="AF7" s="6"/>
      <c r="AN7" s="2"/>
      <c r="AO7" s="6"/>
      <c r="AP7" s="6"/>
      <c r="AQ7" s="6"/>
      <c r="AR7" s="6"/>
      <c r="BD7" s="2"/>
      <c r="BE7" s="6"/>
      <c r="BF7" s="6"/>
      <c r="BG7" s="6"/>
      <c r="BH7" s="6"/>
      <c r="BI7" s="6"/>
      <c r="BJ7" s="6"/>
      <c r="BU7" s="2"/>
      <c r="BV7" s="51"/>
      <c r="BW7" s="51"/>
      <c r="BX7" s="51"/>
      <c r="BY7" s="51"/>
      <c r="BZ7" s="51"/>
      <c r="CA7" s="51"/>
      <c r="CS7" s="41"/>
      <c r="CT7" s="41"/>
      <c r="CU7" s="41"/>
      <c r="CV7" s="41"/>
      <c r="CW7" s="41"/>
      <c r="CX7" s="41"/>
      <c r="CY7" s="41"/>
    </row>
    <row r="8" spans="1:1328">
      <c r="A8" s="74"/>
      <c r="B8" s="2"/>
      <c r="C8" s="2"/>
      <c r="D8" s="2"/>
      <c r="E8" s="2"/>
      <c r="F8" s="6"/>
      <c r="G8" s="6"/>
      <c r="H8" s="6"/>
      <c r="I8" s="6"/>
      <c r="J8" s="6"/>
      <c r="L8" s="134" t="s">
        <v>480</v>
      </c>
      <c r="M8" s="2">
        <v>675981</v>
      </c>
      <c r="N8" s="2">
        <v>61484</v>
      </c>
      <c r="O8" s="2">
        <v>363021</v>
      </c>
      <c r="P8" s="2">
        <v>251477</v>
      </c>
      <c r="Q8" s="76">
        <f>DATE(DashBoard!$B$7,MONTH(1&amp;DashBoard!$B$8),1)</f>
        <v>43040</v>
      </c>
      <c r="R8" s="55">
        <f t="shared" si="0"/>
        <v>0.37550354200761599</v>
      </c>
      <c r="S8" s="55">
        <f t="shared" si="1"/>
        <v>0.53013134491920855</v>
      </c>
      <c r="T8" s="55">
        <f t="shared" si="2"/>
        <v>9.4368012199523676E-2</v>
      </c>
      <c r="U8" s="55"/>
    </row>
    <row r="9" spans="1:1328">
      <c r="A9" s="74"/>
      <c r="B9" s="2"/>
      <c r="C9" s="2"/>
      <c r="D9" s="2"/>
      <c r="E9" s="2"/>
      <c r="F9" s="6"/>
      <c r="G9" s="6"/>
      <c r="H9" s="6"/>
      <c r="I9" s="6"/>
      <c r="J9" s="6"/>
      <c r="L9" s="134" t="s">
        <v>481</v>
      </c>
      <c r="M9" s="2">
        <v>689863</v>
      </c>
      <c r="N9" s="2">
        <v>65101</v>
      </c>
      <c r="O9" s="2">
        <v>365718</v>
      </c>
      <c r="P9" s="2">
        <v>259046</v>
      </c>
      <c r="Q9" s="76">
        <f>DATE(DashBoard!$B$7,MONTH(1&amp;DashBoard!$B$8)+1,1)</f>
        <v>43070</v>
      </c>
      <c r="R9" s="55" t="e">
        <f t="shared" si="0"/>
        <v>#DIV/0!</v>
      </c>
      <c r="S9" s="55" t="e">
        <f t="shared" si="1"/>
        <v>#DIV/0!</v>
      </c>
      <c r="T9" s="55" t="e">
        <f t="shared" si="2"/>
        <v>#DIV/0!</v>
      </c>
      <c r="U9" s="6"/>
      <c r="AB9" s="21"/>
      <c r="AC9" s="21"/>
      <c r="AD9" s="21"/>
      <c r="AE9" s="21"/>
      <c r="AF9" s="21"/>
      <c r="AO9" s="21"/>
      <c r="AP9" s="21"/>
      <c r="AQ9" s="21"/>
      <c r="AR9" s="21"/>
      <c r="CR9" s="21"/>
      <c r="CS9" s="21"/>
      <c r="CT9" s="21"/>
      <c r="CU9" s="21"/>
      <c r="CV9" s="21"/>
      <c r="CW9" s="21"/>
    </row>
    <row r="10" spans="1:1328">
      <c r="A10" s="74"/>
      <c r="B10" s="2"/>
      <c r="C10" s="2"/>
      <c r="D10" s="2"/>
      <c r="E10" s="2"/>
      <c r="F10" s="6"/>
      <c r="G10" s="6"/>
      <c r="H10" s="6"/>
      <c r="I10" s="6"/>
      <c r="J10" s="6"/>
      <c r="L10" s="134" t="s">
        <v>482</v>
      </c>
      <c r="M10" s="2">
        <v>0</v>
      </c>
      <c r="N10" s="2">
        <v>0</v>
      </c>
      <c r="O10" s="2">
        <v>0</v>
      </c>
      <c r="P10" s="2">
        <v>0</v>
      </c>
      <c r="Q10" s="76">
        <f>DATE(DashBoard!$B$7,MONTH(1&amp;DashBoard!$B$8)+2,1)</f>
        <v>43101</v>
      </c>
      <c r="R10" s="55">
        <f t="shared" si="0"/>
        <v>0.38460739393122656</v>
      </c>
      <c r="S10" s="55">
        <f t="shared" si="1"/>
        <v>0.52260629337645714</v>
      </c>
      <c r="T10" s="55">
        <f t="shared" si="2"/>
        <v>9.2779293848123445E-2</v>
      </c>
      <c r="U10" s="6"/>
      <c r="AB10" s="79"/>
      <c r="AC10" s="21"/>
      <c r="AD10" s="21"/>
      <c r="AE10" s="21"/>
      <c r="AF10" s="21"/>
      <c r="AN10" s="5"/>
      <c r="AO10" s="78"/>
      <c r="AP10" s="78"/>
      <c r="AQ10" s="78"/>
      <c r="AR10" s="78"/>
      <c r="BD10" s="5"/>
      <c r="BE10" s="21"/>
      <c r="BF10" s="21"/>
      <c r="BG10" s="21"/>
      <c r="BH10" s="21"/>
      <c r="BI10" s="21"/>
      <c r="BJ10" s="21"/>
      <c r="BU10" s="5"/>
      <c r="BV10" s="21"/>
      <c r="BW10" s="21"/>
      <c r="BX10" s="21"/>
      <c r="BY10" s="21"/>
      <c r="BZ10" s="21"/>
      <c r="CA10" s="21"/>
      <c r="CR10" s="132"/>
      <c r="CS10" s="21"/>
      <c r="CT10" s="21"/>
      <c r="CU10" s="21"/>
      <c r="CV10" s="21"/>
      <c r="CW10" s="21"/>
    </row>
    <row r="11" spans="1:1328">
      <c r="A11" s="74"/>
      <c r="B11" s="2"/>
      <c r="C11" s="2"/>
      <c r="D11" s="2"/>
      <c r="E11" s="2"/>
      <c r="F11" s="6"/>
      <c r="G11" s="6"/>
      <c r="H11" s="6"/>
      <c r="I11" s="6"/>
      <c r="J11" s="6"/>
      <c r="L11" s="5" t="s">
        <v>476</v>
      </c>
      <c r="M11" s="2"/>
      <c r="N11" s="2"/>
      <c r="O11" s="2"/>
      <c r="P11" s="2"/>
      <c r="Q11" s="76"/>
      <c r="R11" s="55"/>
      <c r="S11" s="55"/>
      <c r="T11" s="55"/>
      <c r="U11" s="6"/>
      <c r="AB11" s="133"/>
      <c r="AC11" s="21"/>
      <c r="AD11" s="21"/>
      <c r="AE11" s="21"/>
      <c r="AF11" s="21"/>
      <c r="AN11" s="74"/>
      <c r="AO11" s="78"/>
      <c r="AP11" s="78"/>
      <c r="AQ11" s="78"/>
      <c r="AR11" s="78"/>
      <c r="BD11" s="74"/>
      <c r="BE11" s="21"/>
      <c r="BF11" s="21"/>
      <c r="BG11" s="21"/>
      <c r="BH11" s="21"/>
      <c r="BI11" s="21"/>
      <c r="BJ11" s="21"/>
      <c r="BU11" s="74"/>
      <c r="BV11" s="21"/>
      <c r="BW11" s="21"/>
      <c r="BX11" s="21"/>
      <c r="BY11" s="21"/>
      <c r="BZ11" s="21"/>
      <c r="CA11" s="21"/>
      <c r="CR11" s="134"/>
      <c r="CS11" s="21"/>
      <c r="CT11" s="21"/>
      <c r="CU11" s="21"/>
      <c r="CV11" s="21"/>
      <c r="CW11" s="21"/>
    </row>
    <row r="12" spans="1:1328">
      <c r="A12" s="74"/>
      <c r="B12" s="2"/>
      <c r="C12" s="2"/>
      <c r="D12" s="2"/>
      <c r="E12" s="2"/>
      <c r="F12" s="6"/>
      <c r="G12" s="6"/>
      <c r="H12" s="6"/>
      <c r="I12" s="6"/>
      <c r="J12" s="6"/>
      <c r="L12" s="134" t="s">
        <v>483</v>
      </c>
      <c r="M12" s="2">
        <v>712368</v>
      </c>
      <c r="N12" s="2">
        <v>66093</v>
      </c>
      <c r="O12" s="2">
        <v>372288</v>
      </c>
      <c r="P12" s="2">
        <v>273982</v>
      </c>
      <c r="Q12" s="77"/>
      <c r="R12" s="6"/>
      <c r="S12" s="6"/>
      <c r="T12" s="6"/>
      <c r="U12" s="6"/>
      <c r="AB12" s="133"/>
      <c r="AC12" s="21"/>
      <c r="AD12" s="21"/>
      <c r="AE12" s="21"/>
      <c r="AF12" s="21"/>
      <c r="AN12" s="74"/>
      <c r="AO12" s="78"/>
      <c r="AP12" s="78"/>
      <c r="AQ12" s="78"/>
      <c r="AR12" s="78"/>
      <c r="BD12" s="74"/>
      <c r="BE12" s="21"/>
      <c r="BF12" s="21"/>
      <c r="BG12" s="21"/>
      <c r="BH12" s="21"/>
      <c r="BI12" s="21"/>
      <c r="BJ12" s="21"/>
      <c r="BU12" s="74"/>
      <c r="BV12" s="21"/>
      <c r="BW12" s="21"/>
      <c r="BX12" s="21"/>
      <c r="BY12" s="21"/>
      <c r="BZ12" s="21"/>
      <c r="CA12" s="21"/>
      <c r="CR12" s="134"/>
      <c r="CS12" s="21"/>
      <c r="CT12" s="21"/>
      <c r="CU12" s="21"/>
      <c r="CV12" s="21"/>
      <c r="CW12" s="21"/>
    </row>
    <row r="13" spans="1:1328">
      <c r="A13" s="5"/>
      <c r="B13" s="2"/>
      <c r="C13" s="2"/>
      <c r="D13" s="2"/>
      <c r="E13" s="2"/>
      <c r="F13" s="6"/>
      <c r="G13" s="6"/>
      <c r="H13" s="6"/>
      <c r="I13" s="6"/>
      <c r="J13" s="6"/>
      <c r="L13" s="5" t="s">
        <v>473</v>
      </c>
      <c r="M13" s="2">
        <v>3286253</v>
      </c>
      <c r="N13" s="2">
        <v>291849</v>
      </c>
      <c r="O13" s="2">
        <v>1769119</v>
      </c>
      <c r="P13" s="2">
        <v>1225268</v>
      </c>
      <c r="Q13" s="77"/>
      <c r="R13" s="6"/>
      <c r="S13" s="6"/>
      <c r="T13" s="6"/>
      <c r="U13" s="6"/>
      <c r="AB13" s="133"/>
      <c r="AC13" s="21"/>
      <c r="AD13" s="21"/>
      <c r="AE13" s="21"/>
      <c r="AF13" s="21"/>
      <c r="AN13" s="74"/>
      <c r="AO13" s="78"/>
      <c r="AP13" s="78"/>
      <c r="AQ13" s="78"/>
      <c r="AR13" s="78"/>
      <c r="BD13" s="74"/>
      <c r="BE13" s="21"/>
      <c r="BF13" s="21"/>
      <c r="BG13" s="21"/>
      <c r="BH13" s="21"/>
      <c r="BI13" s="21"/>
      <c r="BJ13" s="21"/>
      <c r="BU13" s="74"/>
      <c r="BV13" s="21"/>
      <c r="BW13" s="21"/>
      <c r="BX13" s="21"/>
      <c r="BY13" s="21"/>
      <c r="BZ13" s="21"/>
      <c r="CA13" s="21"/>
      <c r="CR13" s="134"/>
      <c r="CS13" s="21"/>
      <c r="CT13" s="21"/>
      <c r="CU13" s="21"/>
      <c r="CV13" s="21"/>
      <c r="CW13" s="21"/>
    </row>
    <row r="14" spans="1:1328">
      <c r="A14" s="74"/>
      <c r="B14" s="2"/>
      <c r="C14" s="2"/>
      <c r="D14" s="2"/>
      <c r="E14" s="2"/>
      <c r="F14" s="6"/>
      <c r="G14" s="6"/>
      <c r="H14" s="6"/>
      <c r="I14" s="6"/>
      <c r="J14" s="6"/>
      <c r="O14" s="2"/>
      <c r="P14" s="2"/>
      <c r="Q14" s="77"/>
      <c r="R14" s="6"/>
      <c r="S14" s="6"/>
      <c r="T14" s="6"/>
      <c r="U14" s="6"/>
      <c r="AB14" s="133"/>
      <c r="AC14" s="21"/>
      <c r="AD14" s="21"/>
      <c r="AE14" s="21"/>
      <c r="AN14" s="74"/>
      <c r="AO14" s="78"/>
      <c r="AP14" s="78"/>
      <c r="AQ14" s="78"/>
      <c r="AR14" s="78"/>
      <c r="BD14" s="74"/>
      <c r="BE14" s="21"/>
      <c r="BF14" s="21"/>
      <c r="BG14" s="21"/>
      <c r="BH14" s="21"/>
      <c r="BI14" s="21"/>
      <c r="BJ14" s="21"/>
      <c r="BU14" s="74"/>
      <c r="BV14" s="21"/>
      <c r="BW14" s="21"/>
      <c r="BX14" s="21"/>
      <c r="BY14" s="21"/>
      <c r="BZ14" s="21"/>
      <c r="CA14" s="21"/>
      <c r="CR14" s="134"/>
      <c r="CS14" s="21"/>
      <c r="CT14" s="21"/>
      <c r="CU14" s="21"/>
      <c r="CV14" s="21"/>
      <c r="CW14" s="21"/>
    </row>
    <row r="15" spans="1:1328">
      <c r="Q15" s="77"/>
      <c r="R15" s="6"/>
      <c r="S15" s="6"/>
      <c r="T15" s="6"/>
      <c r="U15" s="6"/>
      <c r="AB15" s="133"/>
      <c r="AC15" s="21"/>
      <c r="AD15" s="21"/>
      <c r="AE15" s="21"/>
      <c r="AN15" s="74"/>
      <c r="AO15" s="78"/>
      <c r="AP15" s="78"/>
      <c r="AQ15" s="78"/>
      <c r="AR15" s="78"/>
      <c r="BD15" s="74"/>
      <c r="BE15" s="21"/>
      <c r="BF15" s="21"/>
      <c r="BG15" s="21"/>
      <c r="BH15" s="21"/>
      <c r="BI15" s="21"/>
      <c r="BJ15" s="21"/>
      <c r="BU15" s="74"/>
      <c r="BV15" s="21"/>
      <c r="BW15" s="21"/>
      <c r="BX15" s="21"/>
      <c r="BY15" s="21"/>
      <c r="BZ15" s="21"/>
      <c r="CA15" s="21"/>
      <c r="CR15" s="134"/>
      <c r="CS15" s="21"/>
      <c r="CT15" s="21"/>
      <c r="CU15" s="21"/>
      <c r="CV15" s="21"/>
      <c r="CW15" s="21"/>
    </row>
    <row r="16" spans="1:1328">
      <c r="Q16" s="77"/>
      <c r="R16" s="6"/>
      <c r="S16" s="6"/>
      <c r="T16" s="6"/>
      <c r="U16" s="6"/>
      <c r="AB16" s="133"/>
      <c r="AC16" s="21"/>
      <c r="AD16" s="21"/>
      <c r="AE16" s="21"/>
      <c r="AN16" s="74"/>
      <c r="AO16" s="78"/>
      <c r="AP16" s="78"/>
      <c r="AQ16" s="78"/>
      <c r="AR16" s="78"/>
      <c r="BD16" s="74"/>
      <c r="BE16" s="21"/>
      <c r="BF16" s="21"/>
      <c r="BG16" s="21"/>
      <c r="BH16" s="21"/>
      <c r="BI16" s="21"/>
      <c r="BJ16" s="21"/>
      <c r="BU16" s="74"/>
      <c r="BV16" s="21"/>
      <c r="BW16" s="21"/>
      <c r="BX16" s="21"/>
      <c r="BY16" s="21"/>
      <c r="BZ16" s="21"/>
      <c r="CA16" s="21"/>
      <c r="CR16" s="134"/>
      <c r="CS16" s="21"/>
      <c r="CT16" s="21"/>
      <c r="CU16" s="21"/>
      <c r="CV16" s="21"/>
      <c r="CW16" s="21"/>
    </row>
    <row r="17" spans="17:101">
      <c r="Q17" s="77"/>
      <c r="R17" s="6"/>
      <c r="S17" s="6"/>
      <c r="T17" s="6"/>
      <c r="U17" s="6"/>
      <c r="AB17" s="79"/>
      <c r="AC17" s="21"/>
      <c r="AD17" s="21"/>
      <c r="AE17" s="21"/>
      <c r="AN17" s="5"/>
      <c r="AO17" s="78"/>
      <c r="AP17" s="78"/>
      <c r="AQ17" s="78"/>
      <c r="AR17" s="78"/>
      <c r="BD17" s="5"/>
      <c r="BE17" s="21"/>
      <c r="BF17" s="21"/>
      <c r="BG17" s="21"/>
      <c r="BH17" s="21"/>
      <c r="BI17" s="21"/>
      <c r="BJ17" s="21"/>
      <c r="BU17" s="5"/>
      <c r="BV17" s="21"/>
      <c r="BW17" s="21"/>
      <c r="BX17" s="21"/>
      <c r="BY17" s="21"/>
      <c r="BZ17" s="21"/>
      <c r="CA17" s="21"/>
      <c r="CR17" s="132"/>
      <c r="CS17" s="21"/>
      <c r="CT17" s="21"/>
      <c r="CU17" s="21"/>
      <c r="CV17" s="21"/>
      <c r="CW17" s="21"/>
    </row>
    <row r="18" spans="17:101">
      <c r="Q18" s="77"/>
      <c r="R18" s="6"/>
      <c r="S18" s="6"/>
      <c r="T18" s="6"/>
      <c r="U18" s="6"/>
      <c r="AB18" s="133"/>
      <c r="AC18" s="21"/>
      <c r="AD18" s="21"/>
      <c r="AE18" s="21"/>
      <c r="AN18" s="74"/>
      <c r="AO18" s="78"/>
      <c r="AP18" s="78"/>
      <c r="AQ18" s="78"/>
      <c r="AR18" s="78"/>
      <c r="BD18" s="74"/>
      <c r="BE18" s="21"/>
      <c r="BF18" s="21"/>
      <c r="BG18" s="21"/>
      <c r="BH18" s="21"/>
      <c r="BI18" s="21"/>
      <c r="BJ18" s="21"/>
      <c r="BU18" s="74"/>
      <c r="BV18" s="21"/>
      <c r="BW18" s="21"/>
      <c r="BX18" s="21"/>
      <c r="BY18" s="21"/>
      <c r="BZ18" s="21"/>
      <c r="CA18" s="21"/>
      <c r="CR18" s="134"/>
      <c r="CS18" s="21"/>
      <c r="CT18" s="21"/>
      <c r="CU18" s="21"/>
      <c r="CV18" s="21"/>
      <c r="CW18" s="21"/>
    </row>
    <row r="19" spans="17:101">
      <c r="Q19" s="77"/>
      <c r="R19" s="6"/>
      <c r="S19" s="6"/>
      <c r="T19" s="6"/>
      <c r="U19" s="6"/>
    </row>
    <row r="20" spans="17:101">
      <c r="Q20" s="77"/>
      <c r="R20" s="6"/>
      <c r="S20" s="6"/>
      <c r="T20" s="6"/>
      <c r="U20" s="6"/>
    </row>
    <row r="21" spans="17:101">
      <c r="Q21" s="77"/>
      <c r="R21" s="6"/>
      <c r="S21" s="6"/>
      <c r="T21" s="6"/>
      <c r="U21" s="6"/>
    </row>
    <row r="22" spans="17:101">
      <c r="Q22" s="77"/>
      <c r="R22" s="6"/>
      <c r="S22" s="6"/>
      <c r="T22" s="6"/>
      <c r="U22" s="6"/>
    </row>
    <row r="23" spans="17:101">
      <c r="Q23" s="77"/>
      <c r="R23" s="6"/>
      <c r="S23" s="6"/>
      <c r="T23" s="6"/>
      <c r="U23" s="6"/>
    </row>
    <row r="24" spans="17:101">
      <c r="Q24" s="77"/>
      <c r="R24" s="6"/>
      <c r="S24" s="6"/>
      <c r="T24" s="6"/>
      <c r="U24" s="6"/>
    </row>
    <row r="25" spans="17:101">
      <c r="S25" s="6"/>
      <c r="T25" s="6"/>
      <c r="U25" s="6"/>
    </row>
    <row r="28" spans="17:101">
      <c r="Q28" s="4" t="s">
        <v>472</v>
      </c>
      <c r="R28" t="s">
        <v>470</v>
      </c>
      <c r="S28" t="s">
        <v>469</v>
      </c>
      <c r="T28" t="s">
        <v>10</v>
      </c>
    </row>
    <row r="29" spans="17:101">
      <c r="Q29" s="5" t="s">
        <v>475</v>
      </c>
      <c r="R29" s="21"/>
      <c r="S29" s="21"/>
      <c r="T29" s="21"/>
      <c r="U29" s="21"/>
    </row>
    <row r="30" spans="17:101">
      <c r="Q30" s="74" t="s">
        <v>478</v>
      </c>
      <c r="R30" s="21">
        <v>0.35788620713764535</v>
      </c>
      <c r="S30" s="21">
        <v>7.525775228889052E-2</v>
      </c>
      <c r="T30" s="21">
        <v>0.56685066233060777</v>
      </c>
      <c r="U30" s="21"/>
    </row>
    <row r="31" spans="17:101">
      <c r="Q31" s="74" t="s">
        <v>479</v>
      </c>
      <c r="R31" s="21">
        <v>0.37083806237100875</v>
      </c>
      <c r="S31" s="21">
        <v>8.7955487067812088E-2</v>
      </c>
      <c r="T31" s="21">
        <v>0.54118799578000676</v>
      </c>
      <c r="U31" s="21"/>
    </row>
    <row r="32" spans="17:101">
      <c r="Q32" s="74" t="s">
        <v>480</v>
      </c>
      <c r="R32" s="21">
        <v>0.37201785257277942</v>
      </c>
      <c r="S32" s="21">
        <v>9.0955219155567979E-2</v>
      </c>
      <c r="T32" s="21">
        <v>0.53702840760317228</v>
      </c>
      <c r="U32" s="21"/>
    </row>
    <row r="33" spans="17:20">
      <c r="Q33" s="74" t="s">
        <v>481</v>
      </c>
      <c r="R33" s="21">
        <v>0.37550354200761599</v>
      </c>
      <c r="S33" s="21">
        <v>9.4368012199523676E-2</v>
      </c>
      <c r="T33" s="21">
        <v>0.53013134491920855</v>
      </c>
    </row>
    <row r="34" spans="17:20">
      <c r="Q34" s="74" t="s">
        <v>482</v>
      </c>
      <c r="R34" s="21" t="e">
        <v>#DIV/0!</v>
      </c>
      <c r="S34" s="21" t="e">
        <v>#DIV/0!</v>
      </c>
      <c r="T34" s="21" t="e">
        <v>#DIV/0!</v>
      </c>
    </row>
    <row r="35" spans="17:20">
      <c r="Q35" s="5" t="s">
        <v>476</v>
      </c>
      <c r="R35" s="21"/>
      <c r="S35" s="21"/>
      <c r="T35" s="21"/>
    </row>
    <row r="36" spans="17:20">
      <c r="Q36" s="74" t="s">
        <v>483</v>
      </c>
      <c r="R36" s="21">
        <v>0.38460739393122656</v>
      </c>
      <c r="S36" s="21">
        <v>9.2779293848123445E-2</v>
      </c>
      <c r="T36" s="21">
        <v>0.52260629337645714</v>
      </c>
    </row>
  </sheetData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DashBoard</vt:lpstr>
      <vt:lpstr>Historic</vt:lpstr>
      <vt:lpstr>Cross Tabulation</vt:lpstr>
    </vt:vector>
  </TitlesOfParts>
  <Company>LYRECO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FAVIER Mathilde</dc:creator>
  <cp:lastModifiedBy>BRUYERE Hugo</cp:lastModifiedBy>
  <dcterms:created xsi:type="dcterms:W3CDTF">2017-12-04T08:46:55Z</dcterms:created>
  <dcterms:modified xsi:type="dcterms:W3CDTF">2018-02-26T16:30:25Z</dcterms:modified>
</cp:coreProperties>
</file>