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230" windowHeight="8235"/>
  </bookViews>
  <sheets>
    <sheet name="Somme" sheetId="7" r:id="rId1"/>
    <sheet name="billets de 20dt" sheetId="5" r:id="rId2"/>
    <sheet name="Billets 30dt" sheetId="1" r:id="rId3"/>
    <sheet name="Billets 50dt" sheetId="2" state="hidden" r:id="rId4"/>
    <sheet name="billets de 50dt" sheetId="3" r:id="rId5"/>
    <sheet name="billets de 100dt" sheetId="4" r:id="rId6"/>
  </sheets>
  <definedNames>
    <definedName name="_xlnm.Print_Area" localSheetId="2">'Billets 30dt'!$A$1:$I$26</definedName>
  </definedNames>
  <calcPr calcId="145621"/>
</workbook>
</file>

<file path=xl/calcChain.xml><?xml version="1.0" encoding="utf-8"?>
<calcChain xmlns="http://schemas.openxmlformats.org/spreadsheetml/2006/main">
  <c r="D6" i="7" l="1"/>
  <c r="D7" i="7"/>
  <c r="D8" i="7"/>
  <c r="D9" i="7"/>
  <c r="D10" i="7"/>
  <c r="D11" i="7"/>
  <c r="D12" i="7"/>
  <c r="D13" i="7"/>
  <c r="D14" i="7"/>
  <c r="D15" i="7"/>
  <c r="D16" i="7"/>
  <c r="D17" i="7"/>
  <c r="D18" i="7"/>
  <c r="D19" i="7"/>
  <c r="D20" i="7"/>
  <c r="D21" i="7"/>
  <c r="D22" i="7"/>
  <c r="D23" i="7"/>
  <c r="E22" i="5"/>
  <c r="E24" i="5"/>
  <c r="I7" i="5" l="1"/>
  <c r="I8" i="5"/>
  <c r="I10" i="5"/>
  <c r="I7" i="7"/>
  <c r="I8" i="7"/>
  <c r="H7" i="7"/>
  <c r="H8" i="7"/>
  <c r="H9" i="7"/>
  <c r="H10" i="7"/>
  <c r="G7" i="7"/>
  <c r="G8" i="7"/>
  <c r="F7" i="7"/>
  <c r="F8" i="7"/>
  <c r="E7" i="7"/>
  <c r="E8" i="7"/>
  <c r="C7" i="7"/>
  <c r="C8" i="7"/>
  <c r="C9" i="7"/>
  <c r="C10" i="7"/>
  <c r="I7" i="3"/>
  <c r="I8" i="3"/>
  <c r="I9" i="3"/>
  <c r="I10" i="3"/>
  <c r="G7" i="3"/>
  <c r="G8" i="3"/>
  <c r="G9" i="3"/>
  <c r="G10" i="3"/>
  <c r="F7" i="3"/>
  <c r="F8" i="3"/>
  <c r="F9" i="3"/>
  <c r="F10" i="3"/>
  <c r="E7" i="3"/>
  <c r="E8" i="3"/>
  <c r="E9" i="3"/>
  <c r="E10" i="3"/>
  <c r="I7" i="1"/>
  <c r="I8" i="1"/>
  <c r="I9" i="1"/>
  <c r="G7" i="1"/>
  <c r="G8" i="1"/>
  <c r="G9" i="1"/>
  <c r="F7" i="1"/>
  <c r="F8" i="1"/>
  <c r="F9" i="1"/>
  <c r="E7" i="1"/>
  <c r="E8" i="1"/>
  <c r="E9" i="1"/>
  <c r="E10" i="1"/>
  <c r="E10" i="7" s="1"/>
  <c r="G7" i="5"/>
  <c r="G8" i="5"/>
  <c r="G10" i="5"/>
  <c r="G6" i="5"/>
  <c r="F7" i="5"/>
  <c r="F8" i="5"/>
  <c r="F10" i="5"/>
  <c r="E7" i="5"/>
  <c r="E8" i="5"/>
  <c r="E9" i="5"/>
  <c r="E9" i="7" s="1"/>
  <c r="E10" i="5"/>
  <c r="I7" i="4"/>
  <c r="I8" i="4"/>
  <c r="I9" i="4"/>
  <c r="I10" i="4"/>
  <c r="G7" i="4"/>
  <c r="G8" i="4"/>
  <c r="G9" i="4"/>
  <c r="G10" i="4"/>
  <c r="F7" i="4"/>
  <c r="F8" i="4"/>
  <c r="F9" i="4"/>
  <c r="F10" i="4"/>
  <c r="E7" i="4"/>
  <c r="E8" i="4"/>
  <c r="E9" i="4"/>
  <c r="E10" i="4"/>
  <c r="H17" i="7"/>
  <c r="C17" i="7"/>
  <c r="E17" i="5"/>
  <c r="F17" i="5" s="1"/>
  <c r="E17" i="1"/>
  <c r="F17" i="1" s="1"/>
  <c r="G17" i="1" s="1"/>
  <c r="I17" i="1" s="1"/>
  <c r="E17" i="3"/>
  <c r="F17" i="3" s="1"/>
  <c r="G17" i="3" s="1"/>
  <c r="I17" i="3" s="1"/>
  <c r="E17" i="4"/>
  <c r="F17" i="4" s="1"/>
  <c r="G17" i="4" s="1"/>
  <c r="I17" i="4" s="1"/>
  <c r="F10" i="1" l="1"/>
  <c r="F9" i="5"/>
  <c r="G17" i="5"/>
  <c r="F17" i="7"/>
  <c r="E17" i="7"/>
  <c r="H6" i="7"/>
  <c r="H11" i="7"/>
  <c r="H12" i="7"/>
  <c r="H13" i="7"/>
  <c r="H14" i="7"/>
  <c r="H15" i="7"/>
  <c r="H16" i="7"/>
  <c r="H18" i="7"/>
  <c r="H19" i="7"/>
  <c r="H20" i="7"/>
  <c r="H21" i="7"/>
  <c r="H22" i="7"/>
  <c r="H23" i="7"/>
  <c r="H5" i="7"/>
  <c r="D5" i="7"/>
  <c r="E13" i="7"/>
  <c r="C6" i="7"/>
  <c r="C11" i="7"/>
  <c r="C12" i="7"/>
  <c r="C13" i="7"/>
  <c r="C14" i="7"/>
  <c r="C15" i="7"/>
  <c r="C16" i="7"/>
  <c r="C18" i="7"/>
  <c r="C19" i="7"/>
  <c r="C20" i="7"/>
  <c r="C21" i="7"/>
  <c r="C22" i="7"/>
  <c r="C23" i="7"/>
  <c r="C5" i="7"/>
  <c r="F10" i="7" l="1"/>
  <c r="G10" i="1"/>
  <c r="F9" i="7"/>
  <c r="G9" i="5"/>
  <c r="G17" i="7"/>
  <c r="I17" i="5"/>
  <c r="I17" i="7" s="1"/>
  <c r="H24" i="7"/>
  <c r="H24" i="5"/>
  <c r="D24" i="5"/>
  <c r="C24" i="5"/>
  <c r="C25" i="5" s="1"/>
  <c r="E23" i="5"/>
  <c r="F23" i="5" s="1"/>
  <c r="G23" i="5" s="1"/>
  <c r="I23" i="5" s="1"/>
  <c r="I23" i="7" s="1"/>
  <c r="E21" i="5"/>
  <c r="E20" i="5"/>
  <c r="E19" i="5"/>
  <c r="E18" i="5"/>
  <c r="E16" i="5"/>
  <c r="F16" i="5" s="1"/>
  <c r="E15" i="5"/>
  <c r="E14" i="5"/>
  <c r="F13" i="5"/>
  <c r="G13" i="5" s="1"/>
  <c r="I13" i="5" s="1"/>
  <c r="E12" i="5"/>
  <c r="F12" i="5" s="1"/>
  <c r="E11" i="5"/>
  <c r="F11" i="5" s="1"/>
  <c r="G11" i="5" s="1"/>
  <c r="E6" i="5"/>
  <c r="F6" i="5" s="1"/>
  <c r="E5" i="5"/>
  <c r="H24" i="4"/>
  <c r="C24" i="4"/>
  <c r="C25" i="4" s="1"/>
  <c r="E23" i="4"/>
  <c r="E22" i="4"/>
  <c r="F22" i="4" s="1"/>
  <c r="G22" i="4" s="1"/>
  <c r="E21" i="4"/>
  <c r="F21" i="4" s="1"/>
  <c r="G21" i="4" s="1"/>
  <c r="E20" i="4"/>
  <c r="F20" i="4" s="1"/>
  <c r="G20" i="4" s="1"/>
  <c r="E19" i="4"/>
  <c r="F19" i="4" s="1"/>
  <c r="G19" i="4" s="1"/>
  <c r="E18" i="4"/>
  <c r="F18" i="4" s="1"/>
  <c r="E16" i="4"/>
  <c r="F16" i="4" s="1"/>
  <c r="G16" i="4" s="1"/>
  <c r="E15" i="4"/>
  <c r="F15" i="4" s="1"/>
  <c r="G15" i="4" s="1"/>
  <c r="E14" i="4"/>
  <c r="F14" i="4" s="1"/>
  <c r="G14" i="4" s="1"/>
  <c r="F13" i="4"/>
  <c r="E12" i="4"/>
  <c r="E11" i="4"/>
  <c r="E6" i="4"/>
  <c r="E5" i="4"/>
  <c r="F5" i="4" s="1"/>
  <c r="G5" i="4" s="1"/>
  <c r="H24" i="3"/>
  <c r="D24" i="3"/>
  <c r="C24" i="3"/>
  <c r="C25" i="3" s="1"/>
  <c r="E23" i="3"/>
  <c r="F23" i="3" s="1"/>
  <c r="G23" i="3" s="1"/>
  <c r="E22" i="3"/>
  <c r="F22" i="3" s="1"/>
  <c r="G22" i="3" s="1"/>
  <c r="E21" i="3"/>
  <c r="F21" i="3" s="1"/>
  <c r="E20" i="3"/>
  <c r="F20" i="3" s="1"/>
  <c r="G20" i="3" s="1"/>
  <c r="E19" i="3"/>
  <c r="F19" i="3" s="1"/>
  <c r="E18" i="3"/>
  <c r="E16" i="3"/>
  <c r="F16" i="3" s="1"/>
  <c r="G16" i="3" s="1"/>
  <c r="E15" i="3"/>
  <c r="F15" i="3" s="1"/>
  <c r="G15" i="3" s="1"/>
  <c r="E14" i="3"/>
  <c r="F14" i="3" s="1"/>
  <c r="G14" i="3" s="1"/>
  <c r="F13" i="3"/>
  <c r="G13" i="3" s="1"/>
  <c r="I13" i="3" s="1"/>
  <c r="E12" i="3"/>
  <c r="F12" i="3" s="1"/>
  <c r="G12" i="3" s="1"/>
  <c r="E11" i="3"/>
  <c r="F11" i="3" s="1"/>
  <c r="E6" i="3"/>
  <c r="F6" i="3" s="1"/>
  <c r="G6" i="3" s="1"/>
  <c r="E5" i="3"/>
  <c r="F5" i="3" s="1"/>
  <c r="G5" i="3" s="1"/>
  <c r="D25" i="5" l="1"/>
  <c r="D24" i="7"/>
  <c r="G9" i="7"/>
  <c r="I9" i="5"/>
  <c r="I9" i="7" s="1"/>
  <c r="I10" i="1"/>
  <c r="I10" i="7" s="1"/>
  <c r="G10" i="7"/>
  <c r="F5" i="5"/>
  <c r="F18" i="3"/>
  <c r="F24" i="3" s="1"/>
  <c r="F11" i="4"/>
  <c r="F12" i="4"/>
  <c r="G13" i="4"/>
  <c r="F6" i="4"/>
  <c r="G6" i="4" s="1"/>
  <c r="F23" i="4"/>
  <c r="F14" i="5"/>
  <c r="F18" i="5"/>
  <c r="F19" i="5"/>
  <c r="G19" i="5" s="1"/>
  <c r="F15" i="5"/>
  <c r="G15" i="5" s="1"/>
  <c r="F21" i="5"/>
  <c r="F22" i="5"/>
  <c r="F20" i="5"/>
  <c r="G11" i="3"/>
  <c r="I11" i="3" s="1"/>
  <c r="G21" i="3"/>
  <c r="I21" i="3" s="1"/>
  <c r="I15" i="3"/>
  <c r="I15" i="4"/>
  <c r="I14" i="3"/>
  <c r="G18" i="4"/>
  <c r="I18" i="4" s="1"/>
  <c r="G19" i="3"/>
  <c r="I19" i="3" s="1"/>
  <c r="I16" i="3"/>
  <c r="I6" i="5"/>
  <c r="G16" i="5"/>
  <c r="I16" i="5" s="1"/>
  <c r="I11" i="5"/>
  <c r="G12" i="5"/>
  <c r="I20" i="3"/>
  <c r="I6" i="3"/>
  <c r="I12" i="3"/>
  <c r="I14" i="4"/>
  <c r="I19" i="4"/>
  <c r="I16" i="4"/>
  <c r="I21" i="4"/>
  <c r="I20" i="4"/>
  <c r="E24" i="4"/>
  <c r="E25" i="4" s="1"/>
  <c r="I5" i="4"/>
  <c r="I5" i="3"/>
  <c r="E24" i="3"/>
  <c r="E25" i="3" s="1"/>
  <c r="F24" i="4" l="1"/>
  <c r="G5" i="5"/>
  <c r="G18" i="3"/>
  <c r="G24" i="3" s="1"/>
  <c r="G23" i="4"/>
  <c r="G12" i="4"/>
  <c r="G11" i="4"/>
  <c r="I6" i="4"/>
  <c r="I13" i="4"/>
  <c r="G14" i="5"/>
  <c r="I15" i="5"/>
  <c r="G18" i="5"/>
  <c r="I19" i="5"/>
  <c r="G21" i="5"/>
  <c r="G22" i="5"/>
  <c r="G24" i="5" s="1"/>
  <c r="F24" i="5"/>
  <c r="G20" i="5"/>
  <c r="I20" i="5" s="1"/>
  <c r="I12" i="5"/>
  <c r="D24" i="1"/>
  <c r="D25" i="1" l="1"/>
  <c r="I5" i="5"/>
  <c r="I18" i="3"/>
  <c r="G24" i="4"/>
  <c r="I11" i="4"/>
  <c r="I12" i="4"/>
  <c r="I14" i="5"/>
  <c r="I22" i="5"/>
  <c r="I22" i="7" s="1"/>
  <c r="I18" i="5"/>
  <c r="I21" i="5"/>
  <c r="E6" i="1"/>
  <c r="E6" i="7" s="1"/>
  <c r="E11" i="1"/>
  <c r="E11" i="7" s="1"/>
  <c r="E12" i="1"/>
  <c r="E12" i="7" s="1"/>
  <c r="E14" i="1"/>
  <c r="E14" i="7" s="1"/>
  <c r="E15" i="1"/>
  <c r="E15" i="7" s="1"/>
  <c r="E16" i="1"/>
  <c r="E16" i="7" s="1"/>
  <c r="E18" i="1"/>
  <c r="E19" i="1"/>
  <c r="E19" i="7" s="1"/>
  <c r="E20" i="1"/>
  <c r="E20" i="7" s="1"/>
  <c r="E21" i="1"/>
  <c r="E21" i="7" s="1"/>
  <c r="E22" i="1"/>
  <c r="E22" i="7" s="1"/>
  <c r="E23" i="1"/>
  <c r="E23" i="7" s="1"/>
  <c r="E5" i="1"/>
  <c r="F5" i="1" l="1"/>
  <c r="F5" i="7" s="1"/>
  <c r="E5" i="7"/>
  <c r="E18" i="7"/>
  <c r="I24" i="3"/>
  <c r="J24" i="3" s="1"/>
  <c r="H25" i="3" s="1"/>
  <c r="I24" i="4"/>
  <c r="J24" i="4" s="1"/>
  <c r="H25" i="4" s="1"/>
  <c r="I24" i="5"/>
  <c r="J24" i="5" s="1"/>
  <c r="H25" i="5" s="1"/>
  <c r="H24" i="1"/>
  <c r="F20" i="1"/>
  <c r="G20" i="1" l="1"/>
  <c r="F20" i="7"/>
  <c r="F16" i="1"/>
  <c r="F16" i="7" s="1"/>
  <c r="I20" i="1" l="1"/>
  <c r="I20" i="7" s="1"/>
  <c r="G20" i="7"/>
  <c r="G16" i="1"/>
  <c r="F6" i="1"/>
  <c r="F11" i="1"/>
  <c r="F12" i="1"/>
  <c r="F13" i="1"/>
  <c r="F14" i="1"/>
  <c r="F15" i="1"/>
  <c r="F18" i="1"/>
  <c r="F19" i="1"/>
  <c r="F21" i="1"/>
  <c r="F22" i="1"/>
  <c r="F23" i="1"/>
  <c r="G5" i="1"/>
  <c r="G5" i="7" s="1"/>
  <c r="E24" i="1"/>
  <c r="C24" i="1"/>
  <c r="C25" i="1" s="1"/>
  <c r="G21" i="1" l="1"/>
  <c r="F21" i="7"/>
  <c r="G14" i="1"/>
  <c r="F14" i="7"/>
  <c r="G6" i="1"/>
  <c r="F6" i="7"/>
  <c r="G22" i="1"/>
  <c r="G22" i="7" s="1"/>
  <c r="F22" i="7"/>
  <c r="G15" i="1"/>
  <c r="F15" i="7"/>
  <c r="G19" i="1"/>
  <c r="F19" i="7"/>
  <c r="G13" i="1"/>
  <c r="F13" i="7"/>
  <c r="G23" i="1"/>
  <c r="G23" i="7" s="1"/>
  <c r="F23" i="7"/>
  <c r="F18" i="7"/>
  <c r="G12" i="1"/>
  <c r="F12" i="7"/>
  <c r="G11" i="1"/>
  <c r="F11" i="7"/>
  <c r="C24" i="7"/>
  <c r="E24" i="7"/>
  <c r="I16" i="1"/>
  <c r="I16" i="7" s="1"/>
  <c r="G16" i="7"/>
  <c r="G18" i="1"/>
  <c r="F24" i="1"/>
  <c r="F24" i="7" s="1"/>
  <c r="I5" i="1"/>
  <c r="I5" i="7" s="1"/>
  <c r="I15" i="1" l="1"/>
  <c r="I15" i="7" s="1"/>
  <c r="G15" i="7"/>
  <c r="I6" i="1"/>
  <c r="I6" i="7" s="1"/>
  <c r="G6" i="7"/>
  <c r="I12" i="1"/>
  <c r="I12" i="7" s="1"/>
  <c r="G12" i="7"/>
  <c r="I19" i="1"/>
  <c r="I19" i="7" s="1"/>
  <c r="G19" i="7"/>
  <c r="I14" i="1"/>
  <c r="I14" i="7" s="1"/>
  <c r="G14" i="7"/>
  <c r="G24" i="1"/>
  <c r="I18" i="1"/>
  <c r="G18" i="7"/>
  <c r="I11" i="1"/>
  <c r="I11" i="7" s="1"/>
  <c r="G11" i="7"/>
  <c r="I13" i="1"/>
  <c r="I13" i="7" s="1"/>
  <c r="G13" i="7"/>
  <c r="I21" i="1"/>
  <c r="I21" i="7" s="1"/>
  <c r="G21" i="7"/>
  <c r="I24" i="1" l="1"/>
  <c r="J24" i="1" s="1"/>
  <c r="H25" i="1" s="1"/>
  <c r="G24" i="7"/>
  <c r="I18" i="7"/>
  <c r="I24" i="7" l="1"/>
  <c r="J24" i="7" s="1"/>
  <c r="H25" i="7" s="1"/>
</calcChain>
</file>

<file path=xl/sharedStrings.xml><?xml version="1.0" encoding="utf-8"?>
<sst xmlns="http://schemas.openxmlformats.org/spreadsheetml/2006/main" count="237" uniqueCount="51">
  <si>
    <t>Nom &amp; Prénom</t>
  </si>
  <si>
    <t>montant</t>
  </si>
  <si>
    <t>reste</t>
  </si>
  <si>
    <t>AYADI</t>
  </si>
  <si>
    <t>Raoudha</t>
  </si>
  <si>
    <t>ELLOUMI</t>
  </si>
  <si>
    <t>Tarak</t>
  </si>
  <si>
    <t>ESSAFI</t>
  </si>
  <si>
    <t>Maher</t>
  </si>
  <si>
    <t>MAGROUN</t>
  </si>
  <si>
    <t>Khaled</t>
  </si>
  <si>
    <t>MESTIRI</t>
  </si>
  <si>
    <t>Lassaad</t>
  </si>
  <si>
    <t>TRABELSI</t>
  </si>
  <si>
    <t>Mahmoud</t>
  </si>
  <si>
    <t>EL BAH</t>
  </si>
  <si>
    <t>Karim</t>
  </si>
  <si>
    <t>BARHOUMI</t>
  </si>
  <si>
    <t>Slim</t>
  </si>
  <si>
    <t>Maha</t>
  </si>
  <si>
    <t>tiklik</t>
  </si>
  <si>
    <t>Total</t>
  </si>
  <si>
    <t>Reçu</t>
  </si>
  <si>
    <t>Afef</t>
  </si>
  <si>
    <t>Gharbi</t>
  </si>
  <si>
    <t>Khouja</t>
  </si>
  <si>
    <t>Billets Recus</t>
  </si>
  <si>
    <t>retour billets</t>
  </si>
  <si>
    <t>billets vendus</t>
  </si>
  <si>
    <t>Asma</t>
  </si>
  <si>
    <t>ventes</t>
  </si>
  <si>
    <t>Malouch</t>
  </si>
  <si>
    <t xml:space="preserve"> BILETS DE 30 TND</t>
  </si>
  <si>
    <t xml:space="preserve"> BILETS DE 100 TND</t>
  </si>
  <si>
    <t>Pièce de théatre</t>
  </si>
  <si>
    <t xml:space="preserve"> BILETS DE 20 TND</t>
  </si>
  <si>
    <t>guichet théatre Municipal</t>
  </si>
  <si>
    <t>Dabbreya</t>
  </si>
  <si>
    <t>henda</t>
  </si>
  <si>
    <t xml:space="preserve"> BILETS DE 50 TND</t>
  </si>
  <si>
    <t>Bel Hadh Taher</t>
  </si>
  <si>
    <t>eya</t>
  </si>
  <si>
    <t>Ben Rayana</t>
  </si>
  <si>
    <t>Ahmed</t>
  </si>
  <si>
    <t>Gueblaoui</t>
  </si>
  <si>
    <t>Khamaies</t>
  </si>
  <si>
    <t>Aymonier</t>
  </si>
  <si>
    <t>Benoit</t>
  </si>
  <si>
    <t>Snoussi</t>
  </si>
  <si>
    <t>Khadija</t>
  </si>
  <si>
    <t>Reste nbr billets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</si>
</sst>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\ [$TND]"/>
  </numFmts>
  <fonts count="14" x14ac:knownFonts="1">
    <font>
      <sz val="11"/>
      <color theme="1"/>
      <name val="Calibri"/>
      <family val="2"/>
      <scheme val="minor"/>
    </font>
    <font>
      <b/>
      <sz val="8"/>
      <name val="Arial"/>
      <family val="2"/>
    </font>
    <font>
      <b/>
      <sz val="10"/>
      <name val="Arial"/>
      <family val="2"/>
    </font>
    <font>
      <u/>
      <sz val="10"/>
      <color indexed="12"/>
      <name val="Arial"/>
      <family val="2"/>
    </font>
    <font>
      <u/>
      <sz val="12"/>
      <color indexed="18"/>
      <name val="Arial"/>
      <family val="2"/>
    </font>
    <font>
      <b/>
      <sz val="14"/>
      <name val="Arial"/>
      <family val="2"/>
    </font>
    <font>
      <b/>
      <sz val="14"/>
      <color rgb="FFFF0000"/>
      <name val="Arial"/>
      <family val="2"/>
    </font>
    <font>
      <b/>
      <sz val="16"/>
      <color rgb="FFFF0000"/>
      <name val="Arial"/>
      <family val="2"/>
    </font>
    <font>
      <sz val="28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sz val="18"/>
      <color rgb="FFFF0000"/>
      <name val="Arial"/>
      <family val="2"/>
    </font>
    <font>
      <sz val="16"/>
      <color rgb="FFFF0000"/>
      <name val="Calibri"/>
      <family val="2"/>
      <scheme val="minor"/>
    </font>
    <font>
      <sz val="14"/>
      <color rgb="FFFF0000"/>
      <name val="Calibri"/>
      <family val="2"/>
      <scheme val="minor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auto="1"/>
        <bgColor auto="1"/>
      </patternFill>
    </fill>
  </fills>
  <borders count="2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2">
    <xf numFmtId="0" fontId="0" fillId="0" borderId="0" xfId="0"/>
    <xf numFmtId="3" fontId="2" fillId="0" borderId="2" xfId="0" applyNumberFormat="1" applyFont="1" applyFill="1" applyBorder="1" applyAlignment="1">
      <alignment horizontal="center" vertical="center" wrapText="1"/>
    </xf>
    <xf numFmtId="3" fontId="2" fillId="0" borderId="9" xfId="0" applyNumberFormat="1" applyFont="1" applyFill="1" applyBorder="1" applyAlignment="1">
      <alignment horizontal="center" vertical="center" wrapText="1"/>
    </xf>
    <xf numFmtId="3" fontId="2" fillId="0" borderId="10" xfId="0" applyNumberFormat="1" applyFont="1" applyFill="1" applyBorder="1" applyAlignment="1">
      <alignment horizontal="center" vertical="center" wrapText="1"/>
    </xf>
    <xf numFmtId="0" fontId="0" fillId="0" borderId="0" xfId="0" applyBorder="1"/>
    <xf numFmtId="0" fontId="2" fillId="0" borderId="0" xfId="0" applyFont="1" applyFill="1" applyBorder="1" applyAlignment="1">
      <alignment horizontal="center" vertical="center" wrapText="1"/>
    </xf>
    <xf numFmtId="3" fontId="2" fillId="0" borderId="0" xfId="0" applyNumberFormat="1" applyFont="1" applyFill="1" applyBorder="1" applyAlignment="1">
      <alignment horizontal="center" vertical="center" wrapText="1"/>
    </xf>
    <xf numFmtId="3" fontId="6" fillId="0" borderId="5" xfId="0" applyNumberFormat="1" applyFont="1" applyFill="1" applyBorder="1" applyAlignment="1">
      <alignment horizontal="center" vertical="center" wrapText="1"/>
    </xf>
    <xf numFmtId="3" fontId="6" fillId="0" borderId="16" xfId="0" applyNumberFormat="1" applyFont="1" applyFill="1" applyBorder="1" applyAlignment="1">
      <alignment horizontal="center" vertical="center" wrapText="1"/>
    </xf>
    <xf numFmtId="3" fontId="2" fillId="3" borderId="9" xfId="0" applyNumberFormat="1" applyFont="1" applyFill="1" applyBorder="1" applyAlignment="1">
      <alignment horizontal="center" vertical="center" wrapText="1"/>
    </xf>
    <xf numFmtId="3" fontId="2" fillId="0" borderId="4" xfId="0" applyNumberFormat="1" applyFont="1" applyFill="1" applyBorder="1" applyAlignment="1">
      <alignment horizontal="center" vertical="center" wrapText="1"/>
    </xf>
    <xf numFmtId="3" fontId="4" fillId="0" borderId="18" xfId="1" applyNumberFormat="1" applyFont="1" applyFill="1" applyBorder="1" applyAlignment="1" applyProtection="1">
      <alignment horizontal="center" vertical="center" wrapText="1"/>
    </xf>
    <xf numFmtId="0" fontId="4" fillId="0" borderId="0" xfId="1" applyFont="1" applyFill="1" applyBorder="1" applyAlignment="1" applyProtection="1">
      <alignment horizontal="center" vertical="center" wrapText="1"/>
    </xf>
    <xf numFmtId="0" fontId="1" fillId="0" borderId="11" xfId="0" applyFont="1" applyFill="1" applyBorder="1" applyAlignment="1">
      <alignment horizontal="center" vertical="center" wrapText="1"/>
    </xf>
    <xf numFmtId="0" fontId="1" fillId="0" borderId="12" xfId="0" applyFont="1" applyFill="1" applyBorder="1" applyAlignment="1">
      <alignment horizontal="center" vertical="center" wrapText="1"/>
    </xf>
    <xf numFmtId="0" fontId="1" fillId="0" borderId="13" xfId="0" applyFont="1" applyFill="1" applyBorder="1" applyAlignment="1">
      <alignment horizontal="center" vertical="center" wrapText="1"/>
    </xf>
    <xf numFmtId="0" fontId="1" fillId="0" borderId="14" xfId="0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 wrapText="1"/>
    </xf>
    <xf numFmtId="0" fontId="1" fillId="3" borderId="14" xfId="0" applyFont="1" applyFill="1" applyBorder="1" applyAlignment="1">
      <alignment horizontal="center" vertical="center" wrapText="1"/>
    </xf>
    <xf numFmtId="0" fontId="5" fillId="0" borderId="6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7" xfId="0" applyFont="1" applyFill="1" applyBorder="1" applyAlignment="1">
      <alignment horizontal="center" vertical="center" wrapText="1"/>
    </xf>
    <xf numFmtId="0" fontId="5" fillId="0" borderId="6" xfId="0" applyFont="1" applyFill="1" applyBorder="1" applyAlignment="1">
      <alignment horizontal="center" vertical="center" wrapText="1"/>
    </xf>
    <xf numFmtId="3" fontId="6" fillId="0" borderId="16" xfId="0" applyNumberFormat="1" applyFont="1" applyFill="1" applyBorder="1" applyAlignment="1">
      <alignment horizontal="center" vertical="center" wrapText="1"/>
    </xf>
    <xf numFmtId="0" fontId="8" fillId="0" borderId="19" xfId="0" applyFont="1" applyBorder="1" applyAlignment="1">
      <alignment vertical="center"/>
    </xf>
    <xf numFmtId="0" fontId="8" fillId="0" borderId="0" xfId="0" applyFont="1" applyAlignment="1">
      <alignment vertical="center"/>
    </xf>
    <xf numFmtId="0" fontId="4" fillId="0" borderId="13" xfId="1" applyFont="1" applyFill="1" applyBorder="1" applyAlignment="1" applyProtection="1">
      <alignment horizontal="center" vertical="center" wrapText="1"/>
    </xf>
    <xf numFmtId="3" fontId="6" fillId="0" borderId="20" xfId="0" applyNumberFormat="1" applyFont="1" applyFill="1" applyBorder="1" applyAlignment="1">
      <alignment horizontal="center" vertical="center" wrapText="1"/>
    </xf>
    <xf numFmtId="164" fontId="6" fillId="0" borderId="21" xfId="0" applyNumberFormat="1" applyFont="1" applyFill="1" applyBorder="1" applyAlignment="1">
      <alignment horizontal="center" vertical="center" wrapText="1"/>
    </xf>
    <xf numFmtId="164" fontId="4" fillId="0" borderId="3" xfId="1" applyNumberFormat="1" applyFont="1" applyFill="1" applyBorder="1" applyAlignment="1" applyProtection="1">
      <alignment horizontal="center" vertical="center" wrapText="1"/>
    </xf>
    <xf numFmtId="164" fontId="4" fillId="0" borderId="4" xfId="1" applyNumberFormat="1" applyFont="1" applyFill="1" applyBorder="1" applyAlignment="1" applyProtection="1">
      <alignment horizontal="center" vertical="center" wrapText="1"/>
    </xf>
    <xf numFmtId="164" fontId="4" fillId="0" borderId="2" xfId="1" applyNumberFormat="1" applyFont="1" applyFill="1" applyBorder="1" applyAlignment="1" applyProtection="1">
      <alignment horizontal="center" vertical="center" wrapText="1"/>
    </xf>
    <xf numFmtId="0" fontId="8" fillId="0" borderId="22" xfId="0" applyFont="1" applyBorder="1" applyAlignment="1">
      <alignment vertical="center"/>
    </xf>
    <xf numFmtId="3" fontId="10" fillId="3" borderId="0" xfId="0" applyNumberFormat="1" applyFont="1" applyFill="1" applyBorder="1" applyAlignment="1">
      <alignment vertical="center" wrapText="1"/>
    </xf>
    <xf numFmtId="3" fontId="10" fillId="3" borderId="1" xfId="0" applyNumberFormat="1" applyFont="1" applyFill="1" applyBorder="1" applyAlignment="1">
      <alignment vertical="center" wrapText="1"/>
    </xf>
    <xf numFmtId="0" fontId="1" fillId="0" borderId="13" xfId="0" applyFont="1" applyFill="1" applyBorder="1" applyAlignment="1">
      <alignment horizontal="center" vertical="center" wrapText="1" shrinkToFit="1"/>
    </xf>
    <xf numFmtId="0" fontId="5" fillId="0" borderId="7" xfId="0" applyFont="1" applyFill="1" applyBorder="1" applyAlignment="1">
      <alignment horizontal="center" vertical="center" wrapText="1"/>
    </xf>
    <xf numFmtId="0" fontId="5" fillId="0" borderId="6" xfId="0" applyFont="1" applyFill="1" applyBorder="1" applyAlignment="1">
      <alignment horizontal="center" vertical="center" wrapText="1"/>
    </xf>
    <xf numFmtId="0" fontId="5" fillId="0" borderId="7" xfId="0" applyFont="1" applyFill="1" applyBorder="1" applyAlignment="1">
      <alignment horizontal="center" vertical="center" wrapText="1"/>
    </xf>
    <xf numFmtId="0" fontId="5" fillId="0" borderId="6" xfId="0" applyFont="1" applyFill="1" applyBorder="1" applyAlignment="1">
      <alignment horizontal="center" vertical="center" wrapText="1"/>
    </xf>
    <xf numFmtId="3" fontId="2" fillId="4" borderId="2" xfId="0" applyNumberFormat="1" applyFont="1" applyFill="1" applyBorder="1" applyAlignment="1">
      <alignment horizontal="center" vertical="center" wrapText="1"/>
    </xf>
    <xf numFmtId="3" fontId="2" fillId="4" borderId="9" xfId="0" applyNumberFormat="1" applyFont="1" applyFill="1" applyBorder="1" applyAlignment="1">
      <alignment horizontal="center" vertical="center" wrapText="1"/>
    </xf>
    <xf numFmtId="3" fontId="2" fillId="4" borderId="4" xfId="0" applyNumberFormat="1" applyFont="1" applyFill="1" applyBorder="1" applyAlignment="1">
      <alignment horizontal="center" vertical="center" wrapText="1"/>
    </xf>
    <xf numFmtId="0" fontId="1" fillId="0" borderId="2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0" fontId="1" fillId="4" borderId="2" xfId="0" applyFont="1" applyFill="1" applyBorder="1" applyAlignment="1">
      <alignment horizontal="center" vertical="center" wrapText="1" shrinkToFit="1"/>
    </xf>
    <xf numFmtId="0" fontId="1" fillId="4" borderId="2" xfId="0" applyFont="1" applyFill="1" applyBorder="1" applyAlignment="1">
      <alignment horizontal="center" vertical="center" wrapText="1"/>
    </xf>
    <xf numFmtId="0" fontId="1" fillId="0" borderId="2" xfId="0" applyFont="1" applyFill="1" applyBorder="1" applyAlignment="1">
      <alignment horizontal="center" vertical="center" wrapText="1" shrinkToFit="1"/>
    </xf>
    <xf numFmtId="0" fontId="1" fillId="0" borderId="2" xfId="0" applyFont="1" applyFill="1" applyBorder="1" applyAlignment="1">
      <alignment horizontal="center" vertical="center" wrapText="1" shrinkToFit="1"/>
    </xf>
    <xf numFmtId="0" fontId="1" fillId="4" borderId="0" xfId="0" applyFont="1" applyFill="1" applyBorder="1" applyAlignment="1">
      <alignment horizontal="center" vertical="center" wrapText="1" shrinkToFit="1"/>
    </xf>
    <xf numFmtId="0" fontId="1" fillId="4" borderId="0" xfId="0" applyFont="1" applyFill="1" applyBorder="1" applyAlignment="1">
      <alignment horizontal="center" vertical="center" wrapText="1"/>
    </xf>
    <xf numFmtId="0" fontId="1" fillId="0" borderId="13" xfId="0" applyFont="1" applyFill="1" applyBorder="1" applyAlignment="1">
      <alignment horizontal="center" vertical="center" wrapText="1" shrinkToFit="1"/>
    </xf>
    <xf numFmtId="164" fontId="9" fillId="0" borderId="22" xfId="0" applyNumberFormat="1" applyFont="1" applyBorder="1" applyAlignment="1">
      <alignment horizontal="center" vertical="center"/>
    </xf>
    <xf numFmtId="164" fontId="9" fillId="0" borderId="15" xfId="0" applyNumberFormat="1" applyFont="1" applyBorder="1" applyAlignment="1">
      <alignment horizontal="center" vertical="center"/>
    </xf>
    <xf numFmtId="164" fontId="11" fillId="2" borderId="11" xfId="0" applyNumberFormat="1" applyFont="1" applyFill="1" applyBorder="1" applyAlignment="1">
      <alignment horizontal="center" vertical="center"/>
    </xf>
    <xf numFmtId="164" fontId="11" fillId="2" borderId="12" xfId="0" applyNumberFormat="1" applyFont="1" applyFill="1" applyBorder="1" applyAlignment="1">
      <alignment horizontal="center" vertical="center"/>
    </xf>
    <xf numFmtId="164" fontId="11" fillId="2" borderId="15" xfId="0" applyNumberFormat="1" applyFont="1" applyFill="1" applyBorder="1" applyAlignment="1">
      <alignment horizontal="center" vertical="center"/>
    </xf>
    <xf numFmtId="164" fontId="11" fillId="2" borderId="8" xfId="0" applyNumberFormat="1" applyFont="1" applyFill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5" fillId="0" borderId="11" xfId="0" applyFont="1" applyFill="1" applyBorder="1" applyAlignment="1">
      <alignment horizontal="center" vertical="center" wrapText="1"/>
    </xf>
    <xf numFmtId="0" fontId="5" fillId="0" borderId="12" xfId="0" applyFont="1" applyFill="1" applyBorder="1" applyAlignment="1">
      <alignment horizontal="center" vertical="center" wrapText="1"/>
    </xf>
    <xf numFmtId="0" fontId="1" fillId="0" borderId="2" xfId="0" applyFont="1" applyFill="1" applyBorder="1" applyAlignment="1">
      <alignment horizontal="center" vertical="center" wrapText="1" shrinkToFit="1"/>
    </xf>
    <xf numFmtId="0" fontId="7" fillId="0" borderId="15" xfId="0" applyFont="1" applyFill="1" applyBorder="1" applyAlignment="1">
      <alignment horizontal="center" vertical="center" wrapText="1" shrinkToFit="1"/>
    </xf>
    <xf numFmtId="0" fontId="7" fillId="0" borderId="17" xfId="0" applyFont="1" applyFill="1" applyBorder="1" applyAlignment="1">
      <alignment horizontal="center" vertical="center" wrapText="1" shrinkToFit="1"/>
    </xf>
    <xf numFmtId="164" fontId="11" fillId="0" borderId="22" xfId="0" applyNumberFormat="1" applyFont="1" applyBorder="1" applyAlignment="1">
      <alignment horizontal="center" vertical="center"/>
    </xf>
    <xf numFmtId="164" fontId="11" fillId="0" borderId="15" xfId="0" applyNumberFormat="1" applyFont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 wrapText="1" shrinkToFit="1"/>
    </xf>
    <xf numFmtId="0" fontId="1" fillId="0" borderId="14" xfId="0" applyFont="1" applyFill="1" applyBorder="1" applyAlignment="1">
      <alignment horizontal="center" vertical="center" wrapText="1" shrinkToFit="1"/>
    </xf>
    <xf numFmtId="0" fontId="1" fillId="0" borderId="15" xfId="0" applyFont="1" applyFill="1" applyBorder="1" applyAlignment="1">
      <alignment horizontal="center" vertical="center" wrapText="1" shrinkToFit="1"/>
    </xf>
    <xf numFmtId="0" fontId="1" fillId="0" borderId="8" xfId="0" applyFont="1" applyFill="1" applyBorder="1" applyAlignment="1">
      <alignment horizontal="center" vertical="center" wrapText="1" shrinkToFit="1"/>
    </xf>
    <xf numFmtId="0" fontId="5" fillId="0" borderId="7" xfId="0" applyFont="1" applyFill="1" applyBorder="1" applyAlignment="1">
      <alignment horizontal="center" vertical="center" wrapText="1"/>
    </xf>
    <xf numFmtId="0" fontId="5" fillId="0" borderId="6" xfId="0" applyFont="1" applyFill="1" applyBorder="1" applyAlignment="1">
      <alignment horizontal="center" vertical="center" wrapText="1"/>
    </xf>
    <xf numFmtId="0" fontId="1" fillId="4" borderId="13" xfId="0" applyFont="1" applyFill="1" applyBorder="1" applyAlignment="1">
      <alignment horizontal="center" vertical="center" wrapText="1" shrinkToFit="1"/>
    </xf>
    <xf numFmtId="0" fontId="1" fillId="4" borderId="14" xfId="0" applyFont="1" applyFill="1" applyBorder="1" applyAlignment="1">
      <alignment horizontal="center" vertical="center" wrapText="1"/>
    </xf>
    <xf numFmtId="0" fontId="9" fillId="0" borderId="22" xfId="0" applyNumberFormat="1" applyFont="1" applyBorder="1" applyAlignment="1">
      <alignment horizontal="center" vertical="center"/>
    </xf>
    <xf numFmtId="0" fontId="9" fillId="0" borderId="15" xfId="0" applyNumberFormat="1" applyFont="1" applyBorder="1" applyAlignment="1">
      <alignment horizontal="center" vertical="center"/>
    </xf>
    <xf numFmtId="3" fontId="9" fillId="0" borderId="22" xfId="0" applyNumberFormat="1" applyFont="1" applyBorder="1" applyAlignment="1">
      <alignment horizontal="center" vertical="center"/>
    </xf>
    <xf numFmtId="0" fontId="13" fillId="0" borderId="22" xfId="0" applyNumberFormat="1" applyFont="1" applyBorder="1" applyAlignment="1">
      <alignment horizontal="center" vertical="center"/>
    </xf>
    <xf numFmtId="0" fontId="13" fillId="0" borderId="15" xfId="0" applyNumberFormat="1" applyFont="1" applyBorder="1" applyAlignment="1">
      <alignment horizontal="center" vertical="center"/>
    </xf>
    <xf numFmtId="164" fontId="11" fillId="0" borderId="23" xfId="0" applyNumberFormat="1" applyFont="1" applyBorder="1" applyAlignment="1">
      <alignment vertical="center"/>
    </xf>
    <xf numFmtId="164" fontId="11" fillId="0" borderId="1" xfId="0" applyNumberFormat="1" applyFont="1" applyBorder="1" applyAlignment="1">
      <alignment vertical="center"/>
    </xf>
  </cellXfs>
  <cellStyles count="2">
    <cellStyle name="Lien hypertexte" xfId="1" builtinId="8"/>
    <cellStyle name="Normal" xfId="0" builtinId="0"/>
  </cellStyles>
  <dxfs count="145"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7"/>
  <sheetViews>
    <sheetView tabSelected="1" topLeftCell="A4" workbookViewId="0">
      <selection activeCell="D24" sqref="D24"/>
    </sheetView>
  </sheetViews>
  <sheetFormatPr baseColWidth="10" defaultRowHeight="15" x14ac:dyDescent="0.25"/>
  <cols>
    <col min="1" max="1" width="14.42578125" customWidth="1"/>
    <col min="2" max="2" width="9.28515625" customWidth="1"/>
    <col min="3" max="3" width="13.5703125" customWidth="1"/>
    <col min="4" max="4" width="11.85546875" customWidth="1"/>
    <col min="5" max="5" width="13.7109375" customWidth="1"/>
    <col min="6" max="6" width="13.140625" customWidth="1"/>
    <col min="7" max="7" width="15.85546875" bestFit="1" customWidth="1"/>
    <col min="8" max="8" width="15.140625" customWidth="1"/>
    <col min="9" max="9" width="13.85546875" customWidth="1"/>
  </cols>
  <sheetData>
    <row r="1" spans="1:12" ht="15" customHeight="1" x14ac:dyDescent="0.25">
      <c r="C1" s="58" t="s">
        <v>34</v>
      </c>
      <c r="D1" s="58"/>
      <c r="E1" s="58"/>
      <c r="F1" s="58"/>
      <c r="G1" s="58"/>
      <c r="H1" s="58"/>
    </row>
    <row r="2" spans="1:12" ht="15" customHeight="1" x14ac:dyDescent="0.25">
      <c r="C2" s="58"/>
      <c r="D2" s="58"/>
      <c r="E2" s="58"/>
      <c r="F2" s="58"/>
      <c r="G2" s="58"/>
      <c r="H2" s="58"/>
    </row>
    <row r="3" spans="1:12" ht="19.5" thickBot="1" x14ac:dyDescent="0.3">
      <c r="D3" s="59" t="s">
        <v>35</v>
      </c>
      <c r="E3" s="59"/>
      <c r="F3" s="59"/>
    </row>
    <row r="4" spans="1:12" ht="36.75" thickBot="1" x14ac:dyDescent="0.3">
      <c r="A4" s="60" t="s">
        <v>0</v>
      </c>
      <c r="B4" s="61"/>
      <c r="C4" s="39" t="s">
        <v>26</v>
      </c>
      <c r="D4" s="39" t="s">
        <v>30</v>
      </c>
      <c r="E4" s="20" t="s">
        <v>27</v>
      </c>
      <c r="F4" s="20" t="s">
        <v>28</v>
      </c>
      <c r="G4" s="20" t="s">
        <v>1</v>
      </c>
      <c r="H4" s="38" t="s">
        <v>22</v>
      </c>
      <c r="I4" s="20" t="s">
        <v>2</v>
      </c>
      <c r="J4" s="5"/>
      <c r="K4" s="5"/>
    </row>
    <row r="5" spans="1:12" ht="19.5" customHeight="1" x14ac:dyDescent="0.25">
      <c r="A5" s="43" t="s">
        <v>3</v>
      </c>
      <c r="B5" s="43" t="s">
        <v>4</v>
      </c>
      <c r="C5" s="3">
        <f>'billets de 20dt'!C5+'Billets 30dt'!C5+'billets de 50dt'!C5+'billets de 100dt'!C5</f>
        <v>0</v>
      </c>
      <c r="D5" s="3">
        <f>'billets de 20dt'!D5+'Billets 30dt'!D5+'billets de 50dt'!D5+'billets de 100dt'!D5</f>
        <v>0</v>
      </c>
      <c r="E5" s="3">
        <f>'billets de 20dt'!E5+'Billets 30dt'!E5+'billets de 50dt'!E5+'billets de 100dt'!E5</f>
        <v>0</v>
      </c>
      <c r="F5" s="3">
        <f>'billets de 20dt'!F5+'Billets 30dt'!F5+'billets de 50dt'!F5+'billets de 100dt'!F5</f>
        <v>0</v>
      </c>
      <c r="G5" s="30">
        <f>'billets de 20dt'!G5+'Billets 30dt'!G5+'billets de 50dt'!G5+'billets de 100dt'!G5</f>
        <v>0</v>
      </c>
      <c r="H5" s="29">
        <f>'billets de 20dt'!H5+'Billets 30dt'!H5+'billets de 50dt'!H5+'billets de 100dt'!H5</f>
        <v>0</v>
      </c>
      <c r="I5" s="11">
        <f>'billets de 20dt'!I5+'Billets 30dt'!I5+'billets de 50dt'!I5+'billets de 100dt'!I5</f>
        <v>0</v>
      </c>
      <c r="J5" s="12"/>
      <c r="K5" s="12"/>
    </row>
    <row r="6" spans="1:12" x14ac:dyDescent="0.25">
      <c r="A6" s="43" t="s">
        <v>5</v>
      </c>
      <c r="B6" s="43" t="s">
        <v>6</v>
      </c>
      <c r="C6" s="3">
        <f>'billets de 20dt'!C6+'Billets 30dt'!C6+'billets de 50dt'!C6+'billets de 100dt'!C6</f>
        <v>5</v>
      </c>
      <c r="D6" s="3">
        <f>'billets de 20dt'!D6+'Billets 30dt'!D6+'billets de 50dt'!D6+'billets de 100dt'!D6</f>
        <v>5</v>
      </c>
      <c r="E6" s="3">
        <f>'billets de 20dt'!E6+'Billets 30dt'!E6+'billets de 50dt'!E6+'billets de 100dt'!E6</f>
        <v>0</v>
      </c>
      <c r="F6" s="3">
        <f>'billets de 20dt'!F6+'Billets 30dt'!F6+'billets de 50dt'!F6+'billets de 100dt'!F6</f>
        <v>5</v>
      </c>
      <c r="G6" s="30">
        <f>'billets de 20dt'!G6+'Billets 30dt'!G6+'billets de 50dt'!G6+'billets de 100dt'!G6</f>
        <v>500</v>
      </c>
      <c r="H6" s="29">
        <f>'billets de 20dt'!H6+'Billets 30dt'!H6+'billets de 50dt'!H6+'billets de 100dt'!H6</f>
        <v>500</v>
      </c>
      <c r="I6" s="11">
        <f>'billets de 20dt'!I6+'Billets 30dt'!I6+'billets de 50dt'!I6+'billets de 100dt'!I6</f>
        <v>0</v>
      </c>
      <c r="J6" s="6"/>
      <c r="K6" s="6"/>
    </row>
    <row r="7" spans="1:12" x14ac:dyDescent="0.25">
      <c r="A7" s="43" t="s">
        <v>42</v>
      </c>
      <c r="B7" s="43" t="s">
        <v>43</v>
      </c>
      <c r="C7" s="3">
        <f>'billets de 20dt'!C7+'Billets 30dt'!C7+'billets de 50dt'!C7+'billets de 100dt'!C7</f>
        <v>0</v>
      </c>
      <c r="D7" s="3">
        <f>'billets de 20dt'!D7+'Billets 30dt'!D7+'billets de 50dt'!D7+'billets de 100dt'!D7</f>
        <v>0</v>
      </c>
      <c r="E7" s="3">
        <f>'billets de 20dt'!E7+'Billets 30dt'!E7+'billets de 50dt'!E7+'billets de 100dt'!E7</f>
        <v>0</v>
      </c>
      <c r="F7" s="3">
        <f>'billets de 20dt'!F7+'Billets 30dt'!F7+'billets de 50dt'!F7+'billets de 100dt'!F7</f>
        <v>0</v>
      </c>
      <c r="G7" s="30">
        <f>'billets de 20dt'!G7+'Billets 30dt'!G7+'billets de 50dt'!G7+'billets de 100dt'!G7</f>
        <v>0</v>
      </c>
      <c r="H7" s="29">
        <f>'billets de 20dt'!H7+'Billets 30dt'!H7+'billets de 50dt'!H7+'billets de 100dt'!H7</f>
        <v>0</v>
      </c>
      <c r="I7" s="11">
        <f>'billets de 20dt'!I7+'Billets 30dt'!I7+'billets de 50dt'!I7+'billets de 100dt'!I7</f>
        <v>0</v>
      </c>
      <c r="J7" s="6"/>
      <c r="K7" s="6"/>
    </row>
    <row r="8" spans="1:12" x14ac:dyDescent="0.25">
      <c r="A8" s="43" t="s">
        <v>48</v>
      </c>
      <c r="B8" s="43" t="s">
        <v>49</v>
      </c>
      <c r="C8" s="3">
        <f>'billets de 20dt'!C8+'Billets 30dt'!C8+'billets de 50dt'!C8+'billets de 100dt'!C8</f>
        <v>0</v>
      </c>
      <c r="D8" s="3">
        <f>'billets de 20dt'!D8+'Billets 30dt'!D8+'billets de 50dt'!D8+'billets de 100dt'!D8</f>
        <v>0</v>
      </c>
      <c r="E8" s="3">
        <f>'billets de 20dt'!E8+'Billets 30dt'!E8+'billets de 50dt'!E8+'billets de 100dt'!E8</f>
        <v>0</v>
      </c>
      <c r="F8" s="3">
        <f>'billets de 20dt'!F8+'Billets 30dt'!F8+'billets de 50dt'!F8+'billets de 100dt'!F8</f>
        <v>0</v>
      </c>
      <c r="G8" s="30">
        <f>'billets de 20dt'!G8+'Billets 30dt'!G8+'billets de 50dt'!G8+'billets de 100dt'!G8</f>
        <v>0</v>
      </c>
      <c r="H8" s="29">
        <f>'billets de 20dt'!H8+'Billets 30dt'!H8+'billets de 50dt'!H8+'billets de 100dt'!H8</f>
        <v>0</v>
      </c>
      <c r="I8" s="11">
        <f>'billets de 20dt'!I8+'Billets 30dt'!I8+'billets de 50dt'!I8+'billets de 100dt'!I8</f>
        <v>0</v>
      </c>
      <c r="J8" s="6"/>
      <c r="K8" s="6"/>
    </row>
    <row r="9" spans="1:12" x14ac:dyDescent="0.25">
      <c r="A9" s="43" t="s">
        <v>46</v>
      </c>
      <c r="B9" s="43" t="s">
        <v>47</v>
      </c>
      <c r="C9" s="3">
        <f>'billets de 20dt'!C9+'Billets 30dt'!C9+'billets de 50dt'!C9+'billets de 100dt'!C9</f>
        <v>0</v>
      </c>
      <c r="D9" s="3">
        <f>'billets de 20dt'!D9+'Billets 30dt'!D9+'billets de 50dt'!D9+'billets de 100dt'!D9</f>
        <v>0</v>
      </c>
      <c r="E9" s="3">
        <f>'billets de 20dt'!E9+'Billets 30dt'!E9+'billets de 50dt'!E9+'billets de 100dt'!E9</f>
        <v>0</v>
      </c>
      <c r="F9" s="3">
        <f>'billets de 20dt'!F9+'Billets 30dt'!F9+'billets de 50dt'!F9+'billets de 100dt'!F9</f>
        <v>0</v>
      </c>
      <c r="G9" s="30">
        <f>'billets de 20dt'!G9+'Billets 30dt'!G9+'billets de 50dt'!G9+'billets de 100dt'!G9</f>
        <v>0</v>
      </c>
      <c r="H9" s="29">
        <f>'billets de 20dt'!H9+'Billets 30dt'!H9+'billets de 50dt'!H9+'billets de 100dt'!H9</f>
        <v>0</v>
      </c>
      <c r="I9" s="11">
        <f>'billets de 20dt'!I9+'Billets 30dt'!I9+'billets de 50dt'!I9+'billets de 100dt'!I9</f>
        <v>0</v>
      </c>
      <c r="J9" s="6"/>
      <c r="K9" s="6"/>
    </row>
    <row r="10" spans="1:12" x14ac:dyDescent="0.25">
      <c r="A10" s="43" t="s">
        <v>44</v>
      </c>
      <c r="B10" s="43" t="s">
        <v>45</v>
      </c>
      <c r="C10" s="3">
        <f>'billets de 20dt'!C10+'Billets 30dt'!C10+'billets de 50dt'!C10+'billets de 100dt'!C10</f>
        <v>0</v>
      </c>
      <c r="D10" s="3">
        <f>'billets de 20dt'!D10+'Billets 30dt'!D10+'billets de 50dt'!D10+'billets de 100dt'!D10</f>
        <v>0</v>
      </c>
      <c r="E10" s="3">
        <f>'billets de 20dt'!E10+'Billets 30dt'!E10+'billets de 50dt'!E10+'billets de 100dt'!E10</f>
        <v>0</v>
      </c>
      <c r="F10" s="3">
        <f>'billets de 20dt'!F10+'Billets 30dt'!F10+'billets de 50dt'!F10+'billets de 100dt'!F10</f>
        <v>0</v>
      </c>
      <c r="G10" s="30">
        <f>'billets de 20dt'!G10+'Billets 30dt'!G10+'billets de 50dt'!G10+'billets de 100dt'!G10</f>
        <v>0</v>
      </c>
      <c r="H10" s="29">
        <f>'billets de 20dt'!H10+'Billets 30dt'!H10+'billets de 50dt'!H10+'billets de 100dt'!H10</f>
        <v>0</v>
      </c>
      <c r="I10" s="11">
        <f>'billets de 20dt'!I10+'Billets 30dt'!I10+'billets de 50dt'!I10+'billets de 100dt'!I10</f>
        <v>0</v>
      </c>
      <c r="J10" s="6"/>
      <c r="K10" s="6"/>
    </row>
    <row r="11" spans="1:12" x14ac:dyDescent="0.25">
      <c r="A11" s="44" t="s">
        <v>7</v>
      </c>
      <c r="B11" s="44" t="s">
        <v>8</v>
      </c>
      <c r="C11" s="3">
        <f>'billets de 20dt'!C11+'Billets 30dt'!C11+'billets de 50dt'!C11+'billets de 100dt'!C11</f>
        <v>0</v>
      </c>
      <c r="D11" s="3">
        <f>'billets de 20dt'!D11+'Billets 30dt'!D11+'billets de 50dt'!D11+'billets de 100dt'!D11</f>
        <v>0</v>
      </c>
      <c r="E11" s="3">
        <f>'billets de 20dt'!E11+'Billets 30dt'!E11+'billets de 50dt'!E11+'billets de 100dt'!E11</f>
        <v>0</v>
      </c>
      <c r="F11" s="3">
        <f>'billets de 20dt'!F11+'Billets 30dt'!F11+'billets de 50dt'!F11+'billets de 100dt'!F11</f>
        <v>0</v>
      </c>
      <c r="G11" s="30">
        <f>'billets de 20dt'!G11+'Billets 30dt'!G11+'billets de 50dt'!G11+'billets de 100dt'!G11</f>
        <v>0</v>
      </c>
      <c r="H11" s="29">
        <f>'billets de 20dt'!H11+'Billets 30dt'!H11+'billets de 50dt'!H11+'billets de 100dt'!H11</f>
        <v>0</v>
      </c>
      <c r="I11" s="11">
        <f>'billets de 20dt'!I11+'Billets 30dt'!I11+'billets de 50dt'!I11+'billets de 100dt'!I11</f>
        <v>0</v>
      </c>
      <c r="J11" s="12"/>
      <c r="K11" s="12"/>
    </row>
    <row r="12" spans="1:12" x14ac:dyDescent="0.25">
      <c r="A12" s="45" t="s">
        <v>9</v>
      </c>
      <c r="B12" s="46" t="s">
        <v>10</v>
      </c>
      <c r="C12" s="3">
        <f>'billets de 20dt'!C12+'Billets 30dt'!C12+'billets de 50dt'!C12+'billets de 100dt'!C12</f>
        <v>0</v>
      </c>
      <c r="D12" s="3">
        <f>'billets de 20dt'!D12+'Billets 30dt'!D12+'billets de 50dt'!D12+'billets de 100dt'!D12</f>
        <v>0</v>
      </c>
      <c r="E12" s="3">
        <f>'billets de 20dt'!E12+'Billets 30dt'!E12+'billets de 50dt'!E12+'billets de 100dt'!E12</f>
        <v>0</v>
      </c>
      <c r="F12" s="3">
        <f>'billets de 20dt'!F12+'Billets 30dt'!F12+'billets de 50dt'!F12+'billets de 100dt'!F12</f>
        <v>0</v>
      </c>
      <c r="G12" s="30">
        <f>'billets de 20dt'!G12+'Billets 30dt'!G12+'billets de 50dt'!G12+'billets de 100dt'!G12</f>
        <v>0</v>
      </c>
      <c r="H12" s="29">
        <f>'billets de 20dt'!H12+'Billets 30dt'!H12+'billets de 50dt'!H12+'billets de 100dt'!H12</f>
        <v>0</v>
      </c>
      <c r="I12" s="11">
        <f>'billets de 20dt'!I12+'Billets 30dt'!I12+'billets de 50dt'!I12+'billets de 100dt'!I12</f>
        <v>0</v>
      </c>
      <c r="J12" s="12"/>
      <c r="K12" s="12"/>
    </row>
    <row r="13" spans="1:12" x14ac:dyDescent="0.25">
      <c r="A13" s="43" t="s">
        <v>11</v>
      </c>
      <c r="B13" s="43" t="s">
        <v>12</v>
      </c>
      <c r="C13" s="3">
        <f>'billets de 20dt'!C13+'Billets 30dt'!C13+'billets de 50dt'!C13+'billets de 100dt'!C13</f>
        <v>0</v>
      </c>
      <c r="D13" s="3">
        <f>'billets de 20dt'!D13+'Billets 30dt'!D13+'billets de 50dt'!D13+'billets de 100dt'!D13</f>
        <v>0</v>
      </c>
      <c r="E13" s="3">
        <f>'billets de 20dt'!E13+'Billets 30dt'!E13+'billets de 50dt'!E13+'billets de 100dt'!E13</f>
        <v>0</v>
      </c>
      <c r="F13" s="3">
        <f>'billets de 20dt'!F13+'Billets 30dt'!F13+'billets de 50dt'!F13+'billets de 100dt'!F13</f>
        <v>0</v>
      </c>
      <c r="G13" s="30">
        <f>'billets de 20dt'!G13+'Billets 30dt'!G13+'billets de 50dt'!G13+'billets de 100dt'!G13</f>
        <v>0</v>
      </c>
      <c r="H13" s="29">
        <f>'billets de 20dt'!H13+'Billets 30dt'!H13+'billets de 50dt'!H13+'billets de 100dt'!H13</f>
        <v>0</v>
      </c>
      <c r="I13" s="11">
        <f>'billets de 20dt'!I13+'Billets 30dt'!I13+'billets de 50dt'!I13+'billets de 100dt'!I13</f>
        <v>0</v>
      </c>
      <c r="J13" s="12"/>
      <c r="K13" s="12"/>
      <c r="L13" s="4"/>
    </row>
    <row r="14" spans="1:12" x14ac:dyDescent="0.25">
      <c r="A14" s="48" t="s">
        <v>13</v>
      </c>
      <c r="B14" s="43" t="s">
        <v>14</v>
      </c>
      <c r="C14" s="3">
        <f>'billets de 20dt'!C14+'Billets 30dt'!C14+'billets de 50dt'!C14+'billets de 100dt'!C14</f>
        <v>0</v>
      </c>
      <c r="D14" s="3">
        <f>'billets de 20dt'!D14+'Billets 30dt'!D14+'billets de 50dt'!D14+'billets de 100dt'!D14</f>
        <v>0</v>
      </c>
      <c r="E14" s="3">
        <f>'billets de 20dt'!E14+'Billets 30dt'!E14+'billets de 50dt'!E14+'billets de 100dt'!E14</f>
        <v>0</v>
      </c>
      <c r="F14" s="3">
        <f>'billets de 20dt'!F14+'Billets 30dt'!F14+'billets de 50dt'!F14+'billets de 100dt'!F14</f>
        <v>0</v>
      </c>
      <c r="G14" s="30">
        <f>'billets de 20dt'!G14+'Billets 30dt'!G14+'billets de 50dt'!G14+'billets de 100dt'!G14</f>
        <v>0</v>
      </c>
      <c r="H14" s="29">
        <f>'billets de 20dt'!H14+'Billets 30dt'!H14+'billets de 50dt'!H14+'billets de 100dt'!H14</f>
        <v>0</v>
      </c>
      <c r="I14" s="11">
        <f>'billets de 20dt'!I14+'Billets 30dt'!I14+'billets de 50dt'!I14+'billets de 100dt'!I14</f>
        <v>0</v>
      </c>
      <c r="J14" s="12"/>
      <c r="K14" s="12"/>
    </row>
    <row r="15" spans="1:12" x14ac:dyDescent="0.25">
      <c r="A15" s="43" t="s">
        <v>15</v>
      </c>
      <c r="B15" s="43" t="s">
        <v>16</v>
      </c>
      <c r="C15" s="3">
        <f>'billets de 20dt'!C15+'Billets 30dt'!C15+'billets de 50dt'!C15+'billets de 100dt'!C15</f>
        <v>0</v>
      </c>
      <c r="D15" s="3">
        <f>'billets de 20dt'!D15+'Billets 30dt'!D15+'billets de 50dt'!D15+'billets de 100dt'!D15</f>
        <v>0</v>
      </c>
      <c r="E15" s="3">
        <f>'billets de 20dt'!E15+'Billets 30dt'!E15+'billets de 50dt'!E15+'billets de 100dt'!E15</f>
        <v>0</v>
      </c>
      <c r="F15" s="3">
        <f>'billets de 20dt'!F15+'Billets 30dt'!F15+'billets de 50dt'!F15+'billets de 100dt'!F15</f>
        <v>0</v>
      </c>
      <c r="G15" s="30">
        <f>'billets de 20dt'!G15+'Billets 30dt'!G15+'billets de 50dt'!G15+'billets de 100dt'!G15</f>
        <v>0</v>
      </c>
      <c r="H15" s="29">
        <f>'billets de 20dt'!H15+'Billets 30dt'!H15+'billets de 50dt'!H15+'billets de 100dt'!H15</f>
        <v>0</v>
      </c>
      <c r="I15" s="11">
        <f>'billets de 20dt'!I15+'Billets 30dt'!I15+'billets de 50dt'!I15+'billets de 100dt'!I15</f>
        <v>0</v>
      </c>
      <c r="J15" s="12"/>
      <c r="K15" s="12"/>
    </row>
    <row r="16" spans="1:12" x14ac:dyDescent="0.25">
      <c r="A16" s="45" t="s">
        <v>37</v>
      </c>
      <c r="B16" s="46" t="s">
        <v>38</v>
      </c>
      <c r="C16" s="3">
        <f>'billets de 20dt'!C16+'Billets 30dt'!C16+'billets de 50dt'!C16+'billets de 100dt'!C16</f>
        <v>0</v>
      </c>
      <c r="D16" s="3">
        <f>'billets de 20dt'!D16+'Billets 30dt'!D16+'billets de 50dt'!D16+'billets de 100dt'!D16</f>
        <v>0</v>
      </c>
      <c r="E16" s="3">
        <f>'billets de 20dt'!E16+'Billets 30dt'!E16+'billets de 50dt'!E16+'billets de 100dt'!E16</f>
        <v>0</v>
      </c>
      <c r="F16" s="3">
        <f>'billets de 20dt'!F16+'Billets 30dt'!F16+'billets de 50dt'!F16+'billets de 100dt'!F16</f>
        <v>0</v>
      </c>
      <c r="G16" s="30">
        <f>'billets de 20dt'!G16+'Billets 30dt'!G16+'billets de 50dt'!G16+'billets de 100dt'!G16</f>
        <v>0</v>
      </c>
      <c r="H16" s="29">
        <f>'billets de 20dt'!H16+'Billets 30dt'!H16+'billets de 50dt'!H16+'billets de 100dt'!H16</f>
        <v>0</v>
      </c>
      <c r="I16" s="11">
        <f>'billets de 20dt'!I16+'Billets 30dt'!I16+'billets de 50dt'!I16+'billets de 100dt'!I16</f>
        <v>0</v>
      </c>
      <c r="J16" s="12"/>
      <c r="K16" s="12"/>
    </row>
    <row r="17" spans="1:12" x14ac:dyDescent="0.25">
      <c r="A17" s="49" t="s">
        <v>40</v>
      </c>
      <c r="B17" s="50" t="s">
        <v>41</v>
      </c>
      <c r="C17" s="3">
        <f>'billets de 20dt'!C17+'Billets 30dt'!C17+'billets de 50dt'!C17+'billets de 100dt'!C17</f>
        <v>0</v>
      </c>
      <c r="D17" s="3">
        <f>'billets de 20dt'!D17+'Billets 30dt'!D17+'billets de 50dt'!D17+'billets de 100dt'!D17</f>
        <v>0</v>
      </c>
      <c r="E17" s="3">
        <f>'billets de 20dt'!E17+'Billets 30dt'!E17+'billets de 50dt'!E17+'billets de 100dt'!E17</f>
        <v>0</v>
      </c>
      <c r="F17" s="3">
        <f>'billets de 20dt'!F17+'Billets 30dt'!F17+'billets de 50dt'!F17+'billets de 100dt'!F17</f>
        <v>0</v>
      </c>
      <c r="G17" s="30">
        <f>'billets de 20dt'!G17+'Billets 30dt'!G17+'billets de 50dt'!G17+'billets de 100dt'!G17</f>
        <v>0</v>
      </c>
      <c r="H17" s="29">
        <f>'billets de 20dt'!H17+'Billets 30dt'!H17+'billets de 50dt'!H17+'billets de 100dt'!H17</f>
        <v>0</v>
      </c>
      <c r="I17" s="11">
        <f>'billets de 20dt'!I17+'Billets 30dt'!I17+'billets de 50dt'!I17+'billets de 100dt'!I17</f>
        <v>0</v>
      </c>
      <c r="J17" s="12"/>
      <c r="K17" s="12"/>
    </row>
    <row r="18" spans="1:12" x14ac:dyDescent="0.25">
      <c r="A18" s="48" t="s">
        <v>17</v>
      </c>
      <c r="B18" s="43" t="s">
        <v>18</v>
      </c>
      <c r="C18" s="3">
        <f>'billets de 20dt'!C18+'Billets 30dt'!C18+'billets de 50dt'!C18+'billets de 100dt'!C18</f>
        <v>0</v>
      </c>
      <c r="D18" s="3">
        <f>'billets de 20dt'!D18+'Billets 30dt'!D18+'billets de 50dt'!D18+'billets de 100dt'!D18</f>
        <v>0</v>
      </c>
      <c r="E18" s="3">
        <f>'billets de 20dt'!E18+'Billets 30dt'!E18+'billets de 50dt'!E18+'billets de 100dt'!E18</f>
        <v>0</v>
      </c>
      <c r="F18" s="3">
        <f>'billets de 20dt'!F18+'Billets 30dt'!F18+'billets de 50dt'!F18+'billets de 100dt'!F18</f>
        <v>0</v>
      </c>
      <c r="G18" s="30">
        <f>'billets de 20dt'!G18+'Billets 30dt'!G18+'billets de 50dt'!G18+'billets de 100dt'!G18</f>
        <v>0</v>
      </c>
      <c r="H18" s="29">
        <f>'billets de 20dt'!H18+'Billets 30dt'!H18+'billets de 50dt'!H18+'billets de 100dt'!H18</f>
        <v>0</v>
      </c>
      <c r="I18" s="11">
        <f>'billets de 20dt'!I18+'Billets 30dt'!I18+'billets de 50dt'!I18+'billets de 100dt'!I18</f>
        <v>0</v>
      </c>
      <c r="J18" s="12"/>
      <c r="K18" s="12"/>
    </row>
    <row r="19" spans="1:12" x14ac:dyDescent="0.25">
      <c r="A19" s="48" t="s">
        <v>24</v>
      </c>
      <c r="B19" s="43" t="s">
        <v>23</v>
      </c>
      <c r="C19" s="3">
        <f>'billets de 20dt'!C19+'Billets 30dt'!C19+'billets de 50dt'!C19+'billets de 100dt'!C19</f>
        <v>0</v>
      </c>
      <c r="D19" s="3">
        <f>'billets de 20dt'!D19+'Billets 30dt'!D19+'billets de 50dt'!D19+'billets de 100dt'!D19</f>
        <v>0</v>
      </c>
      <c r="E19" s="3">
        <f>'billets de 20dt'!E19+'Billets 30dt'!E19+'billets de 50dt'!E19+'billets de 100dt'!E19</f>
        <v>0</v>
      </c>
      <c r="F19" s="3">
        <f>'billets de 20dt'!F19+'Billets 30dt'!F19+'billets de 50dt'!F19+'billets de 100dt'!F19</f>
        <v>0</v>
      </c>
      <c r="G19" s="30">
        <f>'billets de 20dt'!G19+'Billets 30dt'!G19+'billets de 50dt'!G19+'billets de 100dt'!G19</f>
        <v>0</v>
      </c>
      <c r="H19" s="29">
        <f>'billets de 20dt'!H19+'Billets 30dt'!H19+'billets de 50dt'!H19+'billets de 100dt'!H19</f>
        <v>0</v>
      </c>
      <c r="I19" s="11">
        <f>'billets de 20dt'!I19+'Billets 30dt'!I19+'billets de 50dt'!I19+'billets de 100dt'!I19</f>
        <v>0</v>
      </c>
      <c r="J19" s="12"/>
      <c r="K19" s="12"/>
    </row>
    <row r="20" spans="1:12" x14ac:dyDescent="0.25">
      <c r="A20" s="48" t="s">
        <v>31</v>
      </c>
      <c r="B20" s="43" t="s">
        <v>29</v>
      </c>
      <c r="C20" s="3">
        <f>'billets de 20dt'!C20+'Billets 30dt'!C20+'billets de 50dt'!C20+'billets de 100dt'!C20</f>
        <v>3</v>
      </c>
      <c r="D20" s="3">
        <f>'billets de 20dt'!D20+'Billets 30dt'!D20+'billets de 50dt'!D20+'billets de 100dt'!D20</f>
        <v>3</v>
      </c>
      <c r="E20" s="3">
        <f>'billets de 20dt'!E20+'Billets 30dt'!E20+'billets de 50dt'!E20+'billets de 100dt'!E20</f>
        <v>0</v>
      </c>
      <c r="F20" s="3">
        <f>'billets de 20dt'!F20+'Billets 30dt'!F20+'billets de 50dt'!F20+'billets de 100dt'!F20</f>
        <v>3</v>
      </c>
      <c r="G20" s="30">
        <f>'billets de 20dt'!G20+'Billets 30dt'!G20+'billets de 50dt'!G20+'billets de 100dt'!G20</f>
        <v>300</v>
      </c>
      <c r="H20" s="29">
        <f>'billets de 20dt'!H20+'Billets 30dt'!H20+'billets de 50dt'!H20+'billets de 100dt'!H20</f>
        <v>300</v>
      </c>
      <c r="I20" s="11">
        <f>'billets de 20dt'!I20+'Billets 30dt'!I20+'billets de 50dt'!I20+'billets de 100dt'!I20</f>
        <v>0</v>
      </c>
      <c r="J20" s="12"/>
      <c r="K20" s="12"/>
    </row>
    <row r="21" spans="1:12" x14ac:dyDescent="0.25">
      <c r="A21" s="48" t="s">
        <v>25</v>
      </c>
      <c r="B21" s="43" t="s">
        <v>19</v>
      </c>
      <c r="C21" s="3">
        <f>'billets de 20dt'!C21+'Billets 30dt'!C21+'billets de 50dt'!C21+'billets de 100dt'!C21</f>
        <v>0</v>
      </c>
      <c r="D21" s="3">
        <f>'billets de 20dt'!D21+'Billets 30dt'!D21+'billets de 50dt'!D21+'billets de 100dt'!D21</f>
        <v>0</v>
      </c>
      <c r="E21" s="3">
        <f>'billets de 20dt'!E21+'Billets 30dt'!E21+'billets de 50dt'!E21+'billets de 100dt'!E21</f>
        <v>0</v>
      </c>
      <c r="F21" s="3">
        <f>'billets de 20dt'!F21+'Billets 30dt'!F21+'billets de 50dt'!F21+'billets de 100dt'!F21</f>
        <v>0</v>
      </c>
      <c r="G21" s="30">
        <f>'billets de 20dt'!G21+'Billets 30dt'!G21+'billets de 50dt'!G21+'billets de 100dt'!G21</f>
        <v>0</v>
      </c>
      <c r="H21" s="29">
        <f>'billets de 20dt'!H21+'Billets 30dt'!H21+'billets de 50dt'!H21+'billets de 100dt'!H21</f>
        <v>0</v>
      </c>
      <c r="I21" s="11">
        <f>'billets de 20dt'!I21+'Billets 30dt'!I21+'billets de 50dt'!I21+'billets de 100dt'!I21</f>
        <v>0</v>
      </c>
      <c r="J21" s="6"/>
      <c r="K21" s="12"/>
    </row>
    <row r="22" spans="1:12" ht="23.25" customHeight="1" x14ac:dyDescent="0.25">
      <c r="A22" s="62" t="s">
        <v>36</v>
      </c>
      <c r="B22" s="62"/>
      <c r="C22" s="3">
        <f>'billets de 20dt'!C22+'Billets 30dt'!C22+'billets de 50dt'!C22+'billets de 100dt'!C22</f>
        <v>703</v>
      </c>
      <c r="D22" s="3">
        <f>'billets de 20dt'!D22+'Billets 30dt'!D22+'billets de 50dt'!D22+'billets de 100dt'!D22</f>
        <v>711</v>
      </c>
      <c r="E22" s="3">
        <f>'billets de 20dt'!E22+'Billets 30dt'!E22+'billets de 50dt'!E22+'billets de 100dt'!E22</f>
        <v>-8</v>
      </c>
      <c r="F22" s="3">
        <f>'billets de 20dt'!F22+'Billets 30dt'!F22+'billets de 50dt'!F22+'billets de 100dt'!F22</f>
        <v>711</v>
      </c>
      <c r="G22" s="30">
        <f>'billets de 20dt'!G22+'Billets 30dt'!G22+'billets de 50dt'!G22+'billets de 100dt'!G22</f>
        <v>21100</v>
      </c>
      <c r="H22" s="29">
        <f>'billets de 20dt'!H22+'Billets 30dt'!H22+'billets de 50dt'!H22+'billets de 100dt'!H22</f>
        <v>0</v>
      </c>
      <c r="I22" s="11">
        <f>'billets de 20dt'!I22+'Billets 30dt'!I22+'billets de 50dt'!I22+'billets de 100dt'!I22</f>
        <v>3600</v>
      </c>
      <c r="J22" s="12"/>
      <c r="K22" s="12"/>
    </row>
    <row r="23" spans="1:12" ht="15.75" thickBot="1" x14ac:dyDescent="0.3">
      <c r="A23" s="62" t="s">
        <v>20</v>
      </c>
      <c r="B23" s="62"/>
      <c r="C23" s="3">
        <f>'billets de 20dt'!C23+'Billets 30dt'!C23+'billets de 50dt'!C23+'billets de 100dt'!C23</f>
        <v>0</v>
      </c>
      <c r="D23" s="3">
        <f>'billets de 20dt'!D23+'Billets 30dt'!D23+'billets de 50dt'!D23+'billets de 100dt'!D23</f>
        <v>0</v>
      </c>
      <c r="E23" s="3">
        <f>'billets de 20dt'!E23+'Billets 30dt'!E23+'billets de 50dt'!E23+'billets de 100dt'!E23</f>
        <v>0</v>
      </c>
      <c r="F23" s="3">
        <f>'billets de 20dt'!F23+'Billets 30dt'!F23+'billets de 50dt'!F23+'billets de 100dt'!F23</f>
        <v>0</v>
      </c>
      <c r="G23" s="30">
        <f>'billets de 20dt'!G23+'Billets 30dt'!G23+'billets de 50dt'!G23+'billets de 100dt'!G23</f>
        <v>0</v>
      </c>
      <c r="H23" s="29">
        <f>'billets de 20dt'!H23+'Billets 30dt'!H23+'billets de 50dt'!H23+'billets de 100dt'!H23</f>
        <v>0</v>
      </c>
      <c r="I23" s="11">
        <f>'billets de 20dt'!I23+'Billets 30dt'!I23+'billets de 50dt'!I23+'billets de 100dt'!I23</f>
        <v>0</v>
      </c>
      <c r="J23" s="26"/>
      <c r="K23" s="6"/>
    </row>
    <row r="24" spans="1:12" ht="24" thickBot="1" x14ac:dyDescent="0.3">
      <c r="A24" s="63" t="s">
        <v>21</v>
      </c>
      <c r="B24" s="64"/>
      <c r="C24" s="3">
        <f>'billets de 20dt'!C24+'Billets 30dt'!C24+'billets de 50dt'!C24+'billets de 100dt'!C24</f>
        <v>711</v>
      </c>
      <c r="D24" s="3">
        <f>'billets de 20dt'!D24+'Billets 30dt'!D24+'billets de 50dt'!D24+'billets de 100dt'!D24</f>
        <v>698</v>
      </c>
      <c r="E24" s="3">
        <f>'billets de 20dt'!E24+'Billets 30dt'!E24+'billets de 50dt'!E24+'billets de 100dt'!E24</f>
        <v>-8</v>
      </c>
      <c r="F24" s="3">
        <f>'billets de 20dt'!F24+'Billets 30dt'!F24+'billets de 50dt'!F24+'billets de 100dt'!F24</f>
        <v>719</v>
      </c>
      <c r="G24" s="65">
        <f>SUM(G5:G23)</f>
        <v>21900</v>
      </c>
      <c r="H24" s="28">
        <f t="shared" ref="H24" si="0">SUM(H5:H23)</f>
        <v>800</v>
      </c>
      <c r="I24" s="7">
        <f>SUM(I5:I23)</f>
        <v>3600</v>
      </c>
      <c r="J24" s="34">
        <f>I24-J23-J22</f>
        <v>3600</v>
      </c>
      <c r="K24" s="33"/>
      <c r="L24" s="4"/>
    </row>
    <row r="25" spans="1:12" ht="18.75" customHeight="1" thickBot="1" x14ac:dyDescent="0.3">
      <c r="A25" s="24"/>
      <c r="B25" s="24"/>
      <c r="C25" s="52"/>
      <c r="D25" s="52"/>
      <c r="E25" s="52"/>
      <c r="F25" s="52"/>
      <c r="G25" s="66"/>
      <c r="H25" s="54">
        <f>H24+J24</f>
        <v>4400</v>
      </c>
      <c r="I25" s="55"/>
    </row>
    <row r="26" spans="1:12" ht="0.75" customHeight="1" thickBot="1" x14ac:dyDescent="0.3">
      <c r="A26" s="25"/>
      <c r="B26" s="25"/>
      <c r="C26" s="53"/>
      <c r="D26" s="53"/>
      <c r="E26" s="53"/>
      <c r="F26" s="53"/>
      <c r="G26" s="32"/>
      <c r="H26" s="56"/>
      <c r="I26" s="57"/>
    </row>
    <row r="27" spans="1:12" x14ac:dyDescent="0.25">
      <c r="G27" s="4"/>
    </row>
  </sheetData>
  <mergeCells count="12">
    <mergeCell ref="F25:F26"/>
    <mergeCell ref="H25:I26"/>
    <mergeCell ref="C1:H2"/>
    <mergeCell ref="D3:F3"/>
    <mergeCell ref="A4:B4"/>
    <mergeCell ref="A22:B22"/>
    <mergeCell ref="A23:B23"/>
    <mergeCell ref="A24:B24"/>
    <mergeCell ref="G24:G25"/>
    <mergeCell ref="C25:C26"/>
    <mergeCell ref="D25:D26"/>
    <mergeCell ref="E25:E26"/>
  </mergeCells>
  <conditionalFormatting sqref="I5:I23">
    <cfRule type="cellIs" dxfId="144" priority="1" stopIfTrue="1" operator="greaterThan">
      <formula>0</formula>
    </cfRule>
    <cfRule type="cellIs" dxfId="143" priority="2" stopIfTrue="1" operator="equal">
      <formula>0</formula>
    </cfRule>
    <cfRule type="colorScale" priority="3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4">
      <colorScale>
        <cfvo type="num" val="0"/>
        <cfvo type="num" val="0"/>
        <color rgb="FFFF0000"/>
        <color rgb="FF00B050"/>
      </colorScale>
    </cfRule>
  </conditionalFormatting>
  <conditionalFormatting sqref="H5:H23">
    <cfRule type="cellIs" dxfId="142" priority="5" stopIfTrue="1" operator="greaterThan">
      <formula>0</formula>
    </cfRule>
    <cfRule type="cellIs" dxfId="141" priority="6" stopIfTrue="1" operator="equal">
      <formula>0</formula>
    </cfRule>
    <cfRule type="cellIs" dxfId="140" priority="7" stopIfTrue="1" operator="equal">
      <formula>84</formula>
    </cfRule>
    <cfRule type="cellIs" dxfId="139" priority="8" stopIfTrue="1" operator="greaterThan">
      <formula>0</formula>
    </cfRule>
    <cfRule type="cellIs" dxfId="138" priority="9" stopIfTrue="1" operator="equal">
      <formula>0</formula>
    </cfRule>
    <cfRule type="colorScale" priority="10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11">
      <colorScale>
        <cfvo type="num" val="0"/>
        <cfvo type="num" val="0"/>
        <color rgb="FFFF0000"/>
        <color rgb="FF00B050"/>
      </colorScale>
    </cfRule>
  </conditionalFormatting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7"/>
  <sheetViews>
    <sheetView topLeftCell="A3" workbookViewId="0">
      <selection activeCell="D23" sqref="D23"/>
    </sheetView>
  </sheetViews>
  <sheetFormatPr baseColWidth="10" defaultRowHeight="15" x14ac:dyDescent="0.25"/>
  <cols>
    <col min="1" max="1" width="14.42578125" customWidth="1"/>
    <col min="2" max="2" width="9.28515625" customWidth="1"/>
    <col min="3" max="3" width="13.5703125" customWidth="1"/>
    <col min="4" max="4" width="11.85546875" customWidth="1"/>
    <col min="5" max="5" width="13.7109375" customWidth="1"/>
    <col min="6" max="6" width="13.140625" customWidth="1"/>
    <col min="7" max="7" width="15.85546875" bestFit="1" customWidth="1"/>
    <col min="8" max="8" width="15.140625" customWidth="1"/>
    <col min="9" max="9" width="13.85546875" customWidth="1"/>
  </cols>
  <sheetData>
    <row r="1" spans="1:12" ht="15" customHeight="1" x14ac:dyDescent="0.25">
      <c r="C1" s="58" t="s">
        <v>34</v>
      </c>
      <c r="D1" s="58"/>
      <c r="E1" s="58"/>
      <c r="F1" s="58"/>
      <c r="G1" s="58"/>
      <c r="H1" s="58"/>
    </row>
    <row r="2" spans="1:12" ht="15" customHeight="1" x14ac:dyDescent="0.25">
      <c r="C2" s="58"/>
      <c r="D2" s="58"/>
      <c r="E2" s="58"/>
      <c r="F2" s="58"/>
      <c r="G2" s="58"/>
      <c r="H2" s="58"/>
    </row>
    <row r="3" spans="1:12" ht="19.5" thickBot="1" x14ac:dyDescent="0.3">
      <c r="D3" s="59" t="s">
        <v>35</v>
      </c>
      <c r="E3" s="59"/>
      <c r="F3" s="59"/>
    </row>
    <row r="4" spans="1:12" ht="36.75" thickBot="1" x14ac:dyDescent="0.3">
      <c r="A4" s="60" t="s">
        <v>0</v>
      </c>
      <c r="B4" s="61"/>
      <c r="C4" s="37" t="s">
        <v>26</v>
      </c>
      <c r="D4" s="37" t="s">
        <v>30</v>
      </c>
      <c r="E4" s="20" t="s">
        <v>27</v>
      </c>
      <c r="F4" s="20" t="s">
        <v>28</v>
      </c>
      <c r="G4" s="20" t="s">
        <v>1</v>
      </c>
      <c r="H4" s="36" t="s">
        <v>22</v>
      </c>
      <c r="I4" s="20" t="s">
        <v>2</v>
      </c>
      <c r="J4" s="5"/>
      <c r="K4" s="5"/>
    </row>
    <row r="5" spans="1:12" ht="19.5" customHeight="1" x14ac:dyDescent="0.25">
      <c r="A5" s="43" t="s">
        <v>3</v>
      </c>
      <c r="B5" s="43" t="s">
        <v>4</v>
      </c>
      <c r="C5" s="3"/>
      <c r="D5" s="3"/>
      <c r="E5" s="10">
        <f>C5-D5</f>
        <v>0</v>
      </c>
      <c r="F5" s="10">
        <f>C5-E5</f>
        <v>0</v>
      </c>
      <c r="G5" s="30">
        <f>20*F5</f>
        <v>0</v>
      </c>
      <c r="H5" s="29"/>
      <c r="I5" s="11">
        <f>G5-H5</f>
        <v>0</v>
      </c>
      <c r="J5" s="12"/>
      <c r="K5" s="12"/>
    </row>
    <row r="6" spans="1:12" x14ac:dyDescent="0.25">
      <c r="A6" s="43" t="s">
        <v>5</v>
      </c>
      <c r="B6" s="43" t="s">
        <v>6</v>
      </c>
      <c r="C6" s="2"/>
      <c r="D6" s="2"/>
      <c r="E6" s="10">
        <f t="shared" ref="E6:E23" si="0">C6-D6</f>
        <v>0</v>
      </c>
      <c r="F6" s="10">
        <f t="shared" ref="F6:F23" si="1">C6-E6</f>
        <v>0</v>
      </c>
      <c r="G6" s="30">
        <f>20*F6</f>
        <v>0</v>
      </c>
      <c r="H6" s="29"/>
      <c r="I6" s="11">
        <f t="shared" ref="I6:I23" si="2">G6-H6</f>
        <v>0</v>
      </c>
      <c r="J6" s="6"/>
      <c r="K6" s="6"/>
    </row>
    <row r="7" spans="1:12" x14ac:dyDescent="0.25">
      <c r="A7" s="43" t="s">
        <v>42</v>
      </c>
      <c r="B7" s="43" t="s">
        <v>43</v>
      </c>
      <c r="C7" s="2"/>
      <c r="D7" s="2"/>
      <c r="E7" s="10">
        <f t="shared" si="0"/>
        <v>0</v>
      </c>
      <c r="F7" s="10">
        <f t="shared" si="1"/>
        <v>0</v>
      </c>
      <c r="G7" s="30">
        <f t="shared" ref="G7:G10" si="3">20*F7</f>
        <v>0</v>
      </c>
      <c r="H7" s="29"/>
      <c r="I7" s="11">
        <f t="shared" si="2"/>
        <v>0</v>
      </c>
      <c r="J7" s="6"/>
      <c r="K7" s="6"/>
    </row>
    <row r="8" spans="1:12" x14ac:dyDescent="0.25">
      <c r="A8" s="43" t="s">
        <v>48</v>
      </c>
      <c r="B8" s="43" t="s">
        <v>49</v>
      </c>
      <c r="C8" s="2"/>
      <c r="D8" s="2"/>
      <c r="E8" s="10">
        <f t="shared" si="0"/>
        <v>0</v>
      </c>
      <c r="F8" s="10">
        <f t="shared" si="1"/>
        <v>0</v>
      </c>
      <c r="G8" s="30">
        <f t="shared" si="3"/>
        <v>0</v>
      </c>
      <c r="H8" s="29"/>
      <c r="I8" s="11">
        <f t="shared" si="2"/>
        <v>0</v>
      </c>
      <c r="J8" s="6"/>
      <c r="K8" s="6"/>
    </row>
    <row r="9" spans="1:12" x14ac:dyDescent="0.25">
      <c r="A9" s="43" t="s">
        <v>46</v>
      </c>
      <c r="B9" s="43" t="s">
        <v>47</v>
      </c>
      <c r="C9" s="2">
        <v>0</v>
      </c>
      <c r="D9" s="2">
        <v>0</v>
      </c>
      <c r="E9" s="10">
        <f t="shared" si="0"/>
        <v>0</v>
      </c>
      <c r="F9" s="10">
        <f t="shared" si="1"/>
        <v>0</v>
      </c>
      <c r="G9" s="30">
        <f t="shared" si="3"/>
        <v>0</v>
      </c>
      <c r="H9" s="29"/>
      <c r="I9" s="11">
        <f t="shared" si="2"/>
        <v>0</v>
      </c>
      <c r="J9" s="6"/>
      <c r="K9" s="6"/>
    </row>
    <row r="10" spans="1:12" x14ac:dyDescent="0.25">
      <c r="A10" s="43" t="s">
        <v>44</v>
      </c>
      <c r="B10" s="43" t="s">
        <v>45</v>
      </c>
      <c r="C10" s="2"/>
      <c r="D10" s="2"/>
      <c r="E10" s="10">
        <f t="shared" si="0"/>
        <v>0</v>
      </c>
      <c r="F10" s="10">
        <f t="shared" si="1"/>
        <v>0</v>
      </c>
      <c r="G10" s="30">
        <f t="shared" si="3"/>
        <v>0</v>
      </c>
      <c r="H10" s="29"/>
      <c r="I10" s="11">
        <f t="shared" si="2"/>
        <v>0</v>
      </c>
      <c r="J10" s="6"/>
      <c r="K10" s="6"/>
    </row>
    <row r="11" spans="1:12" x14ac:dyDescent="0.25">
      <c r="A11" s="44" t="s">
        <v>7</v>
      </c>
      <c r="B11" s="44" t="s">
        <v>8</v>
      </c>
      <c r="C11" s="9"/>
      <c r="D11" s="9"/>
      <c r="E11" s="10">
        <f t="shared" si="0"/>
        <v>0</v>
      </c>
      <c r="F11" s="10">
        <f t="shared" si="1"/>
        <v>0</v>
      </c>
      <c r="G11" s="30">
        <f t="shared" ref="G6:G23" si="4">20*F11</f>
        <v>0</v>
      </c>
      <c r="H11" s="29"/>
      <c r="I11" s="11">
        <f t="shared" si="2"/>
        <v>0</v>
      </c>
      <c r="J11" s="12"/>
      <c r="K11" s="12"/>
    </row>
    <row r="12" spans="1:12" x14ac:dyDescent="0.25">
      <c r="A12" s="45" t="s">
        <v>9</v>
      </c>
      <c r="B12" s="46" t="s">
        <v>10</v>
      </c>
      <c r="C12" s="41"/>
      <c r="D12" s="41"/>
      <c r="E12" s="40">
        <f t="shared" si="0"/>
        <v>0</v>
      </c>
      <c r="F12" s="40">
        <f t="shared" si="1"/>
        <v>0</v>
      </c>
      <c r="G12" s="30">
        <f t="shared" si="4"/>
        <v>0</v>
      </c>
      <c r="H12" s="29"/>
      <c r="I12" s="11">
        <f t="shared" si="2"/>
        <v>0</v>
      </c>
      <c r="J12" s="12"/>
      <c r="K12" s="12"/>
    </row>
    <row r="13" spans="1:12" x14ac:dyDescent="0.25">
      <c r="A13" s="43" t="s">
        <v>11</v>
      </c>
      <c r="B13" s="43" t="s">
        <v>12</v>
      </c>
      <c r="C13" s="2"/>
      <c r="D13" s="2"/>
      <c r="E13" s="10">
        <v>0</v>
      </c>
      <c r="F13" s="1">
        <f t="shared" si="1"/>
        <v>0</v>
      </c>
      <c r="G13" s="30">
        <f t="shared" si="4"/>
        <v>0</v>
      </c>
      <c r="H13" s="29"/>
      <c r="I13" s="11">
        <f t="shared" si="2"/>
        <v>0</v>
      </c>
      <c r="J13" s="12"/>
      <c r="K13" s="12"/>
      <c r="L13" s="4"/>
    </row>
    <row r="14" spans="1:12" x14ac:dyDescent="0.25">
      <c r="A14" s="47" t="s">
        <v>13</v>
      </c>
      <c r="B14" s="43" t="s">
        <v>14</v>
      </c>
      <c r="C14" s="2"/>
      <c r="D14" s="2"/>
      <c r="E14" s="10">
        <f t="shared" si="0"/>
        <v>0</v>
      </c>
      <c r="F14" s="10">
        <f t="shared" si="1"/>
        <v>0</v>
      </c>
      <c r="G14" s="30">
        <f t="shared" si="4"/>
        <v>0</v>
      </c>
      <c r="H14" s="29"/>
      <c r="I14" s="11">
        <f t="shared" si="2"/>
        <v>0</v>
      </c>
      <c r="J14" s="12"/>
      <c r="K14" s="12"/>
    </row>
    <row r="15" spans="1:12" x14ac:dyDescent="0.25">
      <c r="A15" s="43" t="s">
        <v>15</v>
      </c>
      <c r="B15" s="43" t="s">
        <v>16</v>
      </c>
      <c r="C15" s="2"/>
      <c r="D15" s="2"/>
      <c r="E15" s="10">
        <f t="shared" si="0"/>
        <v>0</v>
      </c>
      <c r="F15" s="10">
        <f t="shared" si="1"/>
        <v>0</v>
      </c>
      <c r="G15" s="30">
        <f t="shared" si="4"/>
        <v>0</v>
      </c>
      <c r="H15" s="29"/>
      <c r="I15" s="11">
        <f t="shared" si="2"/>
        <v>0</v>
      </c>
      <c r="J15" s="12"/>
      <c r="K15" s="12"/>
    </row>
    <row r="16" spans="1:12" x14ac:dyDescent="0.25">
      <c r="A16" s="45" t="s">
        <v>37</v>
      </c>
      <c r="B16" s="46" t="s">
        <v>38</v>
      </c>
      <c r="C16" s="41"/>
      <c r="D16" s="41"/>
      <c r="E16" s="41">
        <f t="shared" si="0"/>
        <v>0</v>
      </c>
      <c r="F16" s="42">
        <f t="shared" si="1"/>
        <v>0</v>
      </c>
      <c r="G16" s="30">
        <f t="shared" si="4"/>
        <v>0</v>
      </c>
      <c r="H16" s="29"/>
      <c r="I16" s="11">
        <f t="shared" si="2"/>
        <v>0</v>
      </c>
      <c r="J16" s="12"/>
      <c r="K16" s="12"/>
    </row>
    <row r="17" spans="1:12" x14ac:dyDescent="0.25">
      <c r="A17" s="49" t="s">
        <v>40</v>
      </c>
      <c r="B17" s="50" t="s">
        <v>41</v>
      </c>
      <c r="C17" s="41"/>
      <c r="D17" s="41"/>
      <c r="E17" s="40">
        <f t="shared" si="0"/>
        <v>0</v>
      </c>
      <c r="F17" s="40">
        <f t="shared" si="1"/>
        <v>0</v>
      </c>
      <c r="G17" s="30">
        <f t="shared" si="4"/>
        <v>0</v>
      </c>
      <c r="H17" s="29"/>
      <c r="I17" s="11">
        <f t="shared" si="2"/>
        <v>0</v>
      </c>
      <c r="J17" s="12"/>
      <c r="K17" s="12"/>
    </row>
    <row r="18" spans="1:12" x14ac:dyDescent="0.25">
      <c r="A18" s="47" t="s">
        <v>17</v>
      </c>
      <c r="B18" s="43" t="s">
        <v>18</v>
      </c>
      <c r="C18" s="2"/>
      <c r="D18" s="2"/>
      <c r="E18" s="10">
        <f t="shared" si="0"/>
        <v>0</v>
      </c>
      <c r="F18" s="10">
        <f t="shared" si="1"/>
        <v>0</v>
      </c>
      <c r="G18" s="30">
        <f t="shared" si="4"/>
        <v>0</v>
      </c>
      <c r="H18" s="29"/>
      <c r="I18" s="11">
        <f t="shared" si="2"/>
        <v>0</v>
      </c>
      <c r="J18" s="12"/>
      <c r="K18" s="12"/>
    </row>
    <row r="19" spans="1:12" x14ac:dyDescent="0.25">
      <c r="A19" s="47" t="s">
        <v>24</v>
      </c>
      <c r="B19" s="43" t="s">
        <v>23</v>
      </c>
      <c r="C19" s="2"/>
      <c r="D19" s="2"/>
      <c r="E19" s="10">
        <f t="shared" si="0"/>
        <v>0</v>
      </c>
      <c r="F19" s="10">
        <f t="shared" si="1"/>
        <v>0</v>
      </c>
      <c r="G19" s="30">
        <f t="shared" si="4"/>
        <v>0</v>
      </c>
      <c r="H19" s="29"/>
      <c r="I19" s="11">
        <f t="shared" si="2"/>
        <v>0</v>
      </c>
      <c r="J19" s="12"/>
      <c r="K19" s="12"/>
    </row>
    <row r="20" spans="1:12" x14ac:dyDescent="0.25">
      <c r="A20" s="47" t="s">
        <v>31</v>
      </c>
      <c r="B20" s="43" t="s">
        <v>29</v>
      </c>
      <c r="C20" s="2"/>
      <c r="D20" s="2"/>
      <c r="E20" s="10">
        <f t="shared" si="0"/>
        <v>0</v>
      </c>
      <c r="F20" s="10">
        <f t="shared" si="1"/>
        <v>0</v>
      </c>
      <c r="G20" s="30">
        <f t="shared" si="4"/>
        <v>0</v>
      </c>
      <c r="H20" s="29"/>
      <c r="I20" s="11">
        <f t="shared" si="2"/>
        <v>0</v>
      </c>
      <c r="J20" s="12"/>
      <c r="K20" s="12"/>
    </row>
    <row r="21" spans="1:12" x14ac:dyDescent="0.25">
      <c r="A21" s="47" t="s">
        <v>25</v>
      </c>
      <c r="B21" s="43" t="s">
        <v>19</v>
      </c>
      <c r="C21" s="2"/>
      <c r="D21" s="2"/>
      <c r="E21" s="10">
        <f t="shared" si="0"/>
        <v>0</v>
      </c>
      <c r="F21" s="10">
        <f t="shared" si="1"/>
        <v>0</v>
      </c>
      <c r="G21" s="30">
        <f t="shared" si="4"/>
        <v>0</v>
      </c>
      <c r="H21" s="29"/>
      <c r="I21" s="11">
        <f t="shared" si="2"/>
        <v>0</v>
      </c>
      <c r="J21" s="6"/>
      <c r="K21" s="12"/>
    </row>
    <row r="22" spans="1:12" ht="23.25" customHeight="1" x14ac:dyDescent="0.25">
      <c r="A22" s="62" t="s">
        <v>36</v>
      </c>
      <c r="B22" s="62"/>
      <c r="C22" s="2">
        <v>172</v>
      </c>
      <c r="D22" s="2">
        <v>180</v>
      </c>
      <c r="E22" s="10">
        <f t="shared" si="0"/>
        <v>-8</v>
      </c>
      <c r="F22" s="10">
        <f t="shared" si="1"/>
        <v>180</v>
      </c>
      <c r="G22" s="30">
        <f t="shared" si="4"/>
        <v>3600</v>
      </c>
      <c r="H22" s="29"/>
      <c r="I22" s="11">
        <f t="shared" si="2"/>
        <v>3600</v>
      </c>
      <c r="J22" s="12"/>
      <c r="K22" s="12"/>
    </row>
    <row r="23" spans="1:12" ht="15.75" thickBot="1" x14ac:dyDescent="0.3">
      <c r="A23" s="62" t="s">
        <v>20</v>
      </c>
      <c r="B23" s="62"/>
      <c r="C23" s="2"/>
      <c r="D23" s="2"/>
      <c r="E23" s="10">
        <f t="shared" si="0"/>
        <v>0</v>
      </c>
      <c r="F23" s="10">
        <f t="shared" si="1"/>
        <v>0</v>
      </c>
      <c r="G23" s="30">
        <f t="shared" si="4"/>
        <v>0</v>
      </c>
      <c r="H23" s="29"/>
      <c r="I23" s="11">
        <f t="shared" si="2"/>
        <v>0</v>
      </c>
      <c r="J23" s="26"/>
      <c r="K23" s="6"/>
    </row>
    <row r="24" spans="1:12" ht="24" thickBot="1" x14ac:dyDescent="0.3">
      <c r="A24" s="63" t="s">
        <v>21</v>
      </c>
      <c r="B24" s="64"/>
      <c r="C24" s="23">
        <f t="shared" ref="C24:I24" si="5">SUM(C5:C23)</f>
        <v>172</v>
      </c>
      <c r="D24" s="23">
        <f>SUM(D5:D23)</f>
        <v>180</v>
      </c>
      <c r="E24" s="23">
        <f>SUM(E5:E23)</f>
        <v>-8</v>
      </c>
      <c r="F24" s="27">
        <f t="shared" si="5"/>
        <v>180</v>
      </c>
      <c r="G24" s="81">
        <f>SUM(G5:G23)</f>
        <v>3600</v>
      </c>
      <c r="H24" s="28">
        <f t="shared" si="5"/>
        <v>0</v>
      </c>
      <c r="I24" s="7">
        <f t="shared" si="5"/>
        <v>3600</v>
      </c>
      <c r="J24" s="34">
        <f>I24-J23-J22</f>
        <v>3600</v>
      </c>
      <c r="K24" s="33"/>
      <c r="L24" s="4"/>
    </row>
    <row r="25" spans="1:12" ht="34.5" customHeight="1" thickBot="1" x14ac:dyDescent="0.3">
      <c r="A25" s="63" t="s">
        <v>50</v>
      </c>
      <c r="B25" s="64"/>
      <c r="C25" s="75">
        <f>172-C24</f>
        <v>0</v>
      </c>
      <c r="D25" s="75">
        <f>172-D24</f>
        <v>-8</v>
      </c>
      <c r="E25" s="78"/>
      <c r="F25" s="52"/>
      <c r="G25" s="80"/>
      <c r="H25" s="54">
        <f>H24+J24</f>
        <v>3600</v>
      </c>
      <c r="I25" s="55"/>
    </row>
    <row r="26" spans="1:12" ht="0.75" customHeight="1" thickBot="1" x14ac:dyDescent="0.3">
      <c r="A26" s="25"/>
      <c r="B26" s="25"/>
      <c r="C26" s="76"/>
      <c r="D26" s="76"/>
      <c r="E26" s="79"/>
      <c r="F26" s="53"/>
      <c r="G26" s="32"/>
      <c r="H26" s="56"/>
      <c r="I26" s="57"/>
    </row>
    <row r="27" spans="1:12" x14ac:dyDescent="0.25">
      <c r="G27" s="4"/>
    </row>
  </sheetData>
  <mergeCells count="12">
    <mergeCell ref="F25:F26"/>
    <mergeCell ref="H25:I26"/>
    <mergeCell ref="C1:H2"/>
    <mergeCell ref="D3:F3"/>
    <mergeCell ref="A4:B4"/>
    <mergeCell ref="A22:B22"/>
    <mergeCell ref="A23:B23"/>
    <mergeCell ref="A24:B24"/>
    <mergeCell ref="C25:C26"/>
    <mergeCell ref="D25:D26"/>
    <mergeCell ref="E25:E26"/>
    <mergeCell ref="A25:B25"/>
  </mergeCells>
  <conditionalFormatting sqref="I5:I23">
    <cfRule type="cellIs" dxfId="32" priority="17" stopIfTrue="1" operator="greaterThan">
      <formula>0</formula>
    </cfRule>
    <cfRule type="cellIs" dxfId="31" priority="18" stopIfTrue="1" operator="equal">
      <formula>0</formula>
    </cfRule>
    <cfRule type="colorScale" priority="19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20">
      <colorScale>
        <cfvo type="num" val="0"/>
        <cfvo type="num" val="0"/>
        <color rgb="FFFF0000"/>
        <color rgb="FF00B050"/>
      </colorScale>
    </cfRule>
  </conditionalFormatting>
  <conditionalFormatting sqref="H5:H23">
    <cfRule type="cellIs" dxfId="30" priority="21" stopIfTrue="1" operator="greaterThan">
      <formula>0</formula>
    </cfRule>
    <cfRule type="cellIs" dxfId="29" priority="22" stopIfTrue="1" operator="equal">
      <formula>0</formula>
    </cfRule>
    <cfRule type="cellIs" dxfId="28" priority="23" stopIfTrue="1" operator="equal">
      <formula>84</formula>
    </cfRule>
    <cfRule type="cellIs" dxfId="27" priority="24" stopIfTrue="1" operator="greaterThan">
      <formula>0</formula>
    </cfRule>
    <cfRule type="cellIs" dxfId="26" priority="25" stopIfTrue="1" operator="equal">
      <formula>0</formula>
    </cfRule>
    <cfRule type="colorScale" priority="26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27">
      <colorScale>
        <cfvo type="num" val="0"/>
        <cfvo type="num" val="0"/>
        <color rgb="FFFF0000"/>
        <color rgb="FF00B050"/>
      </colorScale>
    </cfRule>
  </conditionalFormatting>
  <conditionalFormatting sqref="E25:E26">
    <cfRule type="colorScale" priority="6">
      <colorScale>
        <cfvo type="num" val="0"/>
        <cfvo type="num" val="80"/>
        <cfvo type="num" val="172"/>
        <color rgb="FF92D050"/>
        <color rgb="FFFFEB84"/>
        <color rgb="FFFF0000"/>
      </colorScale>
    </cfRule>
  </conditionalFormatting>
  <pageMargins left="0.7" right="0.7" top="0.75" bottom="0.75" header="0.3" footer="0.3"/>
  <pageSetup paperSize="9" orientation="portrait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7"/>
  <sheetViews>
    <sheetView topLeftCell="A4" zoomScale="90" zoomScaleNormal="90" zoomScalePageLayoutView="110" workbookViewId="0">
      <selection activeCell="E27" sqref="E27"/>
    </sheetView>
  </sheetViews>
  <sheetFormatPr baseColWidth="10" defaultRowHeight="15" x14ac:dyDescent="0.25"/>
  <cols>
    <col min="1" max="1" width="14.42578125" customWidth="1"/>
    <col min="2" max="2" width="10" bestFit="1" customWidth="1"/>
    <col min="3" max="3" width="13.5703125" customWidth="1"/>
    <col min="4" max="4" width="11.85546875" customWidth="1"/>
    <col min="5" max="5" width="13.7109375" customWidth="1"/>
    <col min="6" max="6" width="13.140625" customWidth="1"/>
    <col min="7" max="7" width="15.85546875" bestFit="1" customWidth="1"/>
    <col min="8" max="8" width="15.140625" customWidth="1"/>
    <col min="9" max="9" width="13.85546875" customWidth="1"/>
  </cols>
  <sheetData>
    <row r="1" spans="1:12" ht="15" customHeight="1" x14ac:dyDescent="0.25">
      <c r="C1" s="58" t="s">
        <v>34</v>
      </c>
      <c r="D1" s="58"/>
      <c r="E1" s="58"/>
      <c r="F1" s="58"/>
      <c r="G1" s="58"/>
      <c r="H1" s="58"/>
    </row>
    <row r="2" spans="1:12" ht="15" customHeight="1" x14ac:dyDescent="0.25">
      <c r="C2" s="58"/>
      <c r="D2" s="58"/>
      <c r="E2" s="58"/>
      <c r="F2" s="58"/>
      <c r="G2" s="58"/>
      <c r="H2" s="58"/>
    </row>
    <row r="3" spans="1:12" ht="19.5" thickBot="1" x14ac:dyDescent="0.3">
      <c r="D3" s="59" t="s">
        <v>32</v>
      </c>
      <c r="E3" s="59"/>
      <c r="F3" s="59"/>
    </row>
    <row r="4" spans="1:12" ht="36.75" thickBot="1" x14ac:dyDescent="0.3">
      <c r="A4" s="60" t="s">
        <v>0</v>
      </c>
      <c r="B4" s="61"/>
      <c r="C4" s="19" t="s">
        <v>26</v>
      </c>
      <c r="D4" s="22" t="s">
        <v>30</v>
      </c>
      <c r="E4" s="20" t="s">
        <v>27</v>
      </c>
      <c r="F4" s="20" t="s">
        <v>28</v>
      </c>
      <c r="G4" s="20" t="s">
        <v>1</v>
      </c>
      <c r="H4" s="21" t="s">
        <v>22</v>
      </c>
      <c r="I4" s="20" t="s">
        <v>2</v>
      </c>
      <c r="J4" s="5"/>
      <c r="K4" s="5"/>
    </row>
    <row r="5" spans="1:12" ht="19.5" customHeight="1" x14ac:dyDescent="0.25">
      <c r="A5" s="13" t="s">
        <v>3</v>
      </c>
      <c r="B5" s="14" t="s">
        <v>4</v>
      </c>
      <c r="C5" s="3"/>
      <c r="D5" s="3"/>
      <c r="E5" s="10">
        <f>C5-D5</f>
        <v>0</v>
      </c>
      <c r="F5" s="10">
        <f>C5-E5</f>
        <v>0</v>
      </c>
      <c r="G5" s="30">
        <f>30*F5</f>
        <v>0</v>
      </c>
      <c r="H5" s="29"/>
      <c r="I5" s="11">
        <f>G5-H5</f>
        <v>0</v>
      </c>
      <c r="J5" s="12"/>
      <c r="K5" s="12"/>
    </row>
    <row r="6" spans="1:12" x14ac:dyDescent="0.25">
      <c r="A6" s="15" t="s">
        <v>5</v>
      </c>
      <c r="B6" s="16" t="s">
        <v>6</v>
      </c>
      <c r="C6" s="2"/>
      <c r="D6" s="2"/>
      <c r="E6" s="10">
        <f>C6-D6</f>
        <v>0</v>
      </c>
      <c r="F6" s="10">
        <f>C6-E6</f>
        <v>0</v>
      </c>
      <c r="G6" s="31">
        <f t="shared" ref="G6:G22" si="0">30*F6</f>
        <v>0</v>
      </c>
      <c r="H6" s="29"/>
      <c r="I6" s="11">
        <f t="shared" ref="I6:I21" si="1">G6-H6</f>
        <v>0</v>
      </c>
      <c r="J6" s="6"/>
      <c r="K6" s="6"/>
    </row>
    <row r="7" spans="1:12" x14ac:dyDescent="0.25">
      <c r="A7" s="15" t="s">
        <v>42</v>
      </c>
      <c r="B7" s="16" t="s">
        <v>43</v>
      </c>
      <c r="C7" s="2"/>
      <c r="D7" s="2"/>
      <c r="E7" s="10">
        <f t="shared" ref="E7:E10" si="2">C7-D7</f>
        <v>0</v>
      </c>
      <c r="F7" s="10">
        <f t="shared" ref="F7:F10" si="3">C7-E7</f>
        <v>0</v>
      </c>
      <c r="G7" s="31">
        <f t="shared" si="0"/>
        <v>0</v>
      </c>
      <c r="H7" s="29"/>
      <c r="I7" s="11">
        <f t="shared" si="1"/>
        <v>0</v>
      </c>
      <c r="J7" s="6"/>
      <c r="K7" s="6"/>
    </row>
    <row r="8" spans="1:12" x14ac:dyDescent="0.25">
      <c r="A8" s="15" t="s">
        <v>48</v>
      </c>
      <c r="B8" s="16" t="s">
        <v>49</v>
      </c>
      <c r="C8" s="2"/>
      <c r="D8" s="2"/>
      <c r="E8" s="10">
        <f t="shared" si="2"/>
        <v>0</v>
      </c>
      <c r="F8" s="10">
        <f t="shared" si="3"/>
        <v>0</v>
      </c>
      <c r="G8" s="31">
        <f t="shared" si="0"/>
        <v>0</v>
      </c>
      <c r="H8" s="29"/>
      <c r="I8" s="11">
        <f t="shared" si="1"/>
        <v>0</v>
      </c>
      <c r="J8" s="6"/>
      <c r="K8" s="6"/>
    </row>
    <row r="9" spans="1:12" x14ac:dyDescent="0.25">
      <c r="A9" s="15" t="s">
        <v>46</v>
      </c>
      <c r="B9" s="16" t="s">
        <v>47</v>
      </c>
      <c r="C9" s="2"/>
      <c r="D9" s="2"/>
      <c r="E9" s="10">
        <f t="shared" si="2"/>
        <v>0</v>
      </c>
      <c r="F9" s="10">
        <f t="shared" si="3"/>
        <v>0</v>
      </c>
      <c r="G9" s="31">
        <f t="shared" si="0"/>
        <v>0</v>
      </c>
      <c r="H9" s="29"/>
      <c r="I9" s="11">
        <f t="shared" si="1"/>
        <v>0</v>
      </c>
      <c r="J9" s="6"/>
      <c r="K9" s="6"/>
    </row>
    <row r="10" spans="1:12" x14ac:dyDescent="0.25">
      <c r="A10" s="15" t="s">
        <v>44</v>
      </c>
      <c r="B10" s="16" t="s">
        <v>45</v>
      </c>
      <c r="C10" s="2"/>
      <c r="D10" s="2"/>
      <c r="E10" s="10">
        <f t="shared" si="2"/>
        <v>0</v>
      </c>
      <c r="F10" s="10">
        <f t="shared" si="3"/>
        <v>0</v>
      </c>
      <c r="G10" s="31">
        <f t="shared" si="0"/>
        <v>0</v>
      </c>
      <c r="H10" s="29">
        <v>0</v>
      </c>
      <c r="I10" s="11">
        <f t="shared" si="1"/>
        <v>0</v>
      </c>
      <c r="J10" s="6"/>
      <c r="K10" s="6"/>
    </row>
    <row r="11" spans="1:12" x14ac:dyDescent="0.25">
      <c r="A11" s="17" t="s">
        <v>7</v>
      </c>
      <c r="B11" s="18" t="s">
        <v>8</v>
      </c>
      <c r="C11" s="9"/>
      <c r="D11" s="9"/>
      <c r="E11" s="10">
        <f t="shared" ref="E11:E23" si="4">C11-D11</f>
        <v>0</v>
      </c>
      <c r="F11" s="10">
        <f t="shared" ref="F11:F23" si="5">C11-E11</f>
        <v>0</v>
      </c>
      <c r="G11" s="31">
        <f t="shared" si="0"/>
        <v>0</v>
      </c>
      <c r="H11" s="29"/>
      <c r="I11" s="11">
        <f t="shared" si="1"/>
        <v>0</v>
      </c>
      <c r="J11" s="12"/>
      <c r="K11" s="12"/>
    </row>
    <row r="12" spans="1:12" x14ac:dyDescent="0.25">
      <c r="A12" s="17" t="s">
        <v>9</v>
      </c>
      <c r="B12" s="18" t="s">
        <v>10</v>
      </c>
      <c r="C12" s="9"/>
      <c r="D12" s="9"/>
      <c r="E12" s="10">
        <f t="shared" si="4"/>
        <v>0</v>
      </c>
      <c r="F12" s="10">
        <f t="shared" si="5"/>
        <v>0</v>
      </c>
      <c r="G12" s="31">
        <f t="shared" si="0"/>
        <v>0</v>
      </c>
      <c r="H12" s="29"/>
      <c r="I12" s="11">
        <f t="shared" si="1"/>
        <v>0</v>
      </c>
      <c r="J12" s="12"/>
      <c r="K12" s="12"/>
    </row>
    <row r="13" spans="1:12" x14ac:dyDescent="0.25">
      <c r="A13" s="15" t="s">
        <v>11</v>
      </c>
      <c r="B13" s="16" t="s">
        <v>12</v>
      </c>
      <c r="C13" s="2"/>
      <c r="D13" s="2"/>
      <c r="E13" s="10">
        <v>0</v>
      </c>
      <c r="F13" s="1">
        <f t="shared" si="5"/>
        <v>0</v>
      </c>
      <c r="G13" s="31">
        <f t="shared" si="0"/>
        <v>0</v>
      </c>
      <c r="H13" s="29"/>
      <c r="I13" s="11">
        <f t="shared" si="1"/>
        <v>0</v>
      </c>
      <c r="J13" s="12"/>
      <c r="K13" s="12"/>
      <c r="L13" s="4"/>
    </row>
    <row r="14" spans="1:12" x14ac:dyDescent="0.25">
      <c r="A14" s="51" t="s">
        <v>13</v>
      </c>
      <c r="B14" s="16" t="s">
        <v>14</v>
      </c>
      <c r="C14" s="2"/>
      <c r="D14" s="2"/>
      <c r="E14" s="10">
        <f t="shared" si="4"/>
        <v>0</v>
      </c>
      <c r="F14" s="10">
        <f t="shared" si="5"/>
        <v>0</v>
      </c>
      <c r="G14" s="31">
        <f t="shared" si="0"/>
        <v>0</v>
      </c>
      <c r="H14" s="29"/>
      <c r="I14" s="11">
        <f t="shared" si="1"/>
        <v>0</v>
      </c>
      <c r="J14" s="12"/>
      <c r="K14" s="12"/>
    </row>
    <row r="15" spans="1:12" x14ac:dyDescent="0.25">
      <c r="A15" s="15" t="s">
        <v>15</v>
      </c>
      <c r="B15" s="16" t="s">
        <v>16</v>
      </c>
      <c r="C15" s="2"/>
      <c r="D15" s="2"/>
      <c r="E15" s="10">
        <f t="shared" si="4"/>
        <v>0</v>
      </c>
      <c r="F15" s="10">
        <f t="shared" si="5"/>
        <v>0</v>
      </c>
      <c r="G15" s="31">
        <f t="shared" si="0"/>
        <v>0</v>
      </c>
      <c r="H15" s="29"/>
      <c r="I15" s="11">
        <f t="shared" si="1"/>
        <v>0</v>
      </c>
      <c r="J15" s="12"/>
      <c r="K15" s="12"/>
    </row>
    <row r="16" spans="1:12" x14ac:dyDescent="0.25">
      <c r="A16" s="73" t="s">
        <v>37</v>
      </c>
      <c r="B16" s="74" t="s">
        <v>38</v>
      </c>
      <c r="C16" s="2"/>
      <c r="D16" s="2"/>
      <c r="E16" s="10">
        <f t="shared" si="4"/>
        <v>0</v>
      </c>
      <c r="F16" s="10">
        <f t="shared" si="5"/>
        <v>0</v>
      </c>
      <c r="G16" s="31">
        <f t="shared" si="0"/>
        <v>0</v>
      </c>
      <c r="H16" s="29"/>
      <c r="I16" s="11">
        <f t="shared" si="1"/>
        <v>0</v>
      </c>
      <c r="J16" s="12"/>
      <c r="K16" s="12"/>
    </row>
    <row r="17" spans="1:12" x14ac:dyDescent="0.25">
      <c r="A17" s="73" t="s">
        <v>40</v>
      </c>
      <c r="B17" s="74" t="s">
        <v>41</v>
      </c>
      <c r="C17" s="2"/>
      <c r="D17" s="2"/>
      <c r="E17" s="10">
        <f t="shared" si="4"/>
        <v>0</v>
      </c>
      <c r="F17" s="10">
        <f t="shared" si="5"/>
        <v>0</v>
      </c>
      <c r="G17" s="31">
        <f t="shared" si="0"/>
        <v>0</v>
      </c>
      <c r="H17" s="29"/>
      <c r="I17" s="11">
        <f t="shared" si="1"/>
        <v>0</v>
      </c>
      <c r="J17" s="12"/>
      <c r="K17" s="12"/>
    </row>
    <row r="18" spans="1:12" x14ac:dyDescent="0.25">
      <c r="A18" s="51" t="s">
        <v>17</v>
      </c>
      <c r="B18" s="16" t="s">
        <v>18</v>
      </c>
      <c r="C18" s="2"/>
      <c r="D18" s="2"/>
      <c r="E18" s="10">
        <f t="shared" si="4"/>
        <v>0</v>
      </c>
      <c r="F18" s="10">
        <f t="shared" si="5"/>
        <v>0</v>
      </c>
      <c r="G18" s="31">
        <f t="shared" si="0"/>
        <v>0</v>
      </c>
      <c r="H18" s="29"/>
      <c r="I18" s="11">
        <f t="shared" si="1"/>
        <v>0</v>
      </c>
      <c r="J18" s="12"/>
      <c r="K18" s="12"/>
    </row>
    <row r="19" spans="1:12" x14ac:dyDescent="0.25">
      <c r="A19" s="51" t="s">
        <v>24</v>
      </c>
      <c r="B19" s="16" t="s">
        <v>23</v>
      </c>
      <c r="C19" s="2"/>
      <c r="D19" s="2"/>
      <c r="E19" s="10">
        <f t="shared" si="4"/>
        <v>0</v>
      </c>
      <c r="F19" s="10">
        <f t="shared" si="5"/>
        <v>0</v>
      </c>
      <c r="G19" s="31">
        <f t="shared" si="0"/>
        <v>0</v>
      </c>
      <c r="H19" s="29"/>
      <c r="I19" s="11">
        <f t="shared" si="1"/>
        <v>0</v>
      </c>
      <c r="J19" s="12"/>
      <c r="K19" s="12"/>
    </row>
    <row r="20" spans="1:12" x14ac:dyDescent="0.25">
      <c r="A20" s="51" t="s">
        <v>31</v>
      </c>
      <c r="B20" s="16" t="s">
        <v>29</v>
      </c>
      <c r="C20" s="2"/>
      <c r="D20" s="2"/>
      <c r="E20" s="10">
        <f t="shared" si="4"/>
        <v>0</v>
      </c>
      <c r="F20" s="10">
        <f t="shared" si="5"/>
        <v>0</v>
      </c>
      <c r="G20" s="31">
        <f t="shared" si="0"/>
        <v>0</v>
      </c>
      <c r="H20" s="29"/>
      <c r="I20" s="11">
        <f t="shared" si="1"/>
        <v>0</v>
      </c>
      <c r="J20" s="12"/>
      <c r="K20" s="12"/>
    </row>
    <row r="21" spans="1:12" x14ac:dyDescent="0.25">
      <c r="A21" s="51" t="s">
        <v>25</v>
      </c>
      <c r="B21" s="16" t="s">
        <v>19</v>
      </c>
      <c r="C21" s="2"/>
      <c r="D21" s="2"/>
      <c r="E21" s="10">
        <f t="shared" si="4"/>
        <v>0</v>
      </c>
      <c r="F21" s="10">
        <f t="shared" si="5"/>
        <v>0</v>
      </c>
      <c r="G21" s="31">
        <f t="shared" si="0"/>
        <v>0</v>
      </c>
      <c r="H21" s="29"/>
      <c r="I21" s="11">
        <f t="shared" si="1"/>
        <v>0</v>
      </c>
      <c r="J21" s="6"/>
      <c r="K21" s="12"/>
    </row>
    <row r="22" spans="1:12" ht="23.25" customHeight="1" x14ac:dyDescent="0.25">
      <c r="A22" s="67" t="s">
        <v>36</v>
      </c>
      <c r="B22" s="68"/>
      <c r="C22" s="2">
        <v>485</v>
      </c>
      <c r="D22" s="2">
        <v>485</v>
      </c>
      <c r="E22" s="10">
        <f t="shared" si="4"/>
        <v>0</v>
      </c>
      <c r="F22" s="10">
        <f t="shared" si="5"/>
        <v>485</v>
      </c>
      <c r="G22" s="31">
        <f t="shared" si="0"/>
        <v>14550</v>
      </c>
      <c r="H22" s="29"/>
      <c r="I22" s="11"/>
      <c r="J22" s="12"/>
      <c r="K22" s="12"/>
    </row>
    <row r="23" spans="1:12" ht="15.75" thickBot="1" x14ac:dyDescent="0.3">
      <c r="A23" s="69" t="s">
        <v>20</v>
      </c>
      <c r="B23" s="70"/>
      <c r="C23" s="2"/>
      <c r="D23" s="2"/>
      <c r="E23" s="10">
        <f t="shared" si="4"/>
        <v>0</v>
      </c>
      <c r="F23" s="10">
        <f t="shared" si="5"/>
        <v>0</v>
      </c>
      <c r="G23" s="31">
        <f>30*F23</f>
        <v>0</v>
      </c>
      <c r="H23" s="29"/>
      <c r="I23" s="11"/>
      <c r="J23" s="26"/>
      <c r="K23" s="6"/>
    </row>
    <row r="24" spans="1:12" ht="24" thickBot="1" x14ac:dyDescent="0.3">
      <c r="A24" s="63" t="s">
        <v>21</v>
      </c>
      <c r="B24" s="64"/>
      <c r="C24" s="8">
        <f t="shared" ref="C24:I24" si="6">SUM(C5:C23)</f>
        <v>485</v>
      </c>
      <c r="D24" s="23">
        <f>SUM(D5:D23)</f>
        <v>485</v>
      </c>
      <c r="E24" s="8">
        <f t="shared" si="6"/>
        <v>0</v>
      </c>
      <c r="F24" s="27">
        <f t="shared" si="6"/>
        <v>485</v>
      </c>
      <c r="G24" s="65">
        <f t="shared" si="6"/>
        <v>14550</v>
      </c>
      <c r="H24" s="28">
        <f t="shared" si="6"/>
        <v>0</v>
      </c>
      <c r="I24" s="7">
        <f t="shared" si="6"/>
        <v>0</v>
      </c>
      <c r="J24" s="34">
        <f>I24-J23-J22</f>
        <v>0</v>
      </c>
      <c r="K24" s="33"/>
      <c r="L24" s="4"/>
    </row>
    <row r="25" spans="1:12" ht="34.5" customHeight="1" thickBot="1" x14ac:dyDescent="0.3">
      <c r="A25" s="63" t="s">
        <v>50</v>
      </c>
      <c r="B25" s="64"/>
      <c r="C25" s="75">
        <f>485-C24</f>
        <v>0</v>
      </c>
      <c r="D25" s="77">
        <f>485-D24</f>
        <v>0</v>
      </c>
      <c r="E25" s="52"/>
      <c r="F25" s="52"/>
      <c r="G25" s="66"/>
      <c r="H25" s="54">
        <f>H24+J24</f>
        <v>0</v>
      </c>
      <c r="I25" s="55"/>
    </row>
    <row r="26" spans="1:12" ht="0.75" customHeight="1" thickBot="1" x14ac:dyDescent="0.3">
      <c r="A26" s="25"/>
      <c r="B26" s="25"/>
      <c r="C26" s="76"/>
      <c r="D26" s="76"/>
      <c r="E26" s="53"/>
      <c r="F26" s="53"/>
      <c r="G26" s="32"/>
      <c r="H26" s="56"/>
      <c r="I26" s="57"/>
    </row>
    <row r="27" spans="1:12" x14ac:dyDescent="0.25">
      <c r="G27" s="4"/>
    </row>
  </sheetData>
  <mergeCells count="13">
    <mergeCell ref="A25:B25"/>
    <mergeCell ref="C1:H2"/>
    <mergeCell ref="A24:B24"/>
    <mergeCell ref="A22:B22"/>
    <mergeCell ref="A23:B23"/>
    <mergeCell ref="A4:B4"/>
    <mergeCell ref="D3:F3"/>
    <mergeCell ref="C25:C26"/>
    <mergeCell ref="H25:I26"/>
    <mergeCell ref="D25:D26"/>
    <mergeCell ref="E25:E26"/>
    <mergeCell ref="F25:F26"/>
    <mergeCell ref="G24:G25"/>
  </mergeCells>
  <conditionalFormatting sqref="I5:I23">
    <cfRule type="cellIs" dxfId="137" priority="116" stopIfTrue="1" operator="greaterThan">
      <formula>0</formula>
    </cfRule>
    <cfRule type="cellIs" dxfId="136" priority="117" stopIfTrue="1" operator="equal">
      <formula>0</formula>
    </cfRule>
    <cfRule type="colorScale" priority="118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119">
      <colorScale>
        <cfvo type="num" val="0"/>
        <cfvo type="num" val="0"/>
        <color rgb="FFFF0000"/>
        <color rgb="FF00B050"/>
      </colorScale>
    </cfRule>
  </conditionalFormatting>
  <conditionalFormatting sqref="H5:H23">
    <cfRule type="cellIs" dxfId="135" priority="124" stopIfTrue="1" operator="greaterThan">
      <formula>0</formula>
    </cfRule>
    <cfRule type="cellIs" dxfId="134" priority="125" stopIfTrue="1" operator="equal">
      <formula>0</formula>
    </cfRule>
    <cfRule type="cellIs" dxfId="133" priority="126" stopIfTrue="1" operator="equal">
      <formula>84</formula>
    </cfRule>
    <cfRule type="cellIs" dxfId="132" priority="127" stopIfTrue="1" operator="greaterThan">
      <formula>0</formula>
    </cfRule>
    <cfRule type="cellIs" dxfId="131" priority="128" stopIfTrue="1" operator="equal">
      <formula>0</formula>
    </cfRule>
    <cfRule type="colorScale" priority="129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130">
      <colorScale>
        <cfvo type="num" val="0"/>
        <cfvo type="num" val="0"/>
        <color rgb="FFFF0000"/>
        <color rgb="FF00B050"/>
      </colorScale>
    </cfRule>
  </conditionalFormatting>
  <conditionalFormatting sqref="E25">
    <cfRule type="colorScale" priority="1">
      <colorScale>
        <cfvo type="num" val="0"/>
        <cfvo type="num" val="80"/>
        <cfvo type="num" val="172"/>
        <color rgb="FF92D050"/>
        <color rgb="FFFFEB84"/>
        <color rgb="FFFF0000"/>
      </colorScale>
    </cfRule>
  </conditionalFormatting>
  <pageMargins left="0.7" right="0.7" top="0.75" bottom="0.75" header="0.3" footer="0.3"/>
  <pageSetup paperSize="9" orientation="landscape" horizontalDpi="4294967293" verticalDpi="4294967293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A2" workbookViewId="0">
      <selection activeCell="N13" sqref="N13"/>
    </sheetView>
  </sheetViews>
  <sheetFormatPr baseColWidth="10" defaultRowHeight="15" x14ac:dyDescent="0.25"/>
  <sheetData>
    <row r="1" ht="15" customHeight="1" x14ac:dyDescent="0.3"/>
    <row r="2" ht="15" customHeight="1" x14ac:dyDescent="0.3"/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6"/>
  <sheetViews>
    <sheetView topLeftCell="A6" workbookViewId="0">
      <selection activeCell="D21" sqref="D21"/>
    </sheetView>
  </sheetViews>
  <sheetFormatPr baseColWidth="10" defaultRowHeight="15" x14ac:dyDescent="0.25"/>
  <cols>
    <col min="7" max="7" width="17.140625" customWidth="1"/>
  </cols>
  <sheetData>
    <row r="1" spans="1:10" ht="15" customHeight="1" x14ac:dyDescent="0.25">
      <c r="C1" s="58" t="s">
        <v>34</v>
      </c>
      <c r="D1" s="58"/>
      <c r="E1" s="58"/>
      <c r="F1" s="58"/>
      <c r="G1" s="58"/>
      <c r="H1" s="58"/>
    </row>
    <row r="2" spans="1:10" ht="15" customHeight="1" x14ac:dyDescent="0.25">
      <c r="C2" s="58"/>
      <c r="D2" s="58"/>
      <c r="E2" s="58"/>
      <c r="F2" s="58"/>
      <c r="G2" s="58"/>
      <c r="H2" s="58"/>
    </row>
    <row r="3" spans="1:10" ht="19.5" thickBot="1" x14ac:dyDescent="0.3">
      <c r="D3" s="59" t="s">
        <v>39</v>
      </c>
      <c r="E3" s="59"/>
      <c r="F3" s="59"/>
    </row>
    <row r="4" spans="1:10" ht="36.75" thickBot="1" x14ac:dyDescent="0.3">
      <c r="A4" s="71" t="s">
        <v>0</v>
      </c>
      <c r="B4" s="72"/>
      <c r="C4" s="37" t="s">
        <v>26</v>
      </c>
      <c r="D4" s="37" t="s">
        <v>30</v>
      </c>
      <c r="E4" s="20" t="s">
        <v>27</v>
      </c>
      <c r="F4" s="20" t="s">
        <v>28</v>
      </c>
      <c r="G4" s="20" t="s">
        <v>1</v>
      </c>
      <c r="H4" s="36" t="s">
        <v>22</v>
      </c>
      <c r="I4" s="20" t="s">
        <v>2</v>
      </c>
      <c r="J4" s="5"/>
    </row>
    <row r="5" spans="1:10" x14ac:dyDescent="0.25">
      <c r="A5" s="13" t="s">
        <v>3</v>
      </c>
      <c r="B5" s="14" t="s">
        <v>4</v>
      </c>
      <c r="C5" s="3"/>
      <c r="D5" s="3"/>
      <c r="E5" s="10">
        <f>C5-D5</f>
        <v>0</v>
      </c>
      <c r="F5" s="10">
        <f>C5-E5</f>
        <v>0</v>
      </c>
      <c r="G5" s="30">
        <f>50*F5</f>
        <v>0</v>
      </c>
      <c r="H5" s="29"/>
      <c r="I5" s="11">
        <f>G5-H5</f>
        <v>0</v>
      </c>
      <c r="J5" s="12"/>
    </row>
    <row r="6" spans="1:10" x14ac:dyDescent="0.25">
      <c r="A6" s="15" t="s">
        <v>5</v>
      </c>
      <c r="B6" s="16" t="s">
        <v>6</v>
      </c>
      <c r="C6" s="2"/>
      <c r="D6" s="2"/>
      <c r="E6" s="10">
        <f t="shared" ref="E6:E23" si="0">C6-D6</f>
        <v>0</v>
      </c>
      <c r="F6" s="10">
        <f t="shared" ref="F6:F23" si="1">C6-E6</f>
        <v>0</v>
      </c>
      <c r="G6" s="30">
        <f t="shared" ref="G6:G23" si="2">50*F6</f>
        <v>0</v>
      </c>
      <c r="H6" s="29"/>
      <c r="I6" s="11">
        <f t="shared" ref="I6:I21" si="3">G6-H6</f>
        <v>0</v>
      </c>
      <c r="J6" s="6"/>
    </row>
    <row r="7" spans="1:10" x14ac:dyDescent="0.25">
      <c r="A7" s="15" t="s">
        <v>42</v>
      </c>
      <c r="B7" s="16" t="s">
        <v>43</v>
      </c>
      <c r="C7" s="2"/>
      <c r="D7" s="2"/>
      <c r="E7" s="10">
        <f t="shared" si="0"/>
        <v>0</v>
      </c>
      <c r="F7" s="10">
        <f t="shared" si="1"/>
        <v>0</v>
      </c>
      <c r="G7" s="30">
        <f t="shared" si="2"/>
        <v>0</v>
      </c>
      <c r="H7" s="29"/>
      <c r="I7" s="11">
        <f t="shared" si="3"/>
        <v>0</v>
      </c>
      <c r="J7" s="6"/>
    </row>
    <row r="8" spans="1:10" x14ac:dyDescent="0.25">
      <c r="A8" s="15" t="s">
        <v>48</v>
      </c>
      <c r="B8" s="16" t="s">
        <v>49</v>
      </c>
      <c r="C8" s="2"/>
      <c r="D8" s="2"/>
      <c r="E8" s="10">
        <f t="shared" si="0"/>
        <v>0</v>
      </c>
      <c r="F8" s="10">
        <f t="shared" si="1"/>
        <v>0</v>
      </c>
      <c r="G8" s="30">
        <f t="shared" si="2"/>
        <v>0</v>
      </c>
      <c r="H8" s="29"/>
      <c r="I8" s="11">
        <f t="shared" si="3"/>
        <v>0</v>
      </c>
      <c r="J8" s="6"/>
    </row>
    <row r="9" spans="1:10" x14ac:dyDescent="0.25">
      <c r="A9" s="15" t="s">
        <v>46</v>
      </c>
      <c r="B9" s="16" t="s">
        <v>47</v>
      </c>
      <c r="C9" s="2"/>
      <c r="D9" s="2"/>
      <c r="E9" s="10">
        <f t="shared" si="0"/>
        <v>0</v>
      </c>
      <c r="F9" s="10">
        <f t="shared" si="1"/>
        <v>0</v>
      </c>
      <c r="G9" s="30">
        <f t="shared" si="2"/>
        <v>0</v>
      </c>
      <c r="H9" s="29"/>
      <c r="I9" s="11">
        <f t="shared" si="3"/>
        <v>0</v>
      </c>
      <c r="J9" s="6"/>
    </row>
    <row r="10" spans="1:10" x14ac:dyDescent="0.25">
      <c r="A10" s="15" t="s">
        <v>44</v>
      </c>
      <c r="B10" s="16" t="s">
        <v>45</v>
      </c>
      <c r="C10" s="2"/>
      <c r="D10" s="2"/>
      <c r="E10" s="10">
        <f t="shared" si="0"/>
        <v>0</v>
      </c>
      <c r="F10" s="10">
        <f t="shared" si="1"/>
        <v>0</v>
      </c>
      <c r="G10" s="30">
        <f t="shared" si="2"/>
        <v>0</v>
      </c>
      <c r="H10" s="29"/>
      <c r="I10" s="11">
        <f t="shared" si="3"/>
        <v>0</v>
      </c>
      <c r="J10" s="6"/>
    </row>
    <row r="11" spans="1:10" x14ac:dyDescent="0.25">
      <c r="A11" s="17" t="s">
        <v>7</v>
      </c>
      <c r="B11" s="18" t="s">
        <v>8</v>
      </c>
      <c r="C11" s="9"/>
      <c r="D11" s="9"/>
      <c r="E11" s="10">
        <f t="shared" si="0"/>
        <v>0</v>
      </c>
      <c r="F11" s="10">
        <f t="shared" si="1"/>
        <v>0</v>
      </c>
      <c r="G11" s="30">
        <f t="shared" si="2"/>
        <v>0</v>
      </c>
      <c r="H11" s="29"/>
      <c r="I11" s="11">
        <f t="shared" si="3"/>
        <v>0</v>
      </c>
      <c r="J11" s="12"/>
    </row>
    <row r="12" spans="1:10" x14ac:dyDescent="0.25">
      <c r="A12" s="17" t="s">
        <v>9</v>
      </c>
      <c r="B12" s="18" t="s">
        <v>10</v>
      </c>
      <c r="C12" s="9"/>
      <c r="D12" s="9"/>
      <c r="E12" s="10">
        <f t="shared" si="0"/>
        <v>0</v>
      </c>
      <c r="F12" s="10">
        <f t="shared" si="1"/>
        <v>0</v>
      </c>
      <c r="G12" s="30">
        <f t="shared" si="2"/>
        <v>0</v>
      </c>
      <c r="H12" s="29"/>
      <c r="I12" s="11">
        <f t="shared" si="3"/>
        <v>0</v>
      </c>
      <c r="J12" s="12"/>
    </row>
    <row r="13" spans="1:10" x14ac:dyDescent="0.25">
      <c r="A13" s="15" t="s">
        <v>11</v>
      </c>
      <c r="B13" s="16" t="s">
        <v>12</v>
      </c>
      <c r="C13" s="2"/>
      <c r="D13" s="2"/>
      <c r="E13" s="10">
        <v>0</v>
      </c>
      <c r="F13" s="1">
        <f t="shared" si="1"/>
        <v>0</v>
      </c>
      <c r="G13" s="30">
        <f t="shared" si="2"/>
        <v>0</v>
      </c>
      <c r="H13" s="29"/>
      <c r="I13" s="11">
        <f t="shared" si="3"/>
        <v>0</v>
      </c>
      <c r="J13" s="12"/>
    </row>
    <row r="14" spans="1:10" x14ac:dyDescent="0.25">
      <c r="A14" s="35" t="s">
        <v>13</v>
      </c>
      <c r="B14" s="16" t="s">
        <v>14</v>
      </c>
      <c r="C14" s="2"/>
      <c r="D14" s="2"/>
      <c r="E14" s="10">
        <f t="shared" si="0"/>
        <v>0</v>
      </c>
      <c r="F14" s="10">
        <f t="shared" si="1"/>
        <v>0</v>
      </c>
      <c r="G14" s="30">
        <f t="shared" si="2"/>
        <v>0</v>
      </c>
      <c r="H14" s="29"/>
      <c r="I14" s="11">
        <f t="shared" si="3"/>
        <v>0</v>
      </c>
      <c r="J14" s="12"/>
    </row>
    <row r="15" spans="1:10" x14ac:dyDescent="0.25">
      <c r="A15" s="15" t="s">
        <v>15</v>
      </c>
      <c r="B15" s="16" t="s">
        <v>16</v>
      </c>
      <c r="C15" s="2"/>
      <c r="D15" s="2"/>
      <c r="E15" s="10">
        <f t="shared" si="0"/>
        <v>0</v>
      </c>
      <c r="F15" s="10">
        <f t="shared" si="1"/>
        <v>0</v>
      </c>
      <c r="G15" s="30">
        <f t="shared" si="2"/>
        <v>0</v>
      </c>
      <c r="H15" s="29"/>
      <c r="I15" s="11">
        <f t="shared" si="3"/>
        <v>0</v>
      </c>
      <c r="J15" s="12"/>
    </row>
    <row r="16" spans="1:10" x14ac:dyDescent="0.25">
      <c r="A16" s="49" t="s">
        <v>37</v>
      </c>
      <c r="B16" s="50" t="s">
        <v>38</v>
      </c>
      <c r="C16" s="2"/>
      <c r="D16" s="2"/>
      <c r="E16" s="10">
        <f t="shared" si="0"/>
        <v>0</v>
      </c>
      <c r="F16" s="10">
        <f t="shared" si="1"/>
        <v>0</v>
      </c>
      <c r="G16" s="30">
        <f t="shared" si="2"/>
        <v>0</v>
      </c>
      <c r="H16" s="29"/>
      <c r="I16" s="11">
        <f t="shared" si="3"/>
        <v>0</v>
      </c>
      <c r="J16" s="12"/>
    </row>
    <row r="17" spans="1:10" ht="22.5" x14ac:dyDescent="0.25">
      <c r="A17" s="49" t="s">
        <v>40</v>
      </c>
      <c r="B17" s="50" t="s">
        <v>41</v>
      </c>
      <c r="C17" s="2"/>
      <c r="D17" s="2"/>
      <c r="E17" s="10">
        <f t="shared" si="0"/>
        <v>0</v>
      </c>
      <c r="F17" s="10">
        <f t="shared" si="1"/>
        <v>0</v>
      </c>
      <c r="G17" s="30">
        <f t="shared" si="2"/>
        <v>0</v>
      </c>
      <c r="H17" s="29"/>
      <c r="I17" s="11">
        <f t="shared" si="3"/>
        <v>0</v>
      </c>
      <c r="J17" s="12"/>
    </row>
    <row r="18" spans="1:10" x14ac:dyDescent="0.25">
      <c r="A18" s="35" t="s">
        <v>17</v>
      </c>
      <c r="B18" s="16" t="s">
        <v>18</v>
      </c>
      <c r="C18" s="2"/>
      <c r="D18" s="2"/>
      <c r="E18" s="10">
        <f t="shared" si="0"/>
        <v>0</v>
      </c>
      <c r="F18" s="10">
        <f t="shared" si="1"/>
        <v>0</v>
      </c>
      <c r="G18" s="30">
        <f t="shared" si="2"/>
        <v>0</v>
      </c>
      <c r="H18" s="29"/>
      <c r="I18" s="11">
        <f t="shared" si="3"/>
        <v>0</v>
      </c>
      <c r="J18" s="12"/>
    </row>
    <row r="19" spans="1:10" x14ac:dyDescent="0.25">
      <c r="A19" s="35" t="s">
        <v>24</v>
      </c>
      <c r="B19" s="16" t="s">
        <v>23</v>
      </c>
      <c r="C19" s="2"/>
      <c r="D19" s="2"/>
      <c r="E19" s="10">
        <f t="shared" si="0"/>
        <v>0</v>
      </c>
      <c r="F19" s="10">
        <f t="shared" si="1"/>
        <v>0</v>
      </c>
      <c r="G19" s="30">
        <f t="shared" si="2"/>
        <v>0</v>
      </c>
      <c r="H19" s="29"/>
      <c r="I19" s="11">
        <f t="shared" si="3"/>
        <v>0</v>
      </c>
      <c r="J19" s="12"/>
    </row>
    <row r="20" spans="1:10" x14ac:dyDescent="0.25">
      <c r="A20" s="35" t="s">
        <v>31</v>
      </c>
      <c r="B20" s="16" t="s">
        <v>29</v>
      </c>
      <c r="C20" s="2"/>
      <c r="D20" s="2"/>
      <c r="E20" s="10">
        <f t="shared" si="0"/>
        <v>0</v>
      </c>
      <c r="F20" s="10">
        <f t="shared" si="1"/>
        <v>0</v>
      </c>
      <c r="G20" s="30">
        <f t="shared" si="2"/>
        <v>0</v>
      </c>
      <c r="H20" s="29"/>
      <c r="I20" s="11">
        <f t="shared" si="3"/>
        <v>0</v>
      </c>
      <c r="J20" s="12"/>
    </row>
    <row r="21" spans="1:10" x14ac:dyDescent="0.25">
      <c r="A21" s="35" t="s">
        <v>25</v>
      </c>
      <c r="B21" s="16" t="s">
        <v>19</v>
      </c>
      <c r="C21" s="2"/>
      <c r="D21" s="2"/>
      <c r="E21" s="10">
        <f t="shared" si="0"/>
        <v>0</v>
      </c>
      <c r="F21" s="10">
        <f t="shared" si="1"/>
        <v>0</v>
      </c>
      <c r="G21" s="30">
        <f t="shared" si="2"/>
        <v>0</v>
      </c>
      <c r="H21" s="29"/>
      <c r="I21" s="11">
        <f t="shared" si="3"/>
        <v>0</v>
      </c>
      <c r="J21" s="6"/>
    </row>
    <row r="22" spans="1:10" ht="15" customHeight="1" x14ac:dyDescent="0.25">
      <c r="A22" s="67" t="s">
        <v>36</v>
      </c>
      <c r="B22" s="68"/>
      <c r="C22" s="2">
        <v>33</v>
      </c>
      <c r="D22" s="2">
        <v>33</v>
      </c>
      <c r="E22" s="10">
        <f t="shared" si="0"/>
        <v>0</v>
      </c>
      <c r="F22" s="10">
        <f t="shared" si="1"/>
        <v>33</v>
      </c>
      <c r="G22" s="30">
        <f t="shared" si="2"/>
        <v>1650</v>
      </c>
      <c r="H22" s="29"/>
      <c r="I22" s="11"/>
      <c r="J22" s="12"/>
    </row>
    <row r="23" spans="1:10" ht="15.75" thickBot="1" x14ac:dyDescent="0.3">
      <c r="A23" s="69" t="s">
        <v>20</v>
      </c>
      <c r="B23" s="70"/>
      <c r="C23" s="2"/>
      <c r="D23" s="2"/>
      <c r="E23" s="10">
        <f t="shared" si="0"/>
        <v>0</v>
      </c>
      <c r="F23" s="10">
        <f t="shared" si="1"/>
        <v>0</v>
      </c>
      <c r="G23" s="30">
        <f t="shared" si="2"/>
        <v>0</v>
      </c>
      <c r="H23" s="29"/>
      <c r="I23" s="11"/>
      <c r="J23" s="26"/>
    </row>
    <row r="24" spans="1:10" ht="24" thickBot="1" x14ac:dyDescent="0.3">
      <c r="A24" s="63" t="s">
        <v>21</v>
      </c>
      <c r="B24" s="64"/>
      <c r="C24" s="23">
        <f t="shared" ref="C24:I24" si="4">SUM(C5:C23)</f>
        <v>33</v>
      </c>
      <c r="D24" s="23">
        <f>SUM(D5:D23)</f>
        <v>33</v>
      </c>
      <c r="E24" s="23">
        <f t="shared" si="4"/>
        <v>0</v>
      </c>
      <c r="F24" s="27">
        <f t="shared" si="4"/>
        <v>33</v>
      </c>
      <c r="G24" s="65">
        <f t="shared" si="4"/>
        <v>1650</v>
      </c>
      <c r="H24" s="28">
        <f t="shared" si="4"/>
        <v>0</v>
      </c>
      <c r="I24" s="7">
        <f t="shared" si="4"/>
        <v>0</v>
      </c>
      <c r="J24" s="34">
        <f>I24-J23-J22</f>
        <v>0</v>
      </c>
    </row>
    <row r="25" spans="1:10" ht="36.75" thickBot="1" x14ac:dyDescent="0.3">
      <c r="A25" s="24"/>
      <c r="B25" s="24"/>
      <c r="C25" s="52">
        <f>C24*50</f>
        <v>1650</v>
      </c>
      <c r="D25" s="52"/>
      <c r="E25" s="52">
        <f>E24*50</f>
        <v>0</v>
      </c>
      <c r="F25" s="52"/>
      <c r="G25" s="66"/>
      <c r="H25" s="54">
        <f>H24+J24</f>
        <v>0</v>
      </c>
      <c r="I25" s="55"/>
    </row>
    <row r="26" spans="1:10" ht="36.75" thickBot="1" x14ac:dyDescent="0.3">
      <c r="A26" s="25"/>
      <c r="B26" s="25"/>
      <c r="C26" s="53"/>
      <c r="D26" s="53"/>
      <c r="E26" s="53"/>
      <c r="F26" s="53"/>
      <c r="G26" s="32"/>
      <c r="H26" s="56"/>
      <c r="I26" s="57"/>
    </row>
  </sheetData>
  <mergeCells count="12">
    <mergeCell ref="F25:F26"/>
    <mergeCell ref="H25:I26"/>
    <mergeCell ref="C1:H2"/>
    <mergeCell ref="D3:F3"/>
    <mergeCell ref="A4:B4"/>
    <mergeCell ref="A22:B22"/>
    <mergeCell ref="A23:B23"/>
    <mergeCell ref="A24:B24"/>
    <mergeCell ref="G24:G25"/>
    <mergeCell ref="C25:C26"/>
    <mergeCell ref="D25:D26"/>
    <mergeCell ref="E25:E26"/>
  </mergeCells>
  <conditionalFormatting sqref="I5:I23">
    <cfRule type="cellIs" dxfId="130" priority="1" stopIfTrue="1" operator="greaterThan">
      <formula>0</formula>
    </cfRule>
    <cfRule type="cellIs" dxfId="129" priority="2" stopIfTrue="1" operator="equal">
      <formula>0</formula>
    </cfRule>
    <cfRule type="colorScale" priority="3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4">
      <colorScale>
        <cfvo type="num" val="0"/>
        <cfvo type="num" val="0"/>
        <color rgb="FFFF0000"/>
        <color rgb="FF00B050"/>
      </colorScale>
    </cfRule>
  </conditionalFormatting>
  <conditionalFormatting sqref="H5:H23">
    <cfRule type="cellIs" dxfId="128" priority="5" stopIfTrue="1" operator="greaterThan">
      <formula>0</formula>
    </cfRule>
    <cfRule type="cellIs" dxfId="127" priority="6" stopIfTrue="1" operator="equal">
      <formula>0</formula>
    </cfRule>
    <cfRule type="cellIs" dxfId="126" priority="7" stopIfTrue="1" operator="equal">
      <formula>84</formula>
    </cfRule>
    <cfRule type="cellIs" dxfId="125" priority="8" stopIfTrue="1" operator="greaterThan">
      <formula>0</formula>
    </cfRule>
    <cfRule type="cellIs" dxfId="124" priority="9" stopIfTrue="1" operator="equal">
      <formula>0</formula>
    </cfRule>
    <cfRule type="colorScale" priority="10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11">
      <colorScale>
        <cfvo type="num" val="0"/>
        <cfvo type="num" val="0"/>
        <color rgb="FFFF0000"/>
        <color rgb="FF00B050"/>
      </colorScale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6"/>
  <sheetViews>
    <sheetView topLeftCell="A4" workbookViewId="0">
      <selection activeCell="E22" sqref="E22"/>
    </sheetView>
  </sheetViews>
  <sheetFormatPr baseColWidth="10" defaultRowHeight="15" x14ac:dyDescent="0.25"/>
  <cols>
    <col min="7" max="7" width="18.140625" customWidth="1"/>
    <col min="8" max="8" width="12.28515625" customWidth="1"/>
  </cols>
  <sheetData>
    <row r="1" spans="1:10" x14ac:dyDescent="0.25">
      <c r="C1" s="58" t="s">
        <v>34</v>
      </c>
      <c r="D1" s="58"/>
      <c r="E1" s="58"/>
      <c r="F1" s="58"/>
      <c r="G1" s="58"/>
      <c r="H1" s="58"/>
    </row>
    <row r="2" spans="1:10" x14ac:dyDescent="0.25">
      <c r="C2" s="58"/>
      <c r="D2" s="58"/>
      <c r="E2" s="58"/>
      <c r="F2" s="58"/>
      <c r="G2" s="58"/>
      <c r="H2" s="58"/>
    </row>
    <row r="3" spans="1:10" ht="19.5" thickBot="1" x14ac:dyDescent="0.3">
      <c r="D3" s="59" t="s">
        <v>33</v>
      </c>
      <c r="E3" s="59"/>
      <c r="F3" s="59"/>
    </row>
    <row r="4" spans="1:10" ht="36.75" thickBot="1" x14ac:dyDescent="0.3">
      <c r="A4" s="71" t="s">
        <v>0</v>
      </c>
      <c r="B4" s="72"/>
      <c r="C4" s="37" t="s">
        <v>26</v>
      </c>
      <c r="D4" s="37" t="s">
        <v>30</v>
      </c>
      <c r="E4" s="20" t="s">
        <v>27</v>
      </c>
      <c r="F4" s="20" t="s">
        <v>28</v>
      </c>
      <c r="G4" s="20" t="s">
        <v>1</v>
      </c>
      <c r="H4" s="36" t="s">
        <v>22</v>
      </c>
      <c r="I4" s="20" t="s">
        <v>2</v>
      </c>
      <c r="J4" s="5"/>
    </row>
    <row r="5" spans="1:10" x14ac:dyDescent="0.25">
      <c r="A5" s="13" t="s">
        <v>3</v>
      </c>
      <c r="B5" s="14" t="s">
        <v>4</v>
      </c>
      <c r="C5" s="3"/>
      <c r="D5" s="3"/>
      <c r="E5" s="10">
        <f>C5-D5</f>
        <v>0</v>
      </c>
      <c r="F5" s="10">
        <f>C5-E5</f>
        <v>0</v>
      </c>
      <c r="G5" s="30">
        <f>100*F5</f>
        <v>0</v>
      </c>
      <c r="H5" s="29"/>
      <c r="I5" s="11">
        <f>G5-H5</f>
        <v>0</v>
      </c>
      <c r="J5" s="12"/>
    </row>
    <row r="6" spans="1:10" x14ac:dyDescent="0.25">
      <c r="A6" s="15" t="s">
        <v>5</v>
      </c>
      <c r="B6" s="16" t="s">
        <v>6</v>
      </c>
      <c r="C6" s="2">
        <v>5</v>
      </c>
      <c r="D6" s="2">
        <v>5</v>
      </c>
      <c r="E6" s="10">
        <f t="shared" ref="E6:E23" si="0">C6-D6</f>
        <v>0</v>
      </c>
      <c r="F6" s="10">
        <f t="shared" ref="F6:F23" si="1">C6-E6</f>
        <v>5</v>
      </c>
      <c r="G6" s="30">
        <f t="shared" ref="G6:G23" si="2">100*F6</f>
        <v>500</v>
      </c>
      <c r="H6" s="29">
        <v>500</v>
      </c>
      <c r="I6" s="11">
        <f t="shared" ref="I6:I21" si="3">G6-H6</f>
        <v>0</v>
      </c>
      <c r="J6" s="6"/>
    </row>
    <row r="7" spans="1:10" x14ac:dyDescent="0.25">
      <c r="A7" s="15" t="s">
        <v>42</v>
      </c>
      <c r="B7" s="16" t="s">
        <v>43</v>
      </c>
      <c r="C7" s="2"/>
      <c r="D7" s="2"/>
      <c r="E7" s="10">
        <f t="shared" si="0"/>
        <v>0</v>
      </c>
      <c r="F7" s="10">
        <f t="shared" si="1"/>
        <v>0</v>
      </c>
      <c r="G7" s="30">
        <f t="shared" si="2"/>
        <v>0</v>
      </c>
      <c r="H7" s="29"/>
      <c r="I7" s="11">
        <f t="shared" si="3"/>
        <v>0</v>
      </c>
      <c r="J7" s="6"/>
    </row>
    <row r="8" spans="1:10" x14ac:dyDescent="0.25">
      <c r="A8" s="15" t="s">
        <v>48</v>
      </c>
      <c r="B8" s="16" t="s">
        <v>49</v>
      </c>
      <c r="C8" s="2"/>
      <c r="D8" s="2"/>
      <c r="E8" s="10">
        <f t="shared" si="0"/>
        <v>0</v>
      </c>
      <c r="F8" s="10">
        <f t="shared" si="1"/>
        <v>0</v>
      </c>
      <c r="G8" s="30">
        <f t="shared" si="2"/>
        <v>0</v>
      </c>
      <c r="H8" s="29"/>
      <c r="I8" s="11">
        <f t="shared" si="3"/>
        <v>0</v>
      </c>
      <c r="J8" s="6"/>
    </row>
    <row r="9" spans="1:10" x14ac:dyDescent="0.25">
      <c r="A9" s="15" t="s">
        <v>46</v>
      </c>
      <c r="B9" s="16" t="s">
        <v>47</v>
      </c>
      <c r="C9" s="2"/>
      <c r="D9" s="2"/>
      <c r="E9" s="10">
        <f t="shared" si="0"/>
        <v>0</v>
      </c>
      <c r="F9" s="10">
        <f t="shared" si="1"/>
        <v>0</v>
      </c>
      <c r="G9" s="30">
        <f t="shared" si="2"/>
        <v>0</v>
      </c>
      <c r="H9" s="29"/>
      <c r="I9" s="11">
        <f t="shared" si="3"/>
        <v>0</v>
      </c>
      <c r="J9" s="6"/>
    </row>
    <row r="10" spans="1:10" x14ac:dyDescent="0.25">
      <c r="A10" s="15" t="s">
        <v>44</v>
      </c>
      <c r="B10" s="16" t="s">
        <v>45</v>
      </c>
      <c r="C10" s="2"/>
      <c r="D10" s="2"/>
      <c r="E10" s="10">
        <f t="shared" si="0"/>
        <v>0</v>
      </c>
      <c r="F10" s="10">
        <f t="shared" si="1"/>
        <v>0</v>
      </c>
      <c r="G10" s="30">
        <f t="shared" si="2"/>
        <v>0</v>
      </c>
      <c r="H10" s="29"/>
      <c r="I10" s="11">
        <f t="shared" si="3"/>
        <v>0</v>
      </c>
      <c r="J10" s="6"/>
    </row>
    <row r="11" spans="1:10" x14ac:dyDescent="0.25">
      <c r="A11" s="17" t="s">
        <v>7</v>
      </c>
      <c r="B11" s="18" t="s">
        <v>8</v>
      </c>
      <c r="C11" s="9"/>
      <c r="D11" s="9"/>
      <c r="E11" s="10">
        <f t="shared" si="0"/>
        <v>0</v>
      </c>
      <c r="F11" s="10">
        <f t="shared" si="1"/>
        <v>0</v>
      </c>
      <c r="G11" s="30">
        <f t="shared" si="2"/>
        <v>0</v>
      </c>
      <c r="H11" s="29"/>
      <c r="I11" s="11">
        <f t="shared" si="3"/>
        <v>0</v>
      </c>
      <c r="J11" s="12"/>
    </row>
    <row r="12" spans="1:10" x14ac:dyDescent="0.25">
      <c r="A12" s="15" t="s">
        <v>9</v>
      </c>
      <c r="B12" s="16" t="s">
        <v>10</v>
      </c>
      <c r="C12" s="2"/>
      <c r="D12" s="2"/>
      <c r="E12" s="10">
        <f t="shared" si="0"/>
        <v>0</v>
      </c>
      <c r="F12" s="1">
        <f t="shared" si="1"/>
        <v>0</v>
      </c>
      <c r="G12" s="30">
        <f t="shared" si="2"/>
        <v>0</v>
      </c>
      <c r="H12" s="29"/>
      <c r="I12" s="11">
        <f t="shared" si="3"/>
        <v>0</v>
      </c>
      <c r="J12" s="12"/>
    </row>
    <row r="13" spans="1:10" x14ac:dyDescent="0.25">
      <c r="A13" s="15" t="s">
        <v>11</v>
      </c>
      <c r="B13" s="16" t="s">
        <v>12</v>
      </c>
      <c r="C13" s="2"/>
      <c r="D13" s="2"/>
      <c r="E13" s="10">
        <v>0</v>
      </c>
      <c r="F13" s="1">
        <f t="shared" si="1"/>
        <v>0</v>
      </c>
      <c r="G13" s="30">
        <f t="shared" si="2"/>
        <v>0</v>
      </c>
      <c r="H13" s="29"/>
      <c r="I13" s="11">
        <f t="shared" si="3"/>
        <v>0</v>
      </c>
      <c r="J13" s="12"/>
    </row>
    <row r="14" spans="1:10" x14ac:dyDescent="0.25">
      <c r="A14" s="35" t="s">
        <v>13</v>
      </c>
      <c r="B14" s="16" t="s">
        <v>14</v>
      </c>
      <c r="C14" s="2"/>
      <c r="D14" s="2"/>
      <c r="E14" s="10">
        <f t="shared" si="0"/>
        <v>0</v>
      </c>
      <c r="F14" s="10">
        <f t="shared" si="1"/>
        <v>0</v>
      </c>
      <c r="G14" s="30">
        <f t="shared" si="2"/>
        <v>0</v>
      </c>
      <c r="H14" s="29"/>
      <c r="I14" s="11">
        <f t="shared" si="3"/>
        <v>0</v>
      </c>
      <c r="J14" s="12"/>
    </row>
    <row r="15" spans="1:10" x14ac:dyDescent="0.25">
      <c r="A15" s="15" t="s">
        <v>15</v>
      </c>
      <c r="B15" s="16" t="s">
        <v>16</v>
      </c>
      <c r="C15" s="2"/>
      <c r="D15" s="2"/>
      <c r="E15" s="10">
        <f t="shared" si="0"/>
        <v>0</v>
      </c>
      <c r="F15" s="10">
        <f t="shared" si="1"/>
        <v>0</v>
      </c>
      <c r="G15" s="30">
        <f t="shared" si="2"/>
        <v>0</v>
      </c>
      <c r="H15" s="29"/>
      <c r="I15" s="11">
        <f t="shared" si="3"/>
        <v>0</v>
      </c>
      <c r="J15" s="12"/>
    </row>
    <row r="16" spans="1:10" x14ac:dyDescent="0.25">
      <c r="A16" s="49" t="s">
        <v>37</v>
      </c>
      <c r="B16" s="50" t="s">
        <v>38</v>
      </c>
      <c r="C16" s="2"/>
      <c r="D16" s="2"/>
      <c r="E16" s="10">
        <f t="shared" si="0"/>
        <v>0</v>
      </c>
      <c r="F16" s="10">
        <f t="shared" si="1"/>
        <v>0</v>
      </c>
      <c r="G16" s="30">
        <f t="shared" si="2"/>
        <v>0</v>
      </c>
      <c r="H16" s="29"/>
      <c r="I16" s="11">
        <f t="shared" si="3"/>
        <v>0</v>
      </c>
      <c r="J16" s="12"/>
    </row>
    <row r="17" spans="1:10" ht="22.5" x14ac:dyDescent="0.25">
      <c r="A17" s="49" t="s">
        <v>40</v>
      </c>
      <c r="B17" s="50" t="s">
        <v>41</v>
      </c>
      <c r="C17" s="2"/>
      <c r="D17" s="2"/>
      <c r="E17" s="10">
        <f t="shared" si="0"/>
        <v>0</v>
      </c>
      <c r="F17" s="10">
        <f t="shared" si="1"/>
        <v>0</v>
      </c>
      <c r="G17" s="30">
        <f t="shared" si="2"/>
        <v>0</v>
      </c>
      <c r="H17" s="29"/>
      <c r="I17" s="11">
        <f t="shared" si="3"/>
        <v>0</v>
      </c>
      <c r="J17" s="12"/>
    </row>
    <row r="18" spans="1:10" x14ac:dyDescent="0.25">
      <c r="A18" s="35" t="s">
        <v>17</v>
      </c>
      <c r="B18" s="16" t="s">
        <v>18</v>
      </c>
      <c r="C18" s="2"/>
      <c r="D18" s="2"/>
      <c r="E18" s="10">
        <f t="shared" si="0"/>
        <v>0</v>
      </c>
      <c r="F18" s="10">
        <f t="shared" si="1"/>
        <v>0</v>
      </c>
      <c r="G18" s="30">
        <f t="shared" si="2"/>
        <v>0</v>
      </c>
      <c r="H18" s="29"/>
      <c r="I18" s="11">
        <f t="shared" si="3"/>
        <v>0</v>
      </c>
      <c r="J18" s="12"/>
    </row>
    <row r="19" spans="1:10" x14ac:dyDescent="0.25">
      <c r="A19" s="35" t="s">
        <v>24</v>
      </c>
      <c r="B19" s="16" t="s">
        <v>23</v>
      </c>
      <c r="C19" s="2"/>
      <c r="D19" s="2"/>
      <c r="E19" s="10">
        <f t="shared" si="0"/>
        <v>0</v>
      </c>
      <c r="F19" s="10">
        <f t="shared" si="1"/>
        <v>0</v>
      </c>
      <c r="G19" s="30">
        <f t="shared" si="2"/>
        <v>0</v>
      </c>
      <c r="H19" s="29"/>
      <c r="I19" s="11">
        <f t="shared" si="3"/>
        <v>0</v>
      </c>
      <c r="J19" s="12"/>
    </row>
    <row r="20" spans="1:10" x14ac:dyDescent="0.25">
      <c r="A20" s="35" t="s">
        <v>31</v>
      </c>
      <c r="B20" s="16" t="s">
        <v>29</v>
      </c>
      <c r="C20" s="2">
        <v>3</v>
      </c>
      <c r="D20" s="2">
        <v>3</v>
      </c>
      <c r="E20" s="10">
        <f t="shared" si="0"/>
        <v>0</v>
      </c>
      <c r="F20" s="10">
        <f t="shared" si="1"/>
        <v>3</v>
      </c>
      <c r="G20" s="30">
        <f>100*F20</f>
        <v>300</v>
      </c>
      <c r="H20" s="29">
        <v>300</v>
      </c>
      <c r="I20" s="11">
        <f t="shared" si="3"/>
        <v>0</v>
      </c>
      <c r="J20" s="12"/>
    </row>
    <row r="21" spans="1:10" x14ac:dyDescent="0.25">
      <c r="A21" s="35" t="s">
        <v>25</v>
      </c>
      <c r="B21" s="16" t="s">
        <v>19</v>
      </c>
      <c r="C21" s="2"/>
      <c r="D21" s="2"/>
      <c r="E21" s="10">
        <f t="shared" si="0"/>
        <v>0</v>
      </c>
      <c r="F21" s="10">
        <f t="shared" si="1"/>
        <v>0</v>
      </c>
      <c r="G21" s="30">
        <f t="shared" si="2"/>
        <v>0</v>
      </c>
      <c r="H21" s="29"/>
      <c r="I21" s="11">
        <f t="shared" si="3"/>
        <v>0</v>
      </c>
      <c r="J21" s="6"/>
    </row>
    <row r="22" spans="1:10" ht="15" customHeight="1" x14ac:dyDescent="0.25">
      <c r="A22" s="67" t="s">
        <v>36</v>
      </c>
      <c r="B22" s="68"/>
      <c r="C22" s="2">
        <v>13</v>
      </c>
      <c r="D22" s="2">
        <v>13</v>
      </c>
      <c r="E22" s="10">
        <f t="shared" si="0"/>
        <v>0</v>
      </c>
      <c r="F22" s="10">
        <f t="shared" si="1"/>
        <v>13</v>
      </c>
      <c r="G22" s="30">
        <f t="shared" si="2"/>
        <v>1300</v>
      </c>
      <c r="H22" s="29"/>
      <c r="I22" s="11"/>
      <c r="J22" s="12"/>
    </row>
    <row r="23" spans="1:10" ht="15.75" thickBot="1" x14ac:dyDescent="0.3">
      <c r="A23" s="69" t="s">
        <v>20</v>
      </c>
      <c r="B23" s="70"/>
      <c r="C23" s="2"/>
      <c r="D23" s="2"/>
      <c r="E23" s="10">
        <f t="shared" si="0"/>
        <v>0</v>
      </c>
      <c r="F23" s="10">
        <f t="shared" si="1"/>
        <v>0</v>
      </c>
      <c r="G23" s="30">
        <f t="shared" si="2"/>
        <v>0</v>
      </c>
      <c r="H23" s="29"/>
      <c r="I23" s="11"/>
      <c r="J23" s="26"/>
    </row>
    <row r="24" spans="1:10" ht="24" thickBot="1" x14ac:dyDescent="0.3">
      <c r="A24" s="63" t="s">
        <v>21</v>
      </c>
      <c r="B24" s="64"/>
      <c r="C24" s="23">
        <f t="shared" ref="C24:I24" si="4">SUM(C5:C23)</f>
        <v>21</v>
      </c>
      <c r="D24" s="23"/>
      <c r="E24" s="23">
        <f t="shared" si="4"/>
        <v>0</v>
      </c>
      <c r="F24" s="27">
        <f t="shared" si="4"/>
        <v>21</v>
      </c>
      <c r="G24" s="65">
        <f t="shared" si="4"/>
        <v>2100</v>
      </c>
      <c r="H24" s="28">
        <f t="shared" si="4"/>
        <v>800</v>
      </c>
      <c r="I24" s="7">
        <f t="shared" si="4"/>
        <v>0</v>
      </c>
      <c r="J24" s="34">
        <f>I24-J23-J22</f>
        <v>0</v>
      </c>
    </row>
    <row r="25" spans="1:10" ht="36.75" thickBot="1" x14ac:dyDescent="0.3">
      <c r="A25" s="24"/>
      <c r="B25" s="24"/>
      <c r="C25" s="52">
        <f>C24*100</f>
        <v>2100</v>
      </c>
      <c r="D25" s="52"/>
      <c r="E25" s="52">
        <f>E24*100</f>
        <v>0</v>
      </c>
      <c r="F25" s="52"/>
      <c r="G25" s="66"/>
      <c r="H25" s="54">
        <f>H24+J24</f>
        <v>800</v>
      </c>
      <c r="I25" s="55"/>
    </row>
    <row r="26" spans="1:10" ht="36.75" thickBot="1" x14ac:dyDescent="0.3">
      <c r="A26" s="25"/>
      <c r="B26" s="25"/>
      <c r="C26" s="53"/>
      <c r="D26" s="53"/>
      <c r="E26" s="53"/>
      <c r="F26" s="53"/>
      <c r="G26" s="32"/>
      <c r="H26" s="56"/>
      <c r="I26" s="57"/>
    </row>
  </sheetData>
  <mergeCells count="12">
    <mergeCell ref="F25:F26"/>
    <mergeCell ref="H25:I26"/>
    <mergeCell ref="C1:H2"/>
    <mergeCell ref="D3:F3"/>
    <mergeCell ref="A4:B4"/>
    <mergeCell ref="A22:B22"/>
    <mergeCell ref="A23:B23"/>
    <mergeCell ref="A24:B24"/>
    <mergeCell ref="G24:G25"/>
    <mergeCell ref="C25:C26"/>
    <mergeCell ref="D25:D26"/>
    <mergeCell ref="E25:E26"/>
  </mergeCells>
  <conditionalFormatting sqref="I5:I23">
    <cfRule type="cellIs" dxfId="123" priority="1" stopIfTrue="1" operator="greaterThan">
      <formula>0</formula>
    </cfRule>
    <cfRule type="cellIs" dxfId="122" priority="2" stopIfTrue="1" operator="equal">
      <formula>0</formula>
    </cfRule>
    <cfRule type="colorScale" priority="3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4">
      <colorScale>
        <cfvo type="num" val="0"/>
        <cfvo type="num" val="0"/>
        <color rgb="FFFF0000"/>
        <color rgb="FF00B050"/>
      </colorScale>
    </cfRule>
  </conditionalFormatting>
  <conditionalFormatting sqref="H5:H23">
    <cfRule type="cellIs" dxfId="121" priority="5" stopIfTrue="1" operator="greaterThan">
      <formula>0</formula>
    </cfRule>
    <cfRule type="cellIs" dxfId="120" priority="6" stopIfTrue="1" operator="equal">
      <formula>0</formula>
    </cfRule>
    <cfRule type="cellIs" dxfId="119" priority="7" stopIfTrue="1" operator="equal">
      <formula>84</formula>
    </cfRule>
    <cfRule type="cellIs" dxfId="118" priority="8" stopIfTrue="1" operator="greaterThan">
      <formula>0</formula>
    </cfRule>
    <cfRule type="cellIs" dxfId="117" priority="9" stopIfTrue="1" operator="equal">
      <formula>0</formula>
    </cfRule>
    <cfRule type="colorScale" priority="10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11">
      <colorScale>
        <cfvo type="num" val="0"/>
        <cfvo type="num" val="0"/>
        <color rgb="FFFF0000"/>
        <color rgb="FF00B050"/>
      </colorScale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Somme</vt:lpstr>
      <vt:lpstr>billets de 20dt</vt:lpstr>
      <vt:lpstr>Billets 30dt</vt:lpstr>
      <vt:lpstr>Billets 50dt</vt:lpstr>
      <vt:lpstr>billets de 50dt</vt:lpstr>
      <vt:lpstr>billets de 100dt</vt:lpstr>
      <vt:lpstr>'Billets 30dt'!Zone_d_impression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 Bah Karim</dc:creator>
  <cp:lastModifiedBy>EL Bah Karim</cp:lastModifiedBy>
  <cp:lastPrinted>2016-12-13T14:47:32Z</cp:lastPrinted>
  <dcterms:created xsi:type="dcterms:W3CDTF">2016-11-26T13:59:02Z</dcterms:created>
  <dcterms:modified xsi:type="dcterms:W3CDTF">2017-12-24T13:40:58Z</dcterms:modified>
</cp:coreProperties>
</file>