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ssim Madi\Desktop\"/>
    </mc:Choice>
  </mc:AlternateContent>
  <bookViews>
    <workbookView xWindow="600" yWindow="120" windowWidth="11720" windowHeight="8000" activeTab="3"/>
  </bookViews>
  <sheets>
    <sheet name="Explications" sheetId="8" r:id="rId1"/>
    <sheet name="TCD" sheetId="7" r:id="rId2"/>
    <sheet name="Suivi impayés" sheetId="3" r:id="rId3"/>
    <sheet name="Actions" sheetId="4" r:id="rId4"/>
    <sheet name="Base" sheetId="1" r:id="rId5"/>
    <sheet name="Chargés d affaires" sheetId="2" r:id="rId6"/>
  </sheets>
  <functionGroups builtInGroupCount="18"/>
  <externalReferences>
    <externalReference r:id="rId7"/>
  </externalReferences>
  <definedNames>
    <definedName name="_xlnm._FilterDatabase" localSheetId="2" hidden="1">'Suivi impayés'!$C$9:$H$10</definedName>
    <definedName name="CA">OFFSET('[1]Chargés d affaires'!$B$3:$B$3,1,,COUNTA('[1]Chargés d affaires'!$B$1:$B$65536)-1)</definedName>
    <definedName name="_xlnm.Criteria" localSheetId="2">'Suivi impayés'!$J$1:$J$2</definedName>
    <definedName name="_xlnm.Extract" localSheetId="0">Explications!$A$9:$F$9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C12" i="4" l="1"/>
  <c r="C13" i="4" s="1"/>
  <c r="B2" i="1"/>
</calcChain>
</file>

<file path=xl/sharedStrings.xml><?xml version="1.0" encoding="utf-8"?>
<sst xmlns="http://schemas.openxmlformats.org/spreadsheetml/2006/main" count="182" uniqueCount="114">
  <si>
    <t>Adresse</t>
  </si>
  <si>
    <t>N° Affaire</t>
  </si>
  <si>
    <t>N° Facture</t>
  </si>
  <si>
    <t>Date Facture</t>
  </si>
  <si>
    <t>Montant Facture</t>
  </si>
  <si>
    <t>Date échéance</t>
  </si>
  <si>
    <t>Chargé(e) d'affaires</t>
  </si>
  <si>
    <t>Nom</t>
  </si>
  <si>
    <t>Prénom</t>
  </si>
  <si>
    <t>Adresse email</t>
  </si>
  <si>
    <t>EVRA</t>
  </si>
  <si>
    <t>Patrice</t>
  </si>
  <si>
    <t>LLORIS</t>
  </si>
  <si>
    <t>Hugo</t>
  </si>
  <si>
    <t>RIBERY</t>
  </si>
  <si>
    <t>Franck</t>
  </si>
  <si>
    <t>BENZEMA</t>
  </si>
  <si>
    <t>Karim</t>
  </si>
  <si>
    <t>MENEZ</t>
  </si>
  <si>
    <t>Jérémy</t>
  </si>
  <si>
    <t>ABIDAL</t>
  </si>
  <si>
    <t>Eric</t>
  </si>
  <si>
    <t>MATUIDI</t>
  </si>
  <si>
    <t>Blaise</t>
  </si>
  <si>
    <t>CABAYE</t>
  </si>
  <si>
    <t>Yohann</t>
  </si>
  <si>
    <t>DEBUCHY</t>
  </si>
  <si>
    <t>Mathieu</t>
  </si>
  <si>
    <t>SAKHO</t>
  </si>
  <si>
    <t>Mamadou</t>
  </si>
  <si>
    <t>POGBA</t>
  </si>
  <si>
    <t>Paul</t>
  </si>
  <si>
    <t>VARANE</t>
  </si>
  <si>
    <t>Raphaël</t>
  </si>
  <si>
    <t>KOSCIELNY</t>
  </si>
  <si>
    <t>Laurent</t>
  </si>
  <si>
    <t>NASRI</t>
  </si>
  <si>
    <t>Samir</t>
  </si>
  <si>
    <t>pevra@fff.fr</t>
  </si>
  <si>
    <t>hlloris@fff.fr</t>
  </si>
  <si>
    <t>fribery@fff.fr</t>
  </si>
  <si>
    <t>kbenzema@fff.fr</t>
  </si>
  <si>
    <t>msakho@fff.fr</t>
  </si>
  <si>
    <t>mdebuchy@fff.fr</t>
  </si>
  <si>
    <t>bmatudi@fff.fr</t>
  </si>
  <si>
    <t>ycabaye@fff.fr</t>
  </si>
  <si>
    <t>rvarane@fff.fr</t>
  </si>
  <si>
    <t>eabidal@fff.fr</t>
  </si>
  <si>
    <t>jmenez@fff.fr</t>
  </si>
  <si>
    <t>ppogba@fff.fr</t>
  </si>
  <si>
    <t>lkoscielny@fff.fr</t>
  </si>
  <si>
    <t>snasri@fff.fr</t>
  </si>
  <si>
    <t>N° affaire</t>
  </si>
  <si>
    <t>Action(s)</t>
  </si>
  <si>
    <t>Montant impayé</t>
  </si>
  <si>
    <t>Nbre de jours de retard</t>
  </si>
  <si>
    <t>Nom client</t>
  </si>
  <si>
    <t>Date</t>
  </si>
  <si>
    <t>Action</t>
  </si>
  <si>
    <t>Semaine</t>
  </si>
  <si>
    <t>si 7&gt;date d'échéance&lt;15: Relance 1</t>
  </si>
  <si>
    <t>Relance 1</t>
  </si>
  <si>
    <t>Relance 2</t>
  </si>
  <si>
    <t>si 15&gt;=date d'échéance&lt;22: Relance 2</t>
  </si>
  <si>
    <t>si 22&gt;=date d'échéance&lt;29: Relance 3</t>
  </si>
  <si>
    <t>si date d'échéance&gt;=29: Bloquer client</t>
  </si>
  <si>
    <t>si date d'échéance&lt;=Date du jour;"rien"</t>
  </si>
  <si>
    <t>LOSC</t>
  </si>
  <si>
    <t>af32147821</t>
  </si>
  <si>
    <t>PSG</t>
  </si>
  <si>
    <t>AV des champs élysées</t>
  </si>
  <si>
    <t>fc10245f124</t>
  </si>
  <si>
    <t>LYON</t>
  </si>
  <si>
    <t>fc10245f134</t>
  </si>
  <si>
    <t>fc10245f125</t>
  </si>
  <si>
    <t>ol245az14</t>
  </si>
  <si>
    <t>ps2321er45</t>
  </si>
  <si>
    <t>LORIENT</t>
  </si>
  <si>
    <t>fc10245f135</t>
  </si>
  <si>
    <t>fc10245f136</t>
  </si>
  <si>
    <t>NANTES</t>
  </si>
  <si>
    <t>Av de la Beaujoire</t>
  </si>
  <si>
    <t>nte6321yt14</t>
  </si>
  <si>
    <t>sdr65454op7</t>
  </si>
  <si>
    <t>L'échéance est dépassée de + de 29 jours:donc l'action à faire c'est "bloquer le client"</t>
  </si>
  <si>
    <t>l'échéance est dépassée de 12 jours; action à faire c'est "relance 1"</t>
  </si>
  <si>
    <t>pas d'actioncaréchéance non dépassée</t>
  </si>
  <si>
    <t>L'échéance est dépassée de 17 jours:donc l'action à faire c'est "relance 2"</t>
  </si>
  <si>
    <t>L'échéance est dépassée de 27 jours:donc l'action à faire c'est "relance 3"</t>
  </si>
  <si>
    <t>Bloquer client</t>
  </si>
  <si>
    <t>Relance 3</t>
  </si>
  <si>
    <t>AJACCIO</t>
  </si>
  <si>
    <t>Casa de lione</t>
  </si>
  <si>
    <t>fc10245f137</t>
  </si>
  <si>
    <t>coe1247</t>
  </si>
  <si>
    <t>SOCHAUX</t>
  </si>
  <si>
    <t>Place Peugeot</t>
  </si>
  <si>
    <t>fc10245f138</t>
  </si>
  <si>
    <t>vcx9870</t>
  </si>
  <si>
    <t>fc10245f139</t>
  </si>
  <si>
    <t>nte6321yt45</t>
  </si>
  <si>
    <t>MONACO</t>
  </si>
  <si>
    <t>Rue du prince</t>
  </si>
  <si>
    <t>fc10245f140</t>
  </si>
  <si>
    <t>mc547</t>
  </si>
  <si>
    <t>fc10245f141</t>
  </si>
  <si>
    <t>ps2321er52</t>
  </si>
  <si>
    <t>Rue des lumières</t>
  </si>
  <si>
    <t>Place bretonne</t>
  </si>
  <si>
    <t xml:space="preserve">2 place de la paix </t>
  </si>
  <si>
    <t>Total général</t>
  </si>
  <si>
    <t>Total</t>
  </si>
  <si>
    <t>Somme de Montant impayé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</si>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</sst>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0.00\ \€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5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3" xfId="0" applyFont="1" applyFill="1" applyBorder="1"/>
    <xf numFmtId="14" fontId="6" fillId="0" borderId="3" xfId="0" applyNumberFormat="1" applyFont="1" applyFill="1" applyBorder="1"/>
    <xf numFmtId="0" fontId="6" fillId="0" borderId="3" xfId="0" applyFont="1" applyFill="1" applyBorder="1" applyAlignment="1">
      <alignment horizontal="center" vertical="center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/>
    <xf numFmtId="4" fontId="6" fillId="0" borderId="3" xfId="0" applyNumberFormat="1" applyFont="1" applyFill="1" applyBorder="1"/>
    <xf numFmtId="4" fontId="0" fillId="0" borderId="3" xfId="0" applyNumberFormat="1" applyBorder="1"/>
    <xf numFmtId="4" fontId="0" fillId="0" borderId="4" xfId="0" applyNumberFormat="1" applyBorder="1"/>
    <xf numFmtId="0" fontId="0" fillId="0" borderId="0" xfId="0" applyBorder="1"/>
    <xf numFmtId="0" fontId="6" fillId="0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4" fillId="0" borderId="0" xfId="0" applyFont="1" applyBorder="1"/>
    <xf numFmtId="14" fontId="0" fillId="0" borderId="3" xfId="0" applyNumberFormat="1" applyBorder="1"/>
    <xf numFmtId="0" fontId="0" fillId="0" borderId="5" xfId="0" applyBorder="1"/>
    <xf numFmtId="0" fontId="0" fillId="0" borderId="6" xfId="0" applyBorder="1"/>
    <xf numFmtId="0" fontId="0" fillId="0" borderId="5" xfId="0" pivotButton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9" xfId="0" applyNumberFormat="1" applyBorder="1"/>
    <xf numFmtId="164" fontId="0" fillId="0" borderId="10" xfId="0" applyNumberFormat="1" applyBorder="1"/>
    <xf numFmtId="165" fontId="0" fillId="0" borderId="0" xfId="0" applyNumberFormat="1"/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120650</xdr:colOff>
      <xdr:row>1</xdr:row>
      <xdr:rowOff>0</xdr:rowOff>
    </xdr:from>
    <xdr:to>
      <xdr:col>2</xdr:col>
      <xdr:colOff>644479</xdr:colOff>
      <xdr:row>4</xdr:row>
      <xdr:rowOff>22261</xdr:rowOff>
    </xdr:to>
    <xdr:sp macro="[0]!Impayés_récapituler" textlink="">
      <xdr:nvSpPr>
        <xdr:cNvPr id="2" name="Rectangle à coins arrondis 1"/>
        <xdr:cNvSpPr/>
      </xdr:nvSpPr>
      <xdr:spPr>
        <a:xfrm>
          <a:off x="876300" y="180975"/>
          <a:ext cx="1276350" cy="6096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1.</a:t>
          </a:r>
          <a:r>
            <a:rPr lang="fr-FR" sz="1100" b="1" baseline="0"/>
            <a:t> </a:t>
          </a:r>
          <a:r>
            <a:rPr lang="fr-FR" sz="1100" b="1"/>
            <a:t>Mettre</a:t>
          </a:r>
          <a:r>
            <a:rPr lang="fr-FR" sz="1100" b="1" baseline="0"/>
            <a:t> </a:t>
          </a:r>
          <a:r>
            <a:rPr lang="fr-FR" sz="1100" b="1"/>
            <a:t>à jour</a:t>
          </a:r>
        </a:p>
      </xdr:txBody>
    </xdr:sp>
    <xdr:clientData/>
  </xdr:twoCellAnchor>
  <xdr:twoCellAnchor>
    <xdr:from>
      <xdr:col>3</xdr:col>
      <xdr:colOff>365125</xdr:colOff>
      <xdr:row>0</xdr:row>
      <xdr:rowOff>171450</xdr:rowOff>
    </xdr:from>
    <xdr:to>
      <xdr:col>5</xdr:col>
      <xdr:colOff>38074</xdr:colOff>
      <xdr:row>4</xdr:row>
      <xdr:rowOff>19050</xdr:rowOff>
    </xdr:to>
    <xdr:sp macro="[0]!Feuil3.Envoi_Mail" textlink="">
      <xdr:nvSpPr>
        <xdr:cNvPr id="4" name="Rectangle à coins arrondis 3"/>
        <xdr:cNvSpPr/>
      </xdr:nvSpPr>
      <xdr:spPr>
        <a:xfrm>
          <a:off x="2628900" y="171450"/>
          <a:ext cx="1447800" cy="609600"/>
        </a:xfrm>
        <a:prstGeom prst="roundRect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2. Envoyer</a:t>
          </a:r>
          <a:r>
            <a:rPr lang="fr-FR" sz="1100" b="1" baseline="0"/>
            <a:t> email aux Chargés d'Affaires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rg&#233;s%20d%20affair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és d affaire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ois ABRAHAM" refreshedDate="41632.459562962962" createdVersion="1" refreshedVersion="4" recordCount="24" upgradeOnRefresh="1">
  <cacheSource type="worksheet">
    <worksheetSource ref="C9:H3630" sheet="Suivi impayés"/>
  </cacheSource>
  <cacheFields count="6">
    <cacheField name="N° affaire" numFmtId="0">
      <sharedItems containsBlank="1" count="11">
        <s v="fc10245f125"/>
        <s v="fc10245f124"/>
        <s v="fc10245f134"/>
        <s v="fc10245f135"/>
        <s v="fc10245f136"/>
        <s v="fc10245f137"/>
        <s v="fc10245f138"/>
        <s v="fc10245f139"/>
        <s v="fc10245f140"/>
        <s v="fc10245f141"/>
        <m/>
      </sharedItems>
    </cacheField>
    <cacheField name="Nom client" numFmtId="0">
      <sharedItems containsBlank="1" count="9">
        <s v="LOSC"/>
        <s v="PSG"/>
        <s v="LYON"/>
        <s v="LORIENT"/>
        <s v="NANTES"/>
        <s v="AJACCIO"/>
        <s v="SOCHAUX"/>
        <s v="MONACO"/>
        <m/>
      </sharedItems>
    </cacheField>
    <cacheField name="Montant impayé" numFmtId="0">
      <sharedItems containsString="0" containsBlank="1" containsNumber="1" minValue="1040.45" maxValue="21457"/>
    </cacheField>
    <cacheField name="Nbre de jours de retard" numFmtId="0">
      <sharedItems containsString="0" containsBlank="1" containsNumber="1" containsInteger="1" minValue="9" maxValue="146" count="11">
        <n v="73"/>
        <n v="14"/>
        <n v="67"/>
        <n v="20"/>
        <n v="9"/>
        <n v="146"/>
        <n v="11"/>
        <n v="12"/>
        <n v="24"/>
        <n v="27"/>
        <m/>
      </sharedItems>
    </cacheField>
    <cacheField name="Action(s)" numFmtId="0">
      <sharedItems containsBlank="1" count="5">
        <s v="Bloquer client"/>
        <s v="Relance 1"/>
        <s v="Relance 2"/>
        <s v="Relance 3"/>
        <m/>
      </sharedItems>
    </cacheField>
    <cacheField name="Chargé(e) d'affaires" numFmtId="0">
      <sharedItems containsBlank="1" count="9">
        <s v="KOSCIELNY"/>
        <s v="SAKHO"/>
        <s v="CABAYE"/>
        <s v="LLORIS"/>
        <s v="DEBUCHY"/>
        <s v="ABIDAL"/>
        <s v="MENEZ"/>
        <s v="EVRA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3457.85"/>
    <x v="0"/>
    <x v="0"/>
    <x v="0"/>
  </r>
  <r>
    <x v="1"/>
    <x v="1"/>
    <n v="3487"/>
    <x v="1"/>
    <x v="1"/>
    <x v="1"/>
  </r>
  <r>
    <x v="2"/>
    <x v="2"/>
    <n v="5478.5"/>
    <x v="2"/>
    <x v="0"/>
    <x v="2"/>
  </r>
  <r>
    <x v="3"/>
    <x v="3"/>
    <n v="3478.5"/>
    <x v="3"/>
    <x v="2"/>
    <x v="3"/>
  </r>
  <r>
    <x v="4"/>
    <x v="4"/>
    <n v="3214.75"/>
    <x v="4"/>
    <x v="1"/>
    <x v="4"/>
  </r>
  <r>
    <x v="5"/>
    <x v="5"/>
    <n v="1040.45"/>
    <x v="5"/>
    <x v="0"/>
    <x v="3"/>
  </r>
  <r>
    <x v="6"/>
    <x v="6"/>
    <n v="18743"/>
    <x v="6"/>
    <x v="1"/>
    <x v="5"/>
  </r>
  <r>
    <x v="7"/>
    <x v="4"/>
    <n v="5814.9"/>
    <x v="7"/>
    <x v="1"/>
    <x v="4"/>
  </r>
  <r>
    <x v="8"/>
    <x v="7"/>
    <n v="21457"/>
    <x v="8"/>
    <x v="3"/>
    <x v="6"/>
  </r>
  <r>
    <x v="9"/>
    <x v="1"/>
    <n v="7325"/>
    <x v="9"/>
    <x v="3"/>
    <x v="7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F15" firstHeaderRow="2" firstDataRow="2" firstDataCol="5"/>
  <pivotFields count="6">
    <pivotField axis="axisRow" compact="0" outline="0" subtotalTop="0" showAll="0" includeNewItemsInFilter="1" defaultSubtotal="0">
      <items count="11">
        <item x="1"/>
        <item x="0"/>
        <item x="2"/>
        <item x="3"/>
        <item x="4"/>
        <item x="5"/>
        <item x="6"/>
        <item x="7"/>
        <item x="8"/>
        <item sd="0" x="10"/>
        <item x="9"/>
      </items>
    </pivotField>
    <pivotField axis="axisRow" compact="0" outline="0" subtotalTop="0" showAll="0" includeNewItemsInFilter="1" defaultSubtotal="0">
      <items count="9">
        <item x="5"/>
        <item x="3"/>
        <item x="0"/>
        <item x="2"/>
        <item x="7"/>
        <item x="4"/>
        <item x="1"/>
        <item x="6"/>
        <item x="8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1">
        <item x="4"/>
        <item x="6"/>
        <item x="7"/>
        <item x="1"/>
        <item x="3"/>
        <item x="8"/>
        <item x="2"/>
        <item x="0"/>
        <item x="5"/>
        <item x="10"/>
        <item x="9"/>
      </items>
    </pivotField>
    <pivotField axis="axisRow" compact="0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axis="axisRow" compact="0" outline="0" subtotalTop="0" showAll="0" includeNewItemsInFilter="1" defaultSubtotal="0">
      <items count="9">
        <item x="5"/>
        <item x="2"/>
        <item x="4"/>
        <item x="0"/>
        <item x="3"/>
        <item x="6"/>
        <item x="1"/>
        <item h="1" x="8"/>
        <item x="7"/>
      </items>
    </pivotField>
  </pivotFields>
  <rowFields count="5">
    <field x="0"/>
    <field x="5"/>
    <field x="1"/>
    <field x="3"/>
    <field x="4"/>
  </rowFields>
  <rowItems count="11">
    <i>
      <x/>
      <x v="6"/>
      <x v="6"/>
      <x v="3"/>
      <x v="1"/>
    </i>
    <i>
      <x v="1"/>
      <x v="3"/>
      <x v="2"/>
      <x v="7"/>
      <x/>
    </i>
    <i>
      <x v="2"/>
      <x v="1"/>
      <x v="3"/>
      <x v="6"/>
      <x/>
    </i>
    <i>
      <x v="3"/>
      <x v="4"/>
      <x v="1"/>
      <x v="4"/>
      <x v="2"/>
    </i>
    <i>
      <x v="4"/>
      <x v="2"/>
      <x v="5"/>
      <x/>
      <x v="1"/>
    </i>
    <i>
      <x v="5"/>
      <x v="4"/>
      <x/>
      <x v="8"/>
      <x/>
    </i>
    <i>
      <x v="6"/>
      <x/>
      <x v="7"/>
      <x v="1"/>
      <x v="1"/>
    </i>
    <i>
      <x v="7"/>
      <x v="2"/>
      <x v="5"/>
      <x v="2"/>
      <x v="1"/>
    </i>
    <i>
      <x v="8"/>
      <x v="5"/>
      <x v="4"/>
      <x v="5"/>
      <x v="3"/>
    </i>
    <i>
      <x v="10"/>
      <x v="8"/>
      <x v="6"/>
      <x v="10"/>
      <x v="3"/>
    </i>
    <i t="grand">
      <x/>
    </i>
  </rowItems>
  <colItems count="1">
    <i/>
  </colItems>
  <dataFields count="1">
    <dataField name="Somme de Montant impayé" fld="2" baseField="4" baseItem="1" numFmtId="164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ycabaye@fff.fr" TargetMode="External"/><Relationship Id="rId13" Type="http://schemas.openxmlformats.org/officeDocument/2006/relationships/hyperlink" Target="mailto:lkoscielny@fff.fr" TargetMode="External"/><Relationship Id="rId3" Type="http://schemas.openxmlformats.org/officeDocument/2006/relationships/hyperlink" Target="mailto:fribery@fff.fr" TargetMode="External"/><Relationship Id="rId7" Type="http://schemas.openxmlformats.org/officeDocument/2006/relationships/hyperlink" Target="mailto:bmatudi@fff.fr" TargetMode="External"/><Relationship Id="rId12" Type="http://schemas.openxmlformats.org/officeDocument/2006/relationships/hyperlink" Target="mailto:ppogba@fff.fr" TargetMode="External"/><Relationship Id="rId2" Type="http://schemas.openxmlformats.org/officeDocument/2006/relationships/hyperlink" Target="mailto:hlloris@fff.fr" TargetMode="External"/><Relationship Id="rId1" Type="http://schemas.openxmlformats.org/officeDocument/2006/relationships/hyperlink" Target="mailto:pevra@fff.fr" TargetMode="External"/><Relationship Id="rId6" Type="http://schemas.openxmlformats.org/officeDocument/2006/relationships/hyperlink" Target="mailto:mdebuchy@fff.fr" TargetMode="External"/><Relationship Id="rId11" Type="http://schemas.openxmlformats.org/officeDocument/2006/relationships/hyperlink" Target="mailto:jmenez@fff.fr" TargetMode="External"/><Relationship Id="rId5" Type="http://schemas.openxmlformats.org/officeDocument/2006/relationships/hyperlink" Target="mailto:msakho@fff.fr" TargetMode="External"/><Relationship Id="rId10" Type="http://schemas.openxmlformats.org/officeDocument/2006/relationships/hyperlink" Target="mailto:eabidal@fff.fr" TargetMode="External"/><Relationship Id="rId4" Type="http://schemas.openxmlformats.org/officeDocument/2006/relationships/hyperlink" Target="mailto:kbenzema@fff.fr" TargetMode="External"/><Relationship Id="rId9" Type="http://schemas.openxmlformats.org/officeDocument/2006/relationships/hyperlink" Target="mailto:rvarane@fff.fr" TargetMode="External"/><Relationship Id="rId14" Type="http://schemas.openxmlformats.org/officeDocument/2006/relationships/hyperlink" Target="mailto:snasri@ff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9:F11"/>
  <sheetViews>
    <sheetView workbookViewId="0">
      <selection activeCell="F5" sqref="F5"/>
    </sheetView>
  </sheetViews>
  <sheetFormatPr baseColWidth="10" defaultRowHeight="14.5" x14ac:dyDescent="0.35"/>
  <cols>
    <col min="1" max="1" width="10.90625" bestFit="1" customWidth="1"/>
    <col min="2" max="2" width="6.54296875" bestFit="1" customWidth="1"/>
    <col min="3" max="3" width="20.54296875" style="51" bestFit="1" customWidth="1"/>
    <col min="4" max="4" width="12.26953125" style="51" bestFit="1" customWidth="1"/>
    <col min="5" max="5" width="17.26953125" style="51" bestFit="1" customWidth="1"/>
    <col min="6" max="6" width="14.81640625" style="51" bestFit="1" customWidth="1"/>
  </cols>
  <sheetData>
    <row r="9" spans="1:6" x14ac:dyDescent="0.35">
      <c r="A9" s="35" t="s">
        <v>52</v>
      </c>
      <c r="B9" s="35" t="s">
        <v>113</v>
      </c>
      <c r="C9" s="35" t="s">
        <v>54</v>
      </c>
      <c r="D9" s="35" t="s">
        <v>55</v>
      </c>
      <c r="E9" s="35" t="s">
        <v>53</v>
      </c>
      <c r="F9" s="36" t="s">
        <v>6</v>
      </c>
    </row>
    <row r="10" spans="1:6" x14ac:dyDescent="0.35">
      <c r="C10"/>
      <c r="D10"/>
      <c r="E10"/>
      <c r="F10"/>
    </row>
    <row r="11" spans="1:6" x14ac:dyDescent="0.35">
      <c r="C11"/>
      <c r="D11"/>
      <c r="E11"/>
      <c r="F11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3:F15"/>
  <sheetViews>
    <sheetView workbookViewId="0">
      <selection activeCell="D32" sqref="D32"/>
    </sheetView>
  </sheetViews>
  <sheetFormatPr baseColWidth="10" defaultRowHeight="14.5" x14ac:dyDescent="0.35"/>
  <cols>
    <col min="1" max="1" width="12.54296875" bestFit="1" customWidth="1"/>
    <col min="2" max="2" width="13" bestFit="1" customWidth="1"/>
    <col min="3" max="3" width="24.1796875" bestFit="1" customWidth="1"/>
    <col min="4" max="4" width="17.81640625" bestFit="1" customWidth="1"/>
    <col min="5" max="5" width="13.453125" customWidth="1"/>
    <col min="6" max="6" width="10.453125" customWidth="1"/>
  </cols>
  <sheetData>
    <row r="3" spans="1:6" x14ac:dyDescent="0.35">
      <c r="A3" s="45" t="s">
        <v>112</v>
      </c>
      <c r="B3" s="44"/>
      <c r="C3" s="44"/>
      <c r="D3" s="44"/>
      <c r="E3" s="44"/>
      <c r="F3" s="48"/>
    </row>
    <row r="4" spans="1:6" x14ac:dyDescent="0.35">
      <c r="A4" s="45" t="s">
        <v>52</v>
      </c>
      <c r="B4" s="45" t="s">
        <v>6</v>
      </c>
      <c r="C4" s="45" t="s">
        <v>56</v>
      </c>
      <c r="D4" s="45" t="s">
        <v>55</v>
      </c>
      <c r="E4" s="45" t="s">
        <v>53</v>
      </c>
      <c r="F4" s="48" t="s">
        <v>111</v>
      </c>
    </row>
    <row r="5" spans="1:6" x14ac:dyDescent="0.35">
      <c r="A5" s="43" t="s">
        <v>71</v>
      </c>
      <c r="B5" s="43" t="s">
        <v>28</v>
      </c>
      <c r="C5" s="43" t="s">
        <v>69</v>
      </c>
      <c r="D5" s="43">
        <v>14</v>
      </c>
      <c r="E5" s="43" t="s">
        <v>61</v>
      </c>
      <c r="F5" s="49">
        <v>3487</v>
      </c>
    </row>
    <row r="6" spans="1:6" x14ac:dyDescent="0.35">
      <c r="A6" s="43" t="s">
        <v>74</v>
      </c>
      <c r="B6" s="43" t="s">
        <v>34</v>
      </c>
      <c r="C6" s="43" t="s">
        <v>67</v>
      </c>
      <c r="D6" s="43">
        <v>73</v>
      </c>
      <c r="E6" s="43" t="s">
        <v>89</v>
      </c>
      <c r="F6" s="49">
        <v>3457.85</v>
      </c>
    </row>
    <row r="7" spans="1:6" x14ac:dyDescent="0.35">
      <c r="A7" s="43" t="s">
        <v>73</v>
      </c>
      <c r="B7" s="43" t="s">
        <v>24</v>
      </c>
      <c r="C7" s="43" t="s">
        <v>72</v>
      </c>
      <c r="D7" s="43">
        <v>67</v>
      </c>
      <c r="E7" s="43" t="s">
        <v>89</v>
      </c>
      <c r="F7" s="49">
        <v>5478.5</v>
      </c>
    </row>
    <row r="8" spans="1:6" x14ac:dyDescent="0.35">
      <c r="A8" s="43" t="s">
        <v>78</v>
      </c>
      <c r="B8" s="43" t="s">
        <v>12</v>
      </c>
      <c r="C8" s="43" t="s">
        <v>77</v>
      </c>
      <c r="D8" s="43">
        <v>20</v>
      </c>
      <c r="E8" s="43" t="s">
        <v>62</v>
      </c>
      <c r="F8" s="49">
        <v>3478.5</v>
      </c>
    </row>
    <row r="9" spans="1:6" x14ac:dyDescent="0.35">
      <c r="A9" s="43" t="s">
        <v>79</v>
      </c>
      <c r="B9" s="43" t="s">
        <v>26</v>
      </c>
      <c r="C9" s="43" t="s">
        <v>80</v>
      </c>
      <c r="D9" s="43">
        <v>9</v>
      </c>
      <c r="E9" s="43" t="s">
        <v>61</v>
      </c>
      <c r="F9" s="49">
        <v>3214.75</v>
      </c>
    </row>
    <row r="10" spans="1:6" x14ac:dyDescent="0.35">
      <c r="A10" s="43" t="s">
        <v>93</v>
      </c>
      <c r="B10" s="43" t="s">
        <v>12</v>
      </c>
      <c r="C10" s="43" t="s">
        <v>91</v>
      </c>
      <c r="D10" s="43">
        <v>146</v>
      </c>
      <c r="E10" s="43" t="s">
        <v>89</v>
      </c>
      <c r="F10" s="49">
        <v>1040.45</v>
      </c>
    </row>
    <row r="11" spans="1:6" x14ac:dyDescent="0.35">
      <c r="A11" s="43" t="s">
        <v>97</v>
      </c>
      <c r="B11" s="43" t="s">
        <v>20</v>
      </c>
      <c r="C11" s="43" t="s">
        <v>95</v>
      </c>
      <c r="D11" s="43">
        <v>11</v>
      </c>
      <c r="E11" s="43" t="s">
        <v>61</v>
      </c>
      <c r="F11" s="49">
        <v>18743</v>
      </c>
    </row>
    <row r="12" spans="1:6" x14ac:dyDescent="0.35">
      <c r="A12" s="43" t="s">
        <v>99</v>
      </c>
      <c r="B12" s="43" t="s">
        <v>26</v>
      </c>
      <c r="C12" s="43" t="s">
        <v>80</v>
      </c>
      <c r="D12" s="43">
        <v>12</v>
      </c>
      <c r="E12" s="43" t="s">
        <v>61</v>
      </c>
      <c r="F12" s="49">
        <v>5814.9</v>
      </c>
    </row>
    <row r="13" spans="1:6" x14ac:dyDescent="0.35">
      <c r="A13" s="43" t="s">
        <v>103</v>
      </c>
      <c r="B13" s="43" t="s">
        <v>18</v>
      </c>
      <c r="C13" s="43" t="s">
        <v>101</v>
      </c>
      <c r="D13" s="43">
        <v>24</v>
      </c>
      <c r="E13" s="43" t="s">
        <v>90</v>
      </c>
      <c r="F13" s="49">
        <v>21457</v>
      </c>
    </row>
    <row r="14" spans="1:6" x14ac:dyDescent="0.35">
      <c r="A14" s="43" t="s">
        <v>105</v>
      </c>
      <c r="B14" s="43" t="s">
        <v>10</v>
      </c>
      <c r="C14" s="43" t="s">
        <v>69</v>
      </c>
      <c r="D14" s="43">
        <v>27</v>
      </c>
      <c r="E14" s="43" t="s">
        <v>90</v>
      </c>
      <c r="F14" s="49">
        <v>7325</v>
      </c>
    </row>
    <row r="15" spans="1:6" x14ac:dyDescent="0.35">
      <c r="A15" s="46" t="s">
        <v>110</v>
      </c>
      <c r="B15" s="47"/>
      <c r="C15" s="47"/>
      <c r="D15" s="47"/>
      <c r="E15" s="47"/>
      <c r="F15" s="50">
        <v>73496.950000000012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N19"/>
  <sheetViews>
    <sheetView topLeftCell="A3" workbookViewId="0">
      <selection activeCell="I9" sqref="I9"/>
    </sheetView>
  </sheetViews>
  <sheetFormatPr baseColWidth="10" defaultColWidth="11.453125" defaultRowHeight="14.25" customHeight="1" x14ac:dyDescent="0.35"/>
  <cols>
    <col min="1" max="2" width="11.453125" style="33"/>
    <col min="3" max="3" width="11.26953125" style="33" bestFit="1" customWidth="1"/>
    <col min="4" max="4" width="10.7265625" style="33" bestFit="1" customWidth="1"/>
    <col min="5" max="5" width="15.7265625" style="33" bestFit="1" customWidth="1"/>
    <col min="6" max="6" width="21.81640625" style="33" bestFit="1" customWidth="1"/>
    <col min="7" max="7" width="13.453125" style="33" bestFit="1" customWidth="1"/>
    <col min="8" max="8" width="18.7265625" style="33" bestFit="1" customWidth="1"/>
    <col min="9" max="16384" width="11.453125" style="33"/>
  </cols>
  <sheetData>
    <row r="2" spans="1:14" ht="14.25" customHeight="1" x14ac:dyDescent="0.35">
      <c r="C2" s="34"/>
      <c r="D2" s="34"/>
      <c r="E2" s="37"/>
      <c r="F2" s="34"/>
      <c r="G2" s="34"/>
      <c r="H2" s="38"/>
    </row>
    <row r="3" spans="1:14" ht="14.25" customHeight="1" x14ac:dyDescent="0.35">
      <c r="C3" s="34"/>
      <c r="D3" s="34"/>
      <c r="E3" s="37"/>
      <c r="F3" s="34"/>
      <c r="G3" s="34"/>
      <c r="H3" s="38"/>
      <c r="I3" s="40"/>
      <c r="J3" s="40"/>
      <c r="K3" s="40"/>
      <c r="L3" s="40"/>
      <c r="M3" s="40"/>
      <c r="N3" s="40"/>
    </row>
    <row r="4" spans="1:14" ht="14.25" customHeight="1" x14ac:dyDescent="0.35">
      <c r="C4" s="34"/>
      <c r="D4" s="34"/>
      <c r="E4" s="37"/>
      <c r="F4" s="34"/>
      <c r="G4" s="34"/>
      <c r="H4" s="38"/>
      <c r="I4" s="40"/>
      <c r="J4" s="40"/>
      <c r="K4" s="40"/>
      <c r="L4" s="40"/>
      <c r="M4" s="40"/>
      <c r="N4" s="40"/>
    </row>
    <row r="5" spans="1:14" ht="14.25" customHeight="1" x14ac:dyDescent="0.35">
      <c r="C5" s="34"/>
      <c r="D5" s="34"/>
      <c r="E5" s="37"/>
      <c r="F5" s="34"/>
      <c r="G5" s="34"/>
      <c r="H5" s="38"/>
      <c r="I5" s="40"/>
      <c r="J5" s="40"/>
      <c r="K5" s="40"/>
      <c r="L5" s="40"/>
      <c r="M5" s="40"/>
      <c r="N5" s="40"/>
    </row>
    <row r="6" spans="1:14" ht="14.25" customHeight="1" x14ac:dyDescent="0.35">
      <c r="A6" s="41"/>
      <c r="C6" s="34"/>
      <c r="D6" s="34"/>
      <c r="E6" s="37"/>
      <c r="F6" s="34"/>
      <c r="G6" s="34"/>
      <c r="H6" s="38"/>
      <c r="I6" s="40"/>
      <c r="J6" s="40"/>
      <c r="K6" s="40"/>
      <c r="L6" s="40"/>
      <c r="M6" s="40"/>
      <c r="N6" s="40"/>
    </row>
    <row r="7" spans="1:14" ht="14.25" customHeight="1" x14ac:dyDescent="0.35">
      <c r="I7" s="40"/>
      <c r="J7" s="40"/>
      <c r="K7" s="40"/>
      <c r="L7" s="40"/>
      <c r="M7" s="40"/>
      <c r="N7" s="40"/>
    </row>
    <row r="8" spans="1:14" ht="14.25" customHeight="1" x14ac:dyDescent="0.35">
      <c r="I8" s="40"/>
      <c r="J8" s="40"/>
      <c r="K8" s="40"/>
      <c r="L8" s="40"/>
      <c r="M8" s="40"/>
      <c r="N8" s="40"/>
    </row>
    <row r="9" spans="1:14" ht="14.25" customHeight="1" x14ac:dyDescent="0.35">
      <c r="C9" s="35" t="s">
        <v>52</v>
      </c>
      <c r="D9" s="35" t="s">
        <v>113</v>
      </c>
      <c r="E9" s="35" t="s">
        <v>54</v>
      </c>
      <c r="F9" s="35" t="s">
        <v>55</v>
      </c>
      <c r="G9" s="35" t="s">
        <v>53</v>
      </c>
      <c r="H9" s="36" t="s">
        <v>6</v>
      </c>
      <c r="I9" s="40"/>
      <c r="J9" s="40"/>
      <c r="K9" s="40"/>
      <c r="L9" s="40"/>
      <c r="M9" s="40"/>
      <c r="N9" s="40"/>
    </row>
    <row r="10" spans="1:14" ht="14.25" customHeight="1" x14ac:dyDescent="0.35">
      <c r="C10" s="39" t="s">
        <v>74</v>
      </c>
      <c r="D10" s="39" t="s">
        <v>67</v>
      </c>
      <c r="E10" s="39">
        <v>3457.85</v>
      </c>
      <c r="F10" s="39">
        <v>1550</v>
      </c>
      <c r="G10" s="39" t="s">
        <v>89</v>
      </c>
      <c r="H10" s="39" t="s">
        <v>34</v>
      </c>
    </row>
    <row r="11" spans="1:14" ht="14.25" customHeight="1" x14ac:dyDescent="0.35">
      <c r="C11" s="39"/>
      <c r="D11" s="39"/>
      <c r="E11" s="39"/>
      <c r="F11" s="39"/>
      <c r="G11" s="39"/>
      <c r="H11" s="39"/>
    </row>
    <row r="12" spans="1:14" ht="14.25" customHeight="1" x14ac:dyDescent="0.35">
      <c r="C12" s="39"/>
      <c r="D12" s="39"/>
      <c r="E12" s="39"/>
      <c r="F12" s="39"/>
      <c r="G12" s="39"/>
      <c r="H12" s="39"/>
    </row>
    <row r="13" spans="1:14" ht="14.25" customHeight="1" x14ac:dyDescent="0.35">
      <c r="C13" s="39"/>
      <c r="D13" s="39"/>
      <c r="E13" s="39"/>
      <c r="F13" s="39"/>
      <c r="G13" s="39"/>
      <c r="H13" s="39"/>
    </row>
    <row r="14" spans="1:14" ht="14.25" customHeight="1" x14ac:dyDescent="0.35">
      <c r="C14" s="39"/>
      <c r="D14" s="39"/>
      <c r="E14" s="39"/>
      <c r="F14" s="39"/>
      <c r="G14" s="39"/>
      <c r="H14" s="39"/>
    </row>
    <row r="15" spans="1:14" ht="14.25" customHeight="1" x14ac:dyDescent="0.35">
      <c r="C15" s="39"/>
      <c r="D15" s="39"/>
      <c r="E15" s="39"/>
      <c r="F15" s="39"/>
      <c r="G15" s="39"/>
      <c r="H15" s="39"/>
    </row>
    <row r="16" spans="1:14" ht="14.25" customHeight="1" x14ac:dyDescent="0.35">
      <c r="C16" s="39"/>
      <c r="D16" s="39"/>
      <c r="E16" s="39"/>
      <c r="F16" s="39"/>
      <c r="G16" s="39"/>
      <c r="H16" s="39"/>
    </row>
    <row r="17" spans="3:8" ht="14.25" customHeight="1" x14ac:dyDescent="0.35">
      <c r="C17" s="39"/>
      <c r="D17" s="39"/>
      <c r="E17" s="39"/>
      <c r="F17" s="39"/>
      <c r="G17" s="39"/>
      <c r="H17" s="39"/>
    </row>
    <row r="18" spans="3:8" ht="14.25" customHeight="1" x14ac:dyDescent="0.35">
      <c r="C18" s="39"/>
      <c r="D18" s="39"/>
      <c r="E18" s="39"/>
      <c r="F18" s="39"/>
      <c r="G18" s="39"/>
      <c r="H18" s="39"/>
    </row>
    <row r="19" spans="3:8" ht="14.25" customHeight="1" x14ac:dyDescent="0.35">
      <c r="C19" s="39"/>
      <c r="D19" s="39"/>
      <c r="E19" s="39"/>
      <c r="F19" s="39"/>
      <c r="G19" s="39"/>
      <c r="H19" s="3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G13"/>
  <sheetViews>
    <sheetView tabSelected="1" workbookViewId="0">
      <selection activeCell="H8" sqref="H8"/>
    </sheetView>
  </sheetViews>
  <sheetFormatPr baseColWidth="10" defaultRowHeight="14.5" x14ac:dyDescent="0.35"/>
  <cols>
    <col min="3" max="3" width="15.54296875" customWidth="1"/>
  </cols>
  <sheetData>
    <row r="8" spans="2:7" x14ac:dyDescent="0.35">
      <c r="B8" s="22" t="s">
        <v>59</v>
      </c>
      <c r="C8" s="22" t="s">
        <v>58</v>
      </c>
    </row>
    <row r="9" spans="2:7" x14ac:dyDescent="0.35">
      <c r="B9" s="21">
        <v>0</v>
      </c>
      <c r="C9" s="21"/>
      <c r="D9" s="52" t="s">
        <v>66</v>
      </c>
      <c r="E9" s="53"/>
      <c r="F9" s="53"/>
      <c r="G9" s="53"/>
    </row>
    <row r="10" spans="2:7" x14ac:dyDescent="0.35">
      <c r="B10" s="15">
        <v>1</v>
      </c>
      <c r="C10" s="15" t="s">
        <v>61</v>
      </c>
      <c r="D10" s="52" t="s">
        <v>60</v>
      </c>
      <c r="E10" s="53"/>
      <c r="F10" s="53"/>
      <c r="G10" s="53"/>
    </row>
    <row r="11" spans="2:7" x14ac:dyDescent="0.35">
      <c r="B11" s="19">
        <v>2</v>
      </c>
      <c r="C11" s="19" t="s">
        <v>62</v>
      </c>
      <c r="D11" s="52" t="s">
        <v>63</v>
      </c>
      <c r="E11" s="53"/>
      <c r="F11" s="53"/>
      <c r="G11" s="53"/>
    </row>
    <row r="12" spans="2:7" x14ac:dyDescent="0.35">
      <c r="B12" s="15">
        <v>3</v>
      </c>
      <c r="C12" s="15" t="str">
        <f>IF(C11="Relance 2","Relance 3","Relance 2")</f>
        <v>Relance 3</v>
      </c>
      <c r="D12" s="52" t="s">
        <v>64</v>
      </c>
      <c r="E12" s="53"/>
      <c r="F12" s="53"/>
      <c r="G12" s="53"/>
    </row>
    <row r="13" spans="2:7" x14ac:dyDescent="0.35">
      <c r="B13" s="20">
        <v>4</v>
      </c>
      <c r="C13" s="20" t="str">
        <f>IF(C12="Relance 3","Bloquer compte","Relance 3")</f>
        <v>Bloquer compte</v>
      </c>
      <c r="D13" s="52" t="s">
        <v>65</v>
      </c>
      <c r="E13" s="53"/>
      <c r="F13" s="53"/>
      <c r="G13" s="53"/>
    </row>
  </sheetData>
  <mergeCells count="5">
    <mergeCell ref="D10:G10"/>
    <mergeCell ref="D11:G11"/>
    <mergeCell ref="D12:G12"/>
    <mergeCell ref="D13:G13"/>
    <mergeCell ref="D9:G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L29"/>
  <sheetViews>
    <sheetView workbookViewId="0">
      <selection activeCell="C3" sqref="C3"/>
    </sheetView>
  </sheetViews>
  <sheetFormatPr baseColWidth="10" defaultRowHeight="14.5" x14ac:dyDescent="0.35"/>
  <cols>
    <col min="3" max="3" width="23.26953125" customWidth="1"/>
    <col min="4" max="4" width="14.7265625" customWidth="1"/>
    <col min="5" max="5" width="19.1796875" customWidth="1"/>
    <col min="6" max="6" width="14.7265625" customWidth="1"/>
    <col min="7" max="7" width="17" style="27" customWidth="1"/>
    <col min="8" max="8" width="17" customWidth="1"/>
    <col min="9" max="9" width="20.7265625" customWidth="1"/>
  </cols>
  <sheetData>
    <row r="2" spans="1:12" x14ac:dyDescent="0.35">
      <c r="A2" s="18" t="s">
        <v>57</v>
      </c>
      <c r="B2" s="17">
        <f ca="1">TODAY()</f>
        <v>43109</v>
      </c>
    </row>
    <row r="3" spans="1:12" x14ac:dyDescent="0.35">
      <c r="B3" s="2" t="s">
        <v>113</v>
      </c>
      <c r="C3" s="2" t="s">
        <v>0</v>
      </c>
      <c r="D3" s="2" t="s">
        <v>1</v>
      </c>
      <c r="E3" s="2" t="s">
        <v>2</v>
      </c>
      <c r="F3" s="2" t="s">
        <v>3</v>
      </c>
      <c r="G3" s="28" t="s">
        <v>4</v>
      </c>
      <c r="H3" s="2" t="s">
        <v>5</v>
      </c>
      <c r="I3" s="2" t="s">
        <v>6</v>
      </c>
      <c r="J3" s="1"/>
      <c r="K3" s="1"/>
      <c r="L3" s="1"/>
    </row>
    <row r="4" spans="1:12" ht="5.25" customHeight="1" x14ac:dyDescent="0.35"/>
    <row r="5" spans="1:12" x14ac:dyDescent="0.35">
      <c r="B5" s="3"/>
      <c r="C5" s="3"/>
      <c r="D5" s="3"/>
      <c r="E5" s="3"/>
      <c r="F5" s="3"/>
      <c r="G5" s="29"/>
      <c r="H5" s="3"/>
      <c r="I5" s="14"/>
    </row>
    <row r="6" spans="1:12" s="23" customFormat="1" x14ac:dyDescent="0.35">
      <c r="B6" s="24" t="s">
        <v>67</v>
      </c>
      <c r="C6" s="24" t="s">
        <v>109</v>
      </c>
      <c r="D6" s="24" t="s">
        <v>74</v>
      </c>
      <c r="E6" s="24" t="s">
        <v>68</v>
      </c>
      <c r="F6" s="25">
        <v>41529</v>
      </c>
      <c r="G6" s="30">
        <v>3457.85</v>
      </c>
      <c r="H6" s="25">
        <v>41559</v>
      </c>
      <c r="I6" s="26" t="s">
        <v>34</v>
      </c>
      <c r="J6" s="23" t="s">
        <v>85</v>
      </c>
    </row>
    <row r="7" spans="1:12" s="23" customFormat="1" x14ac:dyDescent="0.35">
      <c r="B7" s="24" t="s">
        <v>69</v>
      </c>
      <c r="C7" s="24" t="s">
        <v>70</v>
      </c>
      <c r="D7" s="24" t="s">
        <v>71</v>
      </c>
      <c r="E7" s="24" t="s">
        <v>76</v>
      </c>
      <c r="F7" s="25">
        <v>41588</v>
      </c>
      <c r="G7" s="30">
        <v>3487</v>
      </c>
      <c r="H7" s="25">
        <v>41618</v>
      </c>
      <c r="I7" s="26" t="s">
        <v>28</v>
      </c>
      <c r="J7" s="23" t="s">
        <v>86</v>
      </c>
    </row>
    <row r="8" spans="1:12" s="23" customFormat="1" x14ac:dyDescent="0.35">
      <c r="B8" s="24" t="s">
        <v>72</v>
      </c>
      <c r="C8" s="24" t="s">
        <v>107</v>
      </c>
      <c r="D8" s="24" t="s">
        <v>73</v>
      </c>
      <c r="E8" s="24" t="s">
        <v>75</v>
      </c>
      <c r="F8" s="25">
        <v>41505</v>
      </c>
      <c r="G8" s="30">
        <v>5478.5</v>
      </c>
      <c r="H8" s="25">
        <v>41565</v>
      </c>
      <c r="I8" s="26" t="s">
        <v>24</v>
      </c>
      <c r="J8" s="23" t="s">
        <v>84</v>
      </c>
    </row>
    <row r="9" spans="1:12" s="23" customFormat="1" x14ac:dyDescent="0.35">
      <c r="B9" s="24" t="s">
        <v>77</v>
      </c>
      <c r="C9" s="24" t="s">
        <v>108</v>
      </c>
      <c r="D9" s="24" t="s">
        <v>78</v>
      </c>
      <c r="E9" s="24" t="s">
        <v>83</v>
      </c>
      <c r="F9" s="25">
        <v>41552</v>
      </c>
      <c r="G9" s="30">
        <v>3478.5</v>
      </c>
      <c r="H9" s="25">
        <v>41612</v>
      </c>
      <c r="I9" s="26" t="s">
        <v>12</v>
      </c>
      <c r="J9" s="23" t="s">
        <v>87</v>
      </c>
    </row>
    <row r="10" spans="1:12" s="23" customFormat="1" x14ac:dyDescent="0.35">
      <c r="B10" s="24" t="s">
        <v>80</v>
      </c>
      <c r="C10" s="24" t="s">
        <v>81</v>
      </c>
      <c r="D10" s="24" t="s">
        <v>79</v>
      </c>
      <c r="E10" s="24" t="s">
        <v>82</v>
      </c>
      <c r="F10" s="25">
        <v>41593</v>
      </c>
      <c r="G10" s="30">
        <v>3214.75</v>
      </c>
      <c r="H10" s="25">
        <v>41623</v>
      </c>
      <c r="I10" s="26" t="s">
        <v>26</v>
      </c>
      <c r="J10" s="23" t="s">
        <v>88</v>
      </c>
    </row>
    <row r="11" spans="1:12" s="23" customFormat="1" x14ac:dyDescent="0.35">
      <c r="B11" s="24" t="s">
        <v>91</v>
      </c>
      <c r="C11" s="24" t="s">
        <v>92</v>
      </c>
      <c r="D11" s="24" t="s">
        <v>93</v>
      </c>
      <c r="E11" s="24" t="s">
        <v>94</v>
      </c>
      <c r="F11" s="25">
        <v>41456</v>
      </c>
      <c r="G11" s="30">
        <v>1040.45</v>
      </c>
      <c r="H11" s="25">
        <v>41486</v>
      </c>
      <c r="I11" s="26" t="s">
        <v>12</v>
      </c>
    </row>
    <row r="12" spans="1:12" x14ac:dyDescent="0.35">
      <c r="B12" s="4" t="s">
        <v>95</v>
      </c>
      <c r="C12" s="4" t="s">
        <v>96</v>
      </c>
      <c r="D12" s="4" t="s">
        <v>97</v>
      </c>
      <c r="E12" s="4" t="s">
        <v>98</v>
      </c>
      <c r="F12" s="42">
        <v>41621</v>
      </c>
      <c r="G12" s="31">
        <v>18743</v>
      </c>
      <c r="H12" s="42">
        <v>41621</v>
      </c>
      <c r="I12" s="15" t="s">
        <v>20</v>
      </c>
    </row>
    <row r="13" spans="1:12" x14ac:dyDescent="0.35">
      <c r="B13" s="4" t="s">
        <v>80</v>
      </c>
      <c r="C13" s="4" t="s">
        <v>81</v>
      </c>
      <c r="D13" s="4" t="s">
        <v>99</v>
      </c>
      <c r="E13" s="4" t="s">
        <v>100</v>
      </c>
      <c r="F13" s="42">
        <v>41590</v>
      </c>
      <c r="G13" s="31">
        <v>5814.9</v>
      </c>
      <c r="H13" s="42">
        <v>41620</v>
      </c>
      <c r="I13" s="15" t="s">
        <v>26</v>
      </c>
    </row>
    <row r="14" spans="1:12" x14ac:dyDescent="0.35">
      <c r="B14" s="4" t="s">
        <v>101</v>
      </c>
      <c r="C14" s="4" t="s">
        <v>102</v>
      </c>
      <c r="D14" s="4" t="s">
        <v>103</v>
      </c>
      <c r="E14" s="4" t="s">
        <v>104</v>
      </c>
      <c r="F14" s="42">
        <v>41564</v>
      </c>
      <c r="G14" s="31">
        <v>21457</v>
      </c>
      <c r="H14" s="42">
        <v>41608</v>
      </c>
      <c r="I14" s="15" t="s">
        <v>18</v>
      </c>
    </row>
    <row r="15" spans="1:12" x14ac:dyDescent="0.35">
      <c r="B15" s="24" t="s">
        <v>69</v>
      </c>
      <c r="C15" s="24" t="s">
        <v>70</v>
      </c>
      <c r="D15" s="4" t="s">
        <v>105</v>
      </c>
      <c r="E15" s="24" t="s">
        <v>106</v>
      </c>
      <c r="F15" s="42">
        <v>41605</v>
      </c>
      <c r="G15" s="31">
        <v>7325</v>
      </c>
      <c r="H15" s="42">
        <v>41605</v>
      </c>
      <c r="I15" s="15" t="s">
        <v>10</v>
      </c>
    </row>
    <row r="16" spans="1:12" x14ac:dyDescent="0.35">
      <c r="B16" s="4"/>
      <c r="C16" s="4"/>
      <c r="D16" s="4"/>
      <c r="E16" s="4"/>
      <c r="F16" s="4"/>
      <c r="G16" s="31"/>
      <c r="H16" s="4"/>
      <c r="I16" s="15"/>
    </row>
    <row r="17" spans="2:9" x14ac:dyDescent="0.35">
      <c r="B17" s="4"/>
      <c r="C17" s="4"/>
      <c r="D17" s="4"/>
      <c r="E17" s="4"/>
      <c r="F17" s="4"/>
      <c r="G17" s="31"/>
      <c r="H17" s="4"/>
      <c r="I17" s="15"/>
    </row>
    <row r="18" spans="2:9" x14ac:dyDescent="0.35">
      <c r="B18" s="4"/>
      <c r="C18" s="4"/>
      <c r="D18" s="4"/>
      <c r="E18" s="4"/>
      <c r="F18" s="4"/>
      <c r="G18" s="31"/>
      <c r="H18" s="4"/>
      <c r="I18" s="15"/>
    </row>
    <row r="19" spans="2:9" x14ac:dyDescent="0.35">
      <c r="B19" s="4"/>
      <c r="C19" s="4"/>
      <c r="D19" s="4"/>
      <c r="E19" s="4"/>
      <c r="F19" s="4"/>
      <c r="G19" s="31"/>
      <c r="H19" s="4"/>
      <c r="I19" s="15"/>
    </row>
    <row r="20" spans="2:9" x14ac:dyDescent="0.35">
      <c r="B20" s="4"/>
      <c r="C20" s="4"/>
      <c r="D20" s="4"/>
      <c r="E20" s="4"/>
      <c r="F20" s="4"/>
      <c r="G20" s="31"/>
      <c r="H20" s="4"/>
      <c r="I20" s="15"/>
    </row>
    <row r="21" spans="2:9" x14ac:dyDescent="0.35">
      <c r="B21" s="4"/>
      <c r="C21" s="4"/>
      <c r="D21" s="4"/>
      <c r="E21" s="4"/>
      <c r="F21" s="4"/>
      <c r="G21" s="31"/>
      <c r="H21" s="4"/>
      <c r="I21" s="15"/>
    </row>
    <row r="22" spans="2:9" x14ac:dyDescent="0.35">
      <c r="B22" s="4"/>
      <c r="C22" s="4"/>
      <c r="D22" s="4"/>
      <c r="E22" s="4"/>
      <c r="F22" s="4"/>
      <c r="G22" s="31"/>
      <c r="H22" s="4"/>
      <c r="I22" s="15"/>
    </row>
    <row r="23" spans="2:9" x14ac:dyDescent="0.35">
      <c r="B23" s="4"/>
      <c r="C23" s="4"/>
      <c r="D23" s="4"/>
      <c r="E23" s="4"/>
      <c r="F23" s="4"/>
      <c r="G23" s="31"/>
      <c r="H23" s="4"/>
      <c r="I23" s="15"/>
    </row>
    <row r="24" spans="2:9" x14ac:dyDescent="0.35">
      <c r="B24" s="4"/>
      <c r="C24" s="4"/>
      <c r="D24" s="4"/>
      <c r="E24" s="4"/>
      <c r="F24" s="4"/>
      <c r="G24" s="31"/>
      <c r="H24" s="4"/>
      <c r="I24" s="15"/>
    </row>
    <row r="25" spans="2:9" x14ac:dyDescent="0.35">
      <c r="B25" s="4"/>
      <c r="C25" s="4"/>
      <c r="D25" s="4"/>
      <c r="E25" s="4"/>
      <c r="F25" s="4"/>
      <c r="G25" s="31"/>
      <c r="H25" s="4"/>
      <c r="I25" s="15"/>
    </row>
    <row r="26" spans="2:9" x14ac:dyDescent="0.35">
      <c r="B26" s="4"/>
      <c r="C26" s="4"/>
      <c r="D26" s="4"/>
      <c r="E26" s="4"/>
      <c r="F26" s="4"/>
      <c r="G26" s="31"/>
      <c r="H26" s="4"/>
      <c r="I26" s="15"/>
    </row>
    <row r="27" spans="2:9" x14ac:dyDescent="0.35">
      <c r="B27" s="4"/>
      <c r="C27" s="4"/>
      <c r="D27" s="4"/>
      <c r="E27" s="4"/>
      <c r="F27" s="4"/>
      <c r="G27" s="31"/>
      <c r="H27" s="4"/>
      <c r="I27" s="15"/>
    </row>
    <row r="28" spans="2:9" x14ac:dyDescent="0.35">
      <c r="B28" s="4"/>
      <c r="C28" s="4"/>
      <c r="D28" s="4"/>
      <c r="E28" s="4"/>
      <c r="F28" s="4"/>
      <c r="G28" s="31"/>
      <c r="H28" s="4"/>
      <c r="I28" s="15"/>
    </row>
    <row r="29" spans="2:9" x14ac:dyDescent="0.35">
      <c r="B29" s="5"/>
      <c r="C29" s="5"/>
      <c r="D29" s="5"/>
      <c r="E29" s="5"/>
      <c r="F29" s="5"/>
      <c r="G29" s="32"/>
      <c r="H29" s="5"/>
      <c r="I29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B3:D17"/>
  <sheetViews>
    <sheetView workbookViewId="0">
      <selection activeCell="F7" sqref="F7"/>
    </sheetView>
  </sheetViews>
  <sheetFormatPr baseColWidth="10" defaultRowHeight="14.5" x14ac:dyDescent="0.35"/>
  <cols>
    <col min="2" max="3" width="11.453125" style="10" customWidth="1"/>
    <col min="4" max="4" width="18.7265625" style="10" customWidth="1"/>
  </cols>
  <sheetData>
    <row r="3" spans="2:4" x14ac:dyDescent="0.35">
      <c r="B3" s="6" t="s">
        <v>7</v>
      </c>
      <c r="C3" s="6" t="s">
        <v>8</v>
      </c>
      <c r="D3" s="6" t="s">
        <v>9</v>
      </c>
    </row>
    <row r="4" spans="2:4" x14ac:dyDescent="0.35">
      <c r="B4" s="7" t="s">
        <v>10</v>
      </c>
      <c r="C4" s="7" t="s">
        <v>11</v>
      </c>
      <c r="D4" s="11" t="s">
        <v>38</v>
      </c>
    </row>
    <row r="5" spans="2:4" x14ac:dyDescent="0.35">
      <c r="B5" s="8" t="s">
        <v>12</v>
      </c>
      <c r="C5" s="8" t="s">
        <v>13</v>
      </c>
      <c r="D5" s="12" t="s">
        <v>39</v>
      </c>
    </row>
    <row r="6" spans="2:4" x14ac:dyDescent="0.35">
      <c r="B6" s="8" t="s">
        <v>14</v>
      </c>
      <c r="C6" s="8" t="s">
        <v>15</v>
      </c>
      <c r="D6" s="12" t="s">
        <v>40</v>
      </c>
    </row>
    <row r="7" spans="2:4" x14ac:dyDescent="0.35">
      <c r="B7" s="8" t="s">
        <v>16</v>
      </c>
      <c r="C7" s="8" t="s">
        <v>17</v>
      </c>
      <c r="D7" s="12" t="s">
        <v>41</v>
      </c>
    </row>
    <row r="8" spans="2:4" x14ac:dyDescent="0.35">
      <c r="B8" s="8" t="s">
        <v>28</v>
      </c>
      <c r="C8" s="8" t="s">
        <v>29</v>
      </c>
      <c r="D8" s="12" t="s">
        <v>42</v>
      </c>
    </row>
    <row r="9" spans="2:4" x14ac:dyDescent="0.35">
      <c r="B9" s="8" t="s">
        <v>26</v>
      </c>
      <c r="C9" s="8" t="s">
        <v>27</v>
      </c>
      <c r="D9" s="12" t="s">
        <v>43</v>
      </c>
    </row>
    <row r="10" spans="2:4" x14ac:dyDescent="0.35">
      <c r="B10" s="8" t="s">
        <v>22</v>
      </c>
      <c r="C10" s="8" t="s">
        <v>23</v>
      </c>
      <c r="D10" s="12" t="s">
        <v>44</v>
      </c>
    </row>
    <row r="11" spans="2:4" x14ac:dyDescent="0.35">
      <c r="B11" s="8" t="s">
        <v>24</v>
      </c>
      <c r="C11" s="8" t="s">
        <v>25</v>
      </c>
      <c r="D11" s="12" t="s">
        <v>45</v>
      </c>
    </row>
    <row r="12" spans="2:4" x14ac:dyDescent="0.35">
      <c r="B12" s="8" t="s">
        <v>32</v>
      </c>
      <c r="C12" s="8" t="s">
        <v>33</v>
      </c>
      <c r="D12" s="12" t="s">
        <v>46</v>
      </c>
    </row>
    <row r="13" spans="2:4" x14ac:dyDescent="0.35">
      <c r="B13" s="8" t="s">
        <v>20</v>
      </c>
      <c r="C13" s="8" t="s">
        <v>21</v>
      </c>
      <c r="D13" s="12" t="s">
        <v>47</v>
      </c>
    </row>
    <row r="14" spans="2:4" x14ac:dyDescent="0.35">
      <c r="B14" s="8" t="s">
        <v>18</v>
      </c>
      <c r="C14" s="8" t="s">
        <v>19</v>
      </c>
      <c r="D14" s="12" t="s">
        <v>48</v>
      </c>
    </row>
    <row r="15" spans="2:4" x14ac:dyDescent="0.35">
      <c r="B15" s="8" t="s">
        <v>30</v>
      </c>
      <c r="C15" s="8" t="s">
        <v>31</v>
      </c>
      <c r="D15" s="12" t="s">
        <v>49</v>
      </c>
    </row>
    <row r="16" spans="2:4" x14ac:dyDescent="0.35">
      <c r="B16" s="8" t="s">
        <v>34</v>
      </c>
      <c r="C16" s="8" t="s">
        <v>35</v>
      </c>
      <c r="D16" s="12" t="s">
        <v>50</v>
      </c>
    </row>
    <row r="17" spans="2:4" x14ac:dyDescent="0.35">
      <c r="B17" s="9" t="s">
        <v>36</v>
      </c>
      <c r="C17" s="9" t="s">
        <v>37</v>
      </c>
      <c r="D17" s="13" t="s">
        <v>51</v>
      </c>
    </row>
  </sheetData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Explications</vt:lpstr>
      <vt:lpstr>TCD</vt:lpstr>
      <vt:lpstr>Suivi impayés</vt:lpstr>
      <vt:lpstr>Actions</vt:lpstr>
      <vt:lpstr>Base</vt:lpstr>
      <vt:lpstr>Chargés d affaires</vt:lpstr>
      <vt:lpstr>'Suivi impayés'!Criteres</vt:lpstr>
      <vt:lpstr>Explications!Extraire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luno</dc:creator>
  <cp:lastModifiedBy>Nassim Madi</cp:lastModifiedBy>
  <dcterms:created xsi:type="dcterms:W3CDTF">2013-12-20T20:19:46Z</dcterms:created>
  <dcterms:modified xsi:type="dcterms:W3CDTF">2018-01-09T22:14:26Z</dcterms:modified>
</cp:coreProperties>
</file>