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Budget\Tests\"/>
    </mc:Choice>
  </mc:AlternateContent>
  <bookViews>
    <workbookView xWindow="0" yWindow="0" windowWidth="23040" windowHeight="9384"/>
  </bookViews>
  <sheets>
    <sheet name="Factures à payer" sheetId="1" r:id="rId1"/>
  </sheets>
  <externalReferences>
    <externalReference r:id="rId2"/>
  </externalReferences>
  <definedNames>
    <definedName name="MoisA">'[1]Détails des revenus et dépenses'!$V$11:$X$22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0" i="1" l="1"/>
  <c r="P9" i="1" l="1"/>
  <c r="Q9" i="1" s="1"/>
  <c r="P8" i="1"/>
  <c r="Q8" i="1" s="1"/>
  <c r="U13" i="1" l="1"/>
  <c r="U14" i="1"/>
  <c r="G16" i="1"/>
  <c r="G18" i="1"/>
</calcChain>
</file>

<file path=xl/comments1.xml><?xml version="1.0" encoding="utf-8"?>
<comments xmlns="http://schemas.openxmlformats.org/spreadsheetml/2006/main">
  <authors>
    <author>Utilisateur Windows</author>
  </authors>
  <commentList>
    <comment ref="G9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Guy : 75,00$
Anna : 17,25$</t>
        </r>
      </text>
    </comment>
  </commentList>
</comments>
</file>

<file path=xl/sharedStrings.xml><?xml version="1.0" encoding="utf-8"?>
<sst xmlns="http://schemas.openxmlformats.org/spreadsheetml/2006/main" count="80" uniqueCount="47">
  <si>
    <t>Loyer</t>
  </si>
  <si>
    <t>Visa</t>
  </si>
  <si>
    <t>Internet</t>
  </si>
  <si>
    <t>Électricité</t>
  </si>
  <si>
    <t>Crédit</t>
  </si>
  <si>
    <t>Voiture</t>
  </si>
  <si>
    <t xml:space="preserve">Assurances </t>
  </si>
  <si>
    <t>Maison</t>
  </si>
  <si>
    <t>Auto</t>
  </si>
  <si>
    <t>Soust-total (Loyer non inclus)</t>
  </si>
  <si>
    <t>Total (Loyer inclus)</t>
  </si>
  <si>
    <t>Factures à payer</t>
  </si>
  <si>
    <t>Mois</t>
  </si>
  <si>
    <t>Actuel</t>
  </si>
  <si>
    <t>Précédent</t>
  </si>
  <si>
    <t>apparaissant dans la liste</t>
  </si>
  <si>
    <t>MoisA</t>
  </si>
  <si>
    <t>MoisB</t>
  </si>
  <si>
    <t>Janvier</t>
  </si>
  <si>
    <t>jan</t>
  </si>
  <si>
    <t>Mois Actuel :</t>
  </si>
  <si>
    <t>Février</t>
  </si>
  <si>
    <t>fév</t>
  </si>
  <si>
    <t>Mois précédent :</t>
  </si>
  <si>
    <t>Mars</t>
  </si>
  <si>
    <t>mar</t>
  </si>
  <si>
    <t>Jan</t>
  </si>
  <si>
    <t>Avril</t>
  </si>
  <si>
    <t>avr</t>
  </si>
  <si>
    <t>Mai</t>
  </si>
  <si>
    <t>mai</t>
  </si>
  <si>
    <t>Juin</t>
  </si>
  <si>
    <t>jui</t>
  </si>
  <si>
    <t>Juillet</t>
  </si>
  <si>
    <t>juil</t>
  </si>
  <si>
    <t>Août</t>
  </si>
  <si>
    <t>aoû</t>
  </si>
  <si>
    <t>Septembre</t>
  </si>
  <si>
    <t>sep</t>
  </si>
  <si>
    <t>Octobre</t>
  </si>
  <si>
    <t>oct</t>
  </si>
  <si>
    <t>Novembre</t>
  </si>
  <si>
    <t>nov</t>
  </si>
  <si>
    <t>Décembre</t>
  </si>
  <si>
    <t>déc</t>
  </si>
  <si>
    <t>Sélectionnez un mois :</t>
  </si>
  <si>
    <t xml:space="preserve">SI(NB.SI(INDIRECT("'[Factures à payer.xlsx]"&amp;$Q$10&amp;"'!Tableau1;"Loyer");"X";""))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</si>
</sst>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#,##0.00\ &quot;$&quot;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8"/>
      <color theme="1"/>
      <name val="Liberation Sans"/>
      <family val="2"/>
    </font>
    <font>
      <b/>
      <sz val="8"/>
      <color theme="0"/>
      <name val="Liberation Sans"/>
      <family val="2"/>
    </font>
    <font>
      <b/>
      <sz val="8"/>
      <color theme="1"/>
      <name val="Liberation Sans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2"/>
      <color theme="0"/>
      <name val="Times New Roman"/>
      <family val="1"/>
    </font>
    <font>
      <b/>
      <sz val="10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E8A52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gradientFill degree="270">
        <stop position="0">
          <color theme="9" tint="0.80001220740379042"/>
        </stop>
        <stop position="1">
          <color theme="9" tint="0.40000610370189521"/>
        </stop>
      </gradientFill>
    </fill>
    <fill>
      <patternFill patternType="solid">
        <fgColor theme="5" tint="-0.249977111117893"/>
        <bgColor indexed="64"/>
      </patternFill>
    </fill>
    <fill>
      <gradientFill>
        <stop position="0">
          <color theme="7" tint="-0.25098422193060094"/>
        </stop>
        <stop position="1">
          <color rgb="FFFCFAF3"/>
        </stop>
      </gradientFill>
    </fill>
    <fill>
      <patternFill patternType="solid">
        <fgColor theme="9" tint="0.7999511703848384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/>
    <xf numFmtId="164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44" fontId="2" fillId="3" borderId="1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44" fontId="2" fillId="4" borderId="2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44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5" borderId="9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vertical="center"/>
    </xf>
    <xf numFmtId="0" fontId="2" fillId="3" borderId="12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center" vertical="center"/>
    </xf>
    <xf numFmtId="44" fontId="2" fillId="3" borderId="14" xfId="0" applyNumberFormat="1" applyFont="1" applyFill="1" applyBorder="1" applyAlignment="1">
      <alignment horizontal="center" vertical="center"/>
    </xf>
    <xf numFmtId="164" fontId="2" fillId="3" borderId="14" xfId="0" applyNumberFormat="1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left" vertical="center"/>
    </xf>
    <xf numFmtId="0" fontId="3" fillId="6" borderId="16" xfId="0" applyFont="1" applyFill="1" applyBorder="1" applyAlignment="1">
      <alignment horizontal="left" vertical="center"/>
    </xf>
    <xf numFmtId="0" fontId="3" fillId="6" borderId="17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44" fontId="2" fillId="0" borderId="0" xfId="0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44" fontId="2" fillId="8" borderId="2" xfId="0" applyNumberFormat="1" applyFont="1" applyFill="1" applyBorder="1" applyAlignment="1">
      <alignment horizontal="center" vertical="center"/>
    </xf>
    <xf numFmtId="164" fontId="2" fillId="8" borderId="2" xfId="0" applyNumberFormat="1" applyFont="1" applyFill="1" applyBorder="1" applyAlignment="1">
      <alignment horizontal="center" vertical="center"/>
    </xf>
    <xf numFmtId="0" fontId="7" fillId="0" borderId="0" xfId="0" applyFont="1" applyFill="1"/>
    <xf numFmtId="0" fontId="0" fillId="0" borderId="0" xfId="0" applyFill="1"/>
    <xf numFmtId="0" fontId="8" fillId="0" borderId="0" xfId="0" applyFont="1" applyFill="1" applyProtection="1">
      <protection hidden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/>
    </xf>
    <xf numFmtId="0" fontId="9" fillId="6" borderId="0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44" fontId="4" fillId="7" borderId="18" xfId="0" applyNumberFormat="1" applyFont="1" applyFill="1" applyBorder="1" applyAlignment="1">
      <alignment horizontal="center" vertical="center"/>
    </xf>
    <xf numFmtId="44" fontId="4" fillId="7" borderId="19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8A5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160020</xdr:colOff>
      <xdr:row>19</xdr:row>
      <xdr:rowOff>160020</xdr:rowOff>
    </xdr:from>
    <xdr:to>
      <xdr:col>13</xdr:col>
      <xdr:colOff>426720</xdr:colOff>
      <xdr:row>31</xdr:row>
      <xdr:rowOff>182880</xdr:rowOff>
    </xdr:to>
    <xdr:sp macro="" textlink="">
      <xdr:nvSpPr>
        <xdr:cNvPr id="2" name="ZoneTexte 1"/>
        <xdr:cNvSpPr txBox="1"/>
      </xdr:nvSpPr>
      <xdr:spPr>
        <a:xfrm>
          <a:off x="350520" y="5471160"/>
          <a:ext cx="7040880" cy="240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Dans ce classeur pur récupérer les valeurs "Loyer", etc du tableai du classeur Factures à payer1.xlsx, Jai utilisé dans V6</a:t>
          </a:r>
          <a:r>
            <a:rPr lang="fr-CA" sz="1100" baseline="0"/>
            <a:t> la fonction INDIRECT avec </a:t>
          </a:r>
          <a:r>
            <a:rPr lang="fr-CA" sz="1100"/>
            <a:t>=SI(NB.SI(Tableau1;"Loyer");"X";"").</a:t>
          </a:r>
        </a:p>
        <a:p>
          <a:endParaRPr lang="fr-CA" sz="1100"/>
        </a:p>
        <a:p>
          <a:r>
            <a:rPr lang="fr-CA" sz="1100"/>
            <a:t>Voyons,</a:t>
          </a:r>
          <a:r>
            <a:rPr lang="fr-CA" sz="1100" baseline="0"/>
            <a:t> Je choisis le mois dans F2. Cette liste est liée à Q10 avec =RECHERCHEV(F2;T13:U25;2;FAUX) dans Q10. Ce qui devrait m'afficher dans un "X" dans I6:I14.</a:t>
          </a:r>
        </a:p>
        <a:p>
          <a:endParaRPr lang="fr-CA" sz="1100" baseline="0"/>
        </a:p>
        <a:p>
          <a:r>
            <a:rPr lang="fr-CA" sz="1100" baseline="0"/>
            <a:t>La formule est : =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SI(NB.SI(INDIRECT("'[Factures à payer.xlsx]"&amp;$Q$10&amp;"'!$E$6:$E$17;"Loyer");"X";"")).</a:t>
          </a:r>
        </a:p>
        <a:p>
          <a:endParaRPr lang="fr-CA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C'est</a:t>
          </a:r>
          <a:r>
            <a:rPr lang="fr-CA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ici que tout flanche. J'ai cherché des solutions et rien.</a:t>
          </a:r>
        </a:p>
        <a:p>
          <a:endParaRPr lang="fr-CA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votre aide,</a:t>
          </a:r>
        </a:p>
        <a:p>
          <a:endParaRPr lang="fr-CA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Camaalot</a:t>
          </a:r>
          <a:endParaRPr lang="fr-CA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dget/Budget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tails des revenus et dépenses"/>
      <sheetName val="Comptes à payer"/>
      <sheetName val="Budget annuel"/>
      <sheetName val="Comparatifs"/>
    </sheetNames>
    <sheetDataSet>
      <sheetData sheetId="0">
        <row r="11">
          <cell r="V11">
            <v>1</v>
          </cell>
          <cell r="W11" t="str">
            <v>Janvier</v>
          </cell>
          <cell r="X11" t="str">
            <v>jan</v>
          </cell>
        </row>
        <row r="12">
          <cell r="V12">
            <v>2</v>
          </cell>
          <cell r="W12" t="str">
            <v>Février</v>
          </cell>
          <cell r="X12" t="str">
            <v>fév</v>
          </cell>
        </row>
        <row r="13">
          <cell r="V13">
            <v>3</v>
          </cell>
          <cell r="W13" t="str">
            <v>Mars</v>
          </cell>
          <cell r="X13" t="str">
            <v>mar</v>
          </cell>
        </row>
        <row r="14">
          <cell r="V14">
            <v>4</v>
          </cell>
          <cell r="W14" t="str">
            <v>Avril</v>
          </cell>
          <cell r="X14" t="str">
            <v>avr</v>
          </cell>
        </row>
        <row r="15">
          <cell r="V15">
            <v>5</v>
          </cell>
          <cell r="W15" t="str">
            <v>Mai</v>
          </cell>
          <cell r="X15" t="str">
            <v>mai</v>
          </cell>
        </row>
        <row r="16">
          <cell r="V16">
            <v>6</v>
          </cell>
          <cell r="W16" t="str">
            <v>Juin</v>
          </cell>
          <cell r="X16" t="str">
            <v>jui</v>
          </cell>
        </row>
        <row r="17">
          <cell r="V17">
            <v>7</v>
          </cell>
          <cell r="W17" t="str">
            <v>Juillet</v>
          </cell>
          <cell r="X17" t="str">
            <v>juil</v>
          </cell>
        </row>
        <row r="18">
          <cell r="V18">
            <v>8</v>
          </cell>
          <cell r="W18" t="str">
            <v>Août</v>
          </cell>
          <cell r="X18" t="str">
            <v>aoû</v>
          </cell>
        </row>
        <row r="19">
          <cell r="V19">
            <v>9</v>
          </cell>
          <cell r="W19" t="str">
            <v>Septembre</v>
          </cell>
          <cell r="X19" t="str">
            <v>sep</v>
          </cell>
        </row>
        <row r="20">
          <cell r="V20">
            <v>10</v>
          </cell>
          <cell r="W20" t="str">
            <v>Octobre</v>
          </cell>
          <cell r="X20" t="str">
            <v>oct</v>
          </cell>
        </row>
        <row r="21">
          <cell r="V21">
            <v>11</v>
          </cell>
          <cell r="W21" t="str">
            <v>Novembre</v>
          </cell>
          <cell r="X21" t="str">
            <v>nov</v>
          </cell>
        </row>
        <row r="22">
          <cell r="V22">
            <v>12</v>
          </cell>
          <cell r="W22" t="str">
            <v>Décembre</v>
          </cell>
          <cell r="X22" t="str">
            <v>déc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Y25"/>
  <sheetViews>
    <sheetView tabSelected="1" topLeftCell="A8" workbookViewId="0">
      <selection activeCell="Q11" sqref="Q11"/>
    </sheetView>
  </sheetViews>
  <sheetFormatPr baseColWidth="10" defaultRowHeight="15.6" x14ac:dyDescent="0.3"/>
  <cols>
    <col min="1" max="1" width="2.77734375" style="1" customWidth="1"/>
    <col min="2" max="2" width="14" style="1" customWidth="1"/>
    <col min="3" max="3" width="8.33203125" style="1" customWidth="1"/>
    <col min="4" max="4" width="1.77734375" style="1" customWidth="1"/>
    <col min="5" max="5" width="5.77734375" style="1" customWidth="1"/>
    <col min="6" max="6" width="1.77734375" style="1" customWidth="1"/>
    <col min="7" max="7" width="14.44140625" style="1" customWidth="1"/>
    <col min="8" max="8" width="1.77734375" style="1" customWidth="1"/>
    <col min="9" max="9" width="5.77734375" style="1" customWidth="1"/>
    <col min="10" max="10" width="1.77734375" style="1" customWidth="1"/>
    <col min="11" max="13" width="14.44140625" style="1" customWidth="1"/>
    <col min="14" max="16384" width="11.5546875" style="1"/>
  </cols>
  <sheetData>
    <row r="2" spans="2:25" x14ac:dyDescent="0.3">
      <c r="B2" s="47" t="s">
        <v>45</v>
      </c>
      <c r="C2" s="47"/>
      <c r="D2" s="47"/>
      <c r="E2" s="48"/>
      <c r="F2" s="49" t="s">
        <v>18</v>
      </c>
      <c r="G2" s="50"/>
    </row>
    <row r="3" spans="2:25" ht="16.2" thickBot="1" x14ac:dyDescent="0.35"/>
    <row r="4" spans="2:25" ht="16.2" thickBot="1" x14ac:dyDescent="0.35">
      <c r="B4" s="51" t="s">
        <v>11</v>
      </c>
      <c r="C4" s="52"/>
      <c r="D4" s="52"/>
      <c r="E4" s="52"/>
      <c r="F4" s="52"/>
      <c r="G4" s="52"/>
      <c r="H4" s="52"/>
      <c r="I4" s="53"/>
      <c r="J4" s="38"/>
      <c r="K4" s="3"/>
      <c r="L4" s="3"/>
      <c r="M4" s="3"/>
    </row>
    <row r="5" spans="2:25" ht="16.2" thickBot="1" x14ac:dyDescent="0.35">
      <c r="B5" s="34"/>
      <c r="C5" s="35"/>
      <c r="D5" s="34"/>
      <c r="E5" s="35"/>
      <c r="F5" s="35"/>
      <c r="G5" s="35"/>
      <c r="H5" s="34"/>
      <c r="I5" s="35"/>
      <c r="J5" s="34"/>
      <c r="K5" s="4"/>
      <c r="L5" s="4"/>
      <c r="M5" s="4"/>
      <c r="N5" s="41"/>
      <c r="O5" s="41"/>
      <c r="P5" s="41"/>
      <c r="Q5" s="41"/>
      <c r="R5" s="41"/>
      <c r="S5" s="41"/>
      <c r="T5" s="41"/>
      <c r="U5" s="41"/>
      <c r="V5" s="41"/>
      <c r="W5" s="42"/>
      <c r="X5" s="42"/>
      <c r="Y5" s="42"/>
    </row>
    <row r="6" spans="2:25" ht="132.6" x14ac:dyDescent="0.3">
      <c r="B6" s="54" t="s">
        <v>0</v>
      </c>
      <c r="C6" s="55"/>
      <c r="D6" s="35"/>
      <c r="E6" s="7">
        <v>4</v>
      </c>
      <c r="F6" s="35"/>
      <c r="G6" s="8">
        <v>1075</v>
      </c>
      <c r="H6" s="35"/>
      <c r="I6" s="60" t="s">
        <v>46</v>
      </c>
      <c r="J6" s="35"/>
      <c r="K6" s="5"/>
      <c r="L6" s="5"/>
      <c r="M6" s="5"/>
      <c r="N6" s="41"/>
      <c r="O6" s="41"/>
      <c r="P6" s="41"/>
      <c r="Q6" s="41"/>
      <c r="R6" s="41"/>
      <c r="S6" s="41"/>
      <c r="T6" s="41"/>
      <c r="U6" s="41"/>
      <c r="V6" s="41"/>
      <c r="W6" s="42"/>
      <c r="X6" s="42"/>
      <c r="Y6" s="42"/>
    </row>
    <row r="7" spans="2:25" x14ac:dyDescent="0.3">
      <c r="B7" s="58" t="s">
        <v>4</v>
      </c>
      <c r="C7" s="59"/>
      <c r="D7" s="35"/>
      <c r="E7" s="9"/>
      <c r="F7" s="35"/>
      <c r="G7" s="39">
        <v>125</v>
      </c>
      <c r="H7" s="37"/>
      <c r="I7" s="40"/>
      <c r="J7" s="35"/>
      <c r="K7" s="6"/>
      <c r="L7" s="6"/>
      <c r="M7" s="6"/>
      <c r="N7" s="41"/>
      <c r="O7" s="41"/>
      <c r="P7" s="41"/>
      <c r="Q7" s="41"/>
      <c r="R7" s="41"/>
      <c r="S7" s="41"/>
      <c r="T7" s="41"/>
      <c r="U7" s="41"/>
      <c r="V7" s="41"/>
      <c r="W7" s="42"/>
      <c r="X7" s="42"/>
      <c r="Y7" s="42"/>
    </row>
    <row r="8" spans="2:25" x14ac:dyDescent="0.3">
      <c r="B8" s="12" t="s">
        <v>1</v>
      </c>
      <c r="C8" s="13"/>
      <c r="D8" s="35"/>
      <c r="E8" s="14">
        <v>2</v>
      </c>
      <c r="F8" s="35"/>
      <c r="G8" s="15">
        <v>125</v>
      </c>
      <c r="H8" s="37"/>
      <c r="I8" s="16"/>
      <c r="J8" s="35"/>
      <c r="K8" s="6"/>
      <c r="L8" s="6"/>
      <c r="M8" s="6"/>
      <c r="N8" s="44" t="s">
        <v>12</v>
      </c>
      <c r="O8" s="41" t="s">
        <v>13</v>
      </c>
      <c r="P8" s="43">
        <f ca="1">MONTH(NOW())</f>
        <v>4</v>
      </c>
      <c r="Q8" s="41" t="str">
        <f ca="1">VLOOKUP(P8,MoisA,2,FALSE)</f>
        <v>Avril</v>
      </c>
      <c r="R8" s="41"/>
      <c r="S8" s="41"/>
      <c r="T8" s="41"/>
      <c r="U8" s="41"/>
      <c r="V8" s="41"/>
      <c r="W8" s="42"/>
      <c r="X8" s="42"/>
      <c r="Y8" s="42"/>
    </row>
    <row r="9" spans="2:25" x14ac:dyDescent="0.3">
      <c r="B9" s="17" t="s">
        <v>2</v>
      </c>
      <c r="C9" s="18"/>
      <c r="D9" s="35"/>
      <c r="E9" s="9"/>
      <c r="F9" s="35"/>
      <c r="G9" s="39">
        <v>60</v>
      </c>
      <c r="H9" s="37"/>
      <c r="I9" s="40"/>
      <c r="J9" s="35"/>
      <c r="K9" s="6"/>
      <c r="L9" s="6"/>
      <c r="M9" s="6"/>
      <c r="N9" s="44"/>
      <c r="O9" s="41" t="s">
        <v>14</v>
      </c>
      <c r="P9" s="43">
        <f ca="1">MONTH(EOMONTH(NOW(),-1))</f>
        <v>3</v>
      </c>
      <c r="Q9" s="41" t="str">
        <f ca="1">VLOOKUP(P9,MoisA,2,FALSE)</f>
        <v>Mars</v>
      </c>
      <c r="R9" s="41"/>
      <c r="S9" s="41"/>
      <c r="T9" s="41"/>
      <c r="U9" s="41"/>
      <c r="V9" s="41"/>
      <c r="W9" s="42"/>
      <c r="X9" s="42"/>
      <c r="Y9" s="42"/>
    </row>
    <row r="10" spans="2:25" x14ac:dyDescent="0.3">
      <c r="B10" s="19" t="s">
        <v>3</v>
      </c>
      <c r="C10" s="20"/>
      <c r="D10" s="35"/>
      <c r="E10" s="14">
        <v>8</v>
      </c>
      <c r="F10" s="35"/>
      <c r="G10" s="15">
        <v>137.32</v>
      </c>
      <c r="H10" s="37"/>
      <c r="I10" s="16"/>
      <c r="J10" s="35"/>
      <c r="K10" s="5"/>
      <c r="L10" s="5"/>
      <c r="M10" s="5"/>
      <c r="N10" s="44"/>
      <c r="O10" s="45" t="s">
        <v>15</v>
      </c>
      <c r="P10" s="45"/>
      <c r="Q10" s="41" t="str">
        <f>VLOOKUP(F2,T13:U25,2,FALSE)</f>
        <v>Janvier</v>
      </c>
      <c r="R10" s="41"/>
      <c r="S10" s="41"/>
      <c r="T10" s="41"/>
      <c r="U10" s="41"/>
      <c r="V10" s="41"/>
      <c r="W10" s="42"/>
      <c r="X10" s="42"/>
      <c r="Y10" s="42"/>
    </row>
    <row r="11" spans="2:25" x14ac:dyDescent="0.3">
      <c r="B11" s="17" t="s">
        <v>5</v>
      </c>
      <c r="C11" s="18"/>
      <c r="D11" s="35"/>
      <c r="E11" s="9">
        <v>2</v>
      </c>
      <c r="F11" s="35"/>
      <c r="G11" s="10">
        <v>286.75</v>
      </c>
      <c r="H11" s="37"/>
      <c r="I11" s="11"/>
      <c r="J11" s="35"/>
      <c r="K11" s="6"/>
      <c r="L11" s="6"/>
      <c r="M11" s="6"/>
      <c r="N11" s="41"/>
      <c r="O11" s="41"/>
      <c r="P11" s="41"/>
      <c r="Q11" s="41"/>
      <c r="R11" s="41"/>
      <c r="S11" s="41"/>
      <c r="T11" s="41"/>
      <c r="U11" s="41"/>
      <c r="V11" s="41"/>
      <c r="W11" s="42"/>
      <c r="X11" s="42"/>
      <c r="Y11" s="42"/>
    </row>
    <row r="12" spans="2:25" x14ac:dyDescent="0.3">
      <c r="B12" s="21" t="s">
        <v>6</v>
      </c>
      <c r="C12" s="22" t="s">
        <v>7</v>
      </c>
      <c r="D12" s="35"/>
      <c r="E12" s="23">
        <v>2</v>
      </c>
      <c r="F12" s="35"/>
      <c r="G12" s="15">
        <v>17.25</v>
      </c>
      <c r="H12" s="37"/>
      <c r="I12" s="16"/>
      <c r="J12" s="35"/>
      <c r="K12" s="6"/>
      <c r="L12" s="6"/>
      <c r="M12" s="6"/>
      <c r="N12" s="41"/>
      <c r="O12" s="46" t="s">
        <v>16</v>
      </c>
      <c r="P12" s="46"/>
      <c r="Q12" s="46"/>
      <c r="R12" s="41"/>
      <c r="S12" s="46" t="s">
        <v>17</v>
      </c>
      <c r="T12" s="46"/>
      <c r="U12" s="46"/>
      <c r="V12" s="46"/>
      <c r="W12" s="42"/>
      <c r="X12" s="42"/>
      <c r="Y12" s="42"/>
    </row>
    <row r="13" spans="2:25" x14ac:dyDescent="0.3">
      <c r="B13" s="24"/>
      <c r="C13" s="25" t="s">
        <v>8</v>
      </c>
      <c r="D13" s="35"/>
      <c r="E13" s="9"/>
      <c r="F13" s="35"/>
      <c r="G13" s="10">
        <v>59</v>
      </c>
      <c r="H13" s="37"/>
      <c r="I13" s="11"/>
      <c r="J13" s="35"/>
      <c r="K13" s="6"/>
      <c r="L13" s="6"/>
      <c r="M13" s="6"/>
      <c r="N13" s="41"/>
      <c r="O13" s="41">
        <v>1</v>
      </c>
      <c r="P13" s="41" t="s">
        <v>18</v>
      </c>
      <c r="Q13" s="41" t="s">
        <v>19</v>
      </c>
      <c r="R13" s="41"/>
      <c r="S13" s="41">
        <v>1</v>
      </c>
      <c r="T13" s="41" t="s">
        <v>20</v>
      </c>
      <c r="U13" s="41" t="str">
        <f ca="1">VLOOKUP(P8,MoisA,2,FALSE)</f>
        <v>Avril</v>
      </c>
      <c r="V13" s="41"/>
      <c r="W13" s="42"/>
      <c r="X13" s="42"/>
      <c r="Y13" s="42"/>
    </row>
    <row r="14" spans="2:25" ht="16.2" thickBot="1" x14ac:dyDescent="0.35">
      <c r="B14" s="26"/>
      <c r="C14" s="27"/>
      <c r="D14" s="35"/>
      <c r="E14" s="28"/>
      <c r="F14" s="35"/>
      <c r="G14" s="29"/>
      <c r="H14" s="37"/>
      <c r="I14" s="30"/>
      <c r="J14" s="35"/>
      <c r="K14" s="5"/>
      <c r="L14" s="5"/>
      <c r="M14" s="5"/>
      <c r="N14" s="41"/>
      <c r="O14" s="41">
        <v>2</v>
      </c>
      <c r="P14" s="41" t="s">
        <v>21</v>
      </c>
      <c r="Q14" s="41" t="s">
        <v>22</v>
      </c>
      <c r="R14" s="41"/>
      <c r="S14" s="41">
        <v>2</v>
      </c>
      <c r="T14" s="41" t="s">
        <v>23</v>
      </c>
      <c r="U14" s="41" t="str">
        <f ca="1">VLOOKUP(P9,MoisA,2,FALSE)</f>
        <v>Mars</v>
      </c>
      <c r="V14" s="41"/>
      <c r="W14" s="42"/>
      <c r="X14" s="42"/>
      <c r="Y14" s="42"/>
    </row>
    <row r="15" spans="2:25" ht="16.2" thickBot="1" x14ac:dyDescent="0.35">
      <c r="B15" s="35"/>
      <c r="C15" s="35"/>
      <c r="D15" s="35"/>
      <c r="E15" s="35"/>
      <c r="F15" s="35"/>
      <c r="G15" s="35"/>
      <c r="H15" s="35"/>
      <c r="I15" s="35"/>
      <c r="J15" s="35"/>
      <c r="K15" s="6"/>
      <c r="L15" s="6"/>
      <c r="M15" s="6"/>
      <c r="N15" s="41"/>
      <c r="O15" s="41">
        <v>3</v>
      </c>
      <c r="P15" s="41" t="s">
        <v>24</v>
      </c>
      <c r="Q15" s="41" t="s">
        <v>25</v>
      </c>
      <c r="R15" s="41"/>
      <c r="S15" s="41">
        <v>3</v>
      </c>
      <c r="T15" s="41" t="s">
        <v>18</v>
      </c>
      <c r="U15" s="41" t="s">
        <v>18</v>
      </c>
      <c r="V15" s="41" t="s">
        <v>26</v>
      </c>
      <c r="W15" s="42"/>
      <c r="X15" s="42"/>
      <c r="Y15" s="42"/>
    </row>
    <row r="16" spans="2:25" ht="16.2" thickBot="1" x14ac:dyDescent="0.35">
      <c r="B16" s="31" t="s">
        <v>9</v>
      </c>
      <c r="C16" s="32"/>
      <c r="D16" s="32"/>
      <c r="E16" s="33"/>
      <c r="F16" s="34"/>
      <c r="G16" s="56">
        <f>SUMPRODUCT((G7:G14)*(I7:I14=""))</f>
        <v>810.31999999999994</v>
      </c>
      <c r="H16" s="57"/>
      <c r="I16" s="57"/>
      <c r="J16" s="36"/>
      <c r="K16" s="6"/>
      <c r="L16" s="6"/>
      <c r="M16" s="6"/>
      <c r="N16" s="41"/>
      <c r="O16" s="41">
        <v>4</v>
      </c>
      <c r="P16" s="41" t="s">
        <v>27</v>
      </c>
      <c r="Q16" s="41" t="s">
        <v>28</v>
      </c>
      <c r="R16" s="41"/>
      <c r="S16" s="41">
        <v>4</v>
      </c>
      <c r="T16" s="41" t="s">
        <v>21</v>
      </c>
      <c r="U16" s="41" t="s">
        <v>21</v>
      </c>
      <c r="V16" s="41" t="s">
        <v>22</v>
      </c>
      <c r="W16" s="42"/>
      <c r="X16" s="42"/>
      <c r="Y16" s="42"/>
    </row>
    <row r="17" spans="2:25" ht="16.2" thickBot="1" x14ac:dyDescent="0.35">
      <c r="B17" s="35"/>
      <c r="C17" s="35"/>
      <c r="D17" s="35"/>
      <c r="E17" s="35"/>
      <c r="F17" s="35"/>
      <c r="G17" s="36"/>
      <c r="H17" s="36"/>
      <c r="I17" s="36"/>
      <c r="J17" s="36"/>
      <c r="K17" s="6"/>
      <c r="L17" s="6"/>
      <c r="M17" s="6"/>
      <c r="N17" s="41"/>
      <c r="O17" s="41">
        <v>5</v>
      </c>
      <c r="P17" s="41" t="s">
        <v>29</v>
      </c>
      <c r="Q17" s="41" t="s">
        <v>30</v>
      </c>
      <c r="R17" s="41"/>
      <c r="S17" s="41">
        <v>5</v>
      </c>
      <c r="T17" s="41" t="s">
        <v>24</v>
      </c>
      <c r="U17" s="41" t="s">
        <v>24</v>
      </c>
      <c r="V17" s="41" t="s">
        <v>25</v>
      </c>
      <c r="W17" s="42"/>
      <c r="X17" s="42"/>
      <c r="Y17" s="42"/>
    </row>
    <row r="18" spans="2:25" ht="16.2" thickBot="1" x14ac:dyDescent="0.35">
      <c r="B18" s="31" t="s">
        <v>10</v>
      </c>
      <c r="C18" s="32"/>
      <c r="D18" s="32"/>
      <c r="E18" s="33"/>
      <c r="F18" s="34"/>
      <c r="G18" s="56">
        <f>SUM(G6:G14)</f>
        <v>1885.32</v>
      </c>
      <c r="H18" s="57"/>
      <c r="I18" s="57"/>
      <c r="J18" s="36"/>
      <c r="N18" s="41"/>
      <c r="O18" s="41">
        <v>6</v>
      </c>
      <c r="P18" s="41" t="s">
        <v>31</v>
      </c>
      <c r="Q18" s="41" t="s">
        <v>32</v>
      </c>
      <c r="R18" s="41"/>
      <c r="S18" s="41">
        <v>6</v>
      </c>
      <c r="T18" s="41" t="s">
        <v>27</v>
      </c>
      <c r="U18" s="41" t="s">
        <v>27</v>
      </c>
      <c r="V18" s="41" t="s">
        <v>28</v>
      </c>
      <c r="W18" s="42"/>
      <c r="X18" s="42"/>
      <c r="Y18" s="42"/>
    </row>
    <row r="19" spans="2:25" x14ac:dyDescent="0.3">
      <c r="B19" s="35"/>
      <c r="C19" s="35"/>
      <c r="D19" s="35"/>
      <c r="E19" s="35"/>
      <c r="F19" s="35"/>
      <c r="G19" s="35"/>
      <c r="H19" s="35"/>
      <c r="I19" s="35"/>
      <c r="J19" s="35"/>
      <c r="N19" s="41"/>
      <c r="O19" s="41">
        <v>7</v>
      </c>
      <c r="P19" s="41" t="s">
        <v>33</v>
      </c>
      <c r="Q19" s="41" t="s">
        <v>34</v>
      </c>
      <c r="R19" s="41"/>
      <c r="S19" s="41">
        <v>7</v>
      </c>
      <c r="T19" s="41" t="s">
        <v>29</v>
      </c>
      <c r="U19" s="41" t="s">
        <v>29</v>
      </c>
      <c r="V19" s="41" t="s">
        <v>30</v>
      </c>
      <c r="W19" s="42"/>
      <c r="X19" s="42"/>
      <c r="Y19" s="42"/>
    </row>
    <row r="20" spans="2:25" x14ac:dyDescent="0.3">
      <c r="N20" s="41"/>
      <c r="O20" s="41">
        <v>8</v>
      </c>
      <c r="P20" s="41" t="s">
        <v>35</v>
      </c>
      <c r="Q20" s="41" t="s">
        <v>36</v>
      </c>
      <c r="R20" s="41"/>
      <c r="S20" s="41">
        <v>8</v>
      </c>
      <c r="T20" s="41" t="s">
        <v>31</v>
      </c>
      <c r="U20" s="41" t="s">
        <v>31</v>
      </c>
      <c r="V20" s="41" t="s">
        <v>32</v>
      </c>
      <c r="W20" s="42"/>
      <c r="X20" s="42"/>
      <c r="Y20" s="42"/>
    </row>
    <row r="21" spans="2:25" x14ac:dyDescent="0.3">
      <c r="N21" s="41"/>
      <c r="O21" s="41">
        <v>9</v>
      </c>
      <c r="P21" s="41" t="s">
        <v>37</v>
      </c>
      <c r="Q21" s="41" t="s">
        <v>38</v>
      </c>
      <c r="R21" s="41"/>
      <c r="S21" s="41">
        <v>9</v>
      </c>
      <c r="T21" s="41" t="s">
        <v>33</v>
      </c>
      <c r="U21" s="41" t="s">
        <v>33</v>
      </c>
      <c r="V21" s="41" t="s">
        <v>34</v>
      </c>
      <c r="W21" s="42"/>
      <c r="X21" s="42"/>
      <c r="Y21" s="42"/>
    </row>
    <row r="22" spans="2:2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41"/>
      <c r="O22" s="41">
        <v>10</v>
      </c>
      <c r="P22" s="41" t="s">
        <v>39</v>
      </c>
      <c r="Q22" s="41" t="s">
        <v>40</v>
      </c>
      <c r="R22" s="41"/>
      <c r="S22" s="41">
        <v>10</v>
      </c>
      <c r="T22" s="41" t="s">
        <v>35</v>
      </c>
      <c r="U22" s="41" t="s">
        <v>35</v>
      </c>
      <c r="V22" s="41" t="s">
        <v>36</v>
      </c>
      <c r="W22" s="42"/>
      <c r="X22" s="42"/>
      <c r="Y22" s="42"/>
    </row>
    <row r="23" spans="2:25" x14ac:dyDescent="0.3">
      <c r="N23" s="41"/>
      <c r="O23" s="41">
        <v>11</v>
      </c>
      <c r="P23" s="41" t="s">
        <v>41</v>
      </c>
      <c r="Q23" s="41" t="s">
        <v>42</v>
      </c>
      <c r="R23" s="41"/>
      <c r="S23" s="41">
        <v>11</v>
      </c>
      <c r="T23" s="41" t="s">
        <v>37</v>
      </c>
      <c r="U23" s="41" t="s">
        <v>37</v>
      </c>
      <c r="V23" s="41" t="s">
        <v>38</v>
      </c>
      <c r="W23" s="42"/>
      <c r="X23" s="42"/>
      <c r="Y23" s="42"/>
    </row>
    <row r="24" spans="2:25" x14ac:dyDescent="0.3">
      <c r="N24" s="41"/>
      <c r="O24" s="41">
        <v>12</v>
      </c>
      <c r="P24" s="41" t="s">
        <v>43</v>
      </c>
      <c r="Q24" s="41" t="s">
        <v>44</v>
      </c>
      <c r="R24" s="41"/>
      <c r="S24" s="41">
        <v>12</v>
      </c>
      <c r="T24" s="41" t="s">
        <v>39</v>
      </c>
      <c r="U24" s="41" t="s">
        <v>39</v>
      </c>
      <c r="V24" s="41" t="s">
        <v>40</v>
      </c>
      <c r="W24" s="42"/>
      <c r="X24" s="42"/>
      <c r="Y24" s="42"/>
    </row>
    <row r="25" spans="2:25" x14ac:dyDescent="0.3">
      <c r="N25" s="41"/>
      <c r="O25" s="41"/>
      <c r="P25" s="41"/>
      <c r="Q25" s="41"/>
      <c r="R25" s="41"/>
      <c r="S25" s="41">
        <v>13</v>
      </c>
      <c r="T25" s="41" t="s">
        <v>41</v>
      </c>
      <c r="U25" s="41" t="s">
        <v>41</v>
      </c>
      <c r="V25" s="41" t="s">
        <v>42</v>
      </c>
      <c r="W25" s="42"/>
      <c r="X25" s="42"/>
      <c r="Y25" s="42"/>
    </row>
  </sheetData>
  <mergeCells count="11">
    <mergeCell ref="G16:I16"/>
    <mergeCell ref="G18:I18"/>
    <mergeCell ref="B7:C7"/>
    <mergeCell ref="N8:N10"/>
    <mergeCell ref="O10:P10"/>
    <mergeCell ref="O12:Q12"/>
    <mergeCell ref="S12:V12"/>
    <mergeCell ref="B2:E2"/>
    <mergeCell ref="F2:G2"/>
    <mergeCell ref="B4:I4"/>
    <mergeCell ref="B6:C6"/>
  </mergeCells>
  <dataValidations count="1">
    <dataValidation type="list" allowBlank="1" showInputMessage="1" showErrorMessage="1" sqref="F2:G2">
      <formula1>$T$13:$T$25</formula1>
    </dataValidation>
  </dataValidations>
  <pageMargins left="0.7" right="0.7" top="0.75" bottom="0.75" header="0.3" footer="0.3"/>
  <pageSetup paperSize="512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Factures à payer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2018-01-15T02:16:12Z</dcterms:created>
  <dcterms:modified xsi:type="dcterms:W3CDTF">2018-04-18T23:24:31Z</dcterms:modified>
</cp:coreProperties>
</file>