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von\Documents\"/>
    </mc:Choice>
  </mc:AlternateContent>
  <bookViews>
    <workbookView xWindow="0" yWindow="0" windowWidth="21600" windowHeight="9720" activeTab="1"/>
  </bookViews>
  <sheets>
    <sheet name="base" sheetId="1" r:id="rId1"/>
    <sheet name="commande" sheetId="2" r:id="rId2"/>
  </sheets>
  <definedNames>
    <definedName name="base">base!$1:$1048576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F7" i="2"/>
  <c r="G7" i="2"/>
  <c r="H7" i="2"/>
  <c r="I7" i="2"/>
  <c r="K7" i="2"/>
  <c r="F7" i="1"/>
  <c r="K11" i="2"/>
  <c r="B5" i="2"/>
  <c r="F5" i="2"/>
  <c r="G5" i="2"/>
  <c r="H5" i="2"/>
  <c r="I5" i="2"/>
  <c r="B6" i="2"/>
  <c r="F6" i="2"/>
  <c r="G6" i="2"/>
  <c r="H6" i="2"/>
  <c r="I6" i="2"/>
  <c r="K6" i="2"/>
  <c r="F6" i="1"/>
  <c r="K5" i="2" l="1"/>
  <c r="F5" i="1"/>
  <c r="I4" i="2"/>
  <c r="I2" i="2"/>
  <c r="H3" i="2"/>
  <c r="H4" i="2"/>
  <c r="H2" i="2"/>
  <c r="G3" i="2"/>
  <c r="G4" i="2"/>
  <c r="G2" i="2"/>
  <c r="F3" i="2"/>
  <c r="F4" i="2"/>
  <c r="F2" i="2"/>
  <c r="B3" i="2"/>
  <c r="B4" i="2"/>
  <c r="B2" i="2"/>
  <c r="K12" i="2"/>
  <c r="K13" i="2"/>
  <c r="K14" i="2"/>
  <c r="K15" i="2"/>
  <c r="K16" i="2"/>
  <c r="K17" i="2"/>
  <c r="K18" i="2"/>
  <c r="K19" i="2"/>
  <c r="F4" i="1"/>
  <c r="F3" i="1"/>
  <c r="I3" i="2" s="1"/>
  <c r="F2" i="1"/>
  <c r="K4" i="2" l="1"/>
  <c r="K2" i="2"/>
  <c r="K3" i="2"/>
</calcChain>
</file>

<file path=xl/sharedStrings.xml><?xml version="1.0" encoding="utf-8"?>
<sst xmlns="http://schemas.openxmlformats.org/spreadsheetml/2006/main" count="28" uniqueCount="22">
  <si>
    <t>Réf</t>
  </si>
  <si>
    <t>désignation</t>
  </si>
  <si>
    <t>qté</t>
  </si>
  <si>
    <t>UG</t>
  </si>
  <si>
    <t>TVA</t>
  </si>
  <si>
    <t>PA HT</t>
  </si>
  <si>
    <t>Remise</t>
  </si>
  <si>
    <t>PA remise</t>
  </si>
  <si>
    <t>Taux 
de marque</t>
  </si>
  <si>
    <t>Prix
de vente</t>
  </si>
  <si>
    <t>carotte au kg</t>
  </si>
  <si>
    <t>pomme de terre 5kg</t>
  </si>
  <si>
    <t>poireau 1kg</t>
  </si>
  <si>
    <t>oranges 1kg</t>
  </si>
  <si>
    <t>Donc, nous y voilà</t>
  </si>
  <si>
    <t>il faudrait que excel calcule le prix des autres légumes pour avoir en tout un taux de marque égal à 20%</t>
  </si>
  <si>
    <t>ceci avec un voir plusieurs produits en promo</t>
  </si>
  <si>
    <t>stock</t>
  </si>
  <si>
    <t>produit a</t>
  </si>
  <si>
    <t>produit b</t>
  </si>
  <si>
    <t>EN TENANT COMPTE DU STOCK RESTANT ET EVENTUELLEMENT DES UG</t>
  </si>
  <si>
    <t>Imaginons que je veuille vendre LE PRODUIT A à 10% de taux de 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</si>
</sst>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1" xfId="0" applyBorder="1"/>
    <xf numFmtId="10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4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/>
    </xf>
    <xf numFmtId="4" fontId="2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4" fontId="3" fillId="0" borderId="1" xfId="0" applyNumberFormat="1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0" fontId="1" fillId="0" borderId="0" xfId="0" applyNumberFormat="1" applyFont="1" applyBorder="1" applyAlignment="1">
      <alignment horizontal="center"/>
    </xf>
    <xf numFmtId="4" fontId="1" fillId="0" borderId="0" xfId="0" applyNumberFormat="1" applyFont="1" applyBorder="1" applyAlignment="1">
      <alignment horizontal="center"/>
    </xf>
    <xf numFmtId="4" fontId="3" fillId="0" borderId="0" xfId="0" applyNumberFormat="1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0" fontId="4" fillId="0" borderId="1" xfId="0" applyNumberFormat="1" applyFont="1" applyBorder="1" applyAlignment="1">
      <alignment horizontal="center"/>
    </xf>
    <xf numFmtId="4" fontId="4" fillId="0" borderId="1" xfId="0" applyNumberFormat="1" applyFont="1" applyBorder="1" applyAlignment="1">
      <alignment horizontal="center"/>
    </xf>
    <xf numFmtId="4" fontId="5" fillId="0" borderId="1" xfId="0" applyNumberFormat="1" applyFon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E8" sqref="E8"/>
    </sheetView>
  </sheetViews>
  <sheetFormatPr baseColWidth="10" defaultRowHeight="15" x14ac:dyDescent="0.25"/>
  <cols>
    <col min="2" max="2" width="20" customWidth="1"/>
    <col min="3" max="4" width="11.42578125" style="6"/>
    <col min="5" max="6" width="11.42578125" style="7"/>
  </cols>
  <sheetData>
    <row r="1" spans="1:6" x14ac:dyDescent="0.25">
      <c r="A1" s="1" t="s">
        <v>0</v>
      </c>
      <c r="B1" s="1" t="s">
        <v>1</v>
      </c>
      <c r="C1" s="3" t="s">
        <v>4</v>
      </c>
      <c r="D1" s="3" t="s">
        <v>6</v>
      </c>
      <c r="E1" s="4" t="s">
        <v>5</v>
      </c>
      <c r="F1" s="4" t="s">
        <v>7</v>
      </c>
    </row>
    <row r="2" spans="1:6" x14ac:dyDescent="0.25">
      <c r="A2" s="8">
        <v>1</v>
      </c>
      <c r="B2" s="8" t="s">
        <v>10</v>
      </c>
      <c r="C2" s="9">
        <v>5.5E-2</v>
      </c>
      <c r="D2" s="9">
        <v>0.05</v>
      </c>
      <c r="E2" s="10">
        <v>1.4</v>
      </c>
      <c r="F2" s="10">
        <f>IF(D2="",E2,E2*(1-D2))</f>
        <v>1.3299999999999998</v>
      </c>
    </row>
    <row r="3" spans="1:6" x14ac:dyDescent="0.25">
      <c r="A3" s="8">
        <v>2</v>
      </c>
      <c r="B3" s="8" t="s">
        <v>11</v>
      </c>
      <c r="C3" s="9">
        <v>5.5E-2</v>
      </c>
      <c r="D3" s="9">
        <v>0.05</v>
      </c>
      <c r="E3" s="10">
        <v>8</v>
      </c>
      <c r="F3" s="10">
        <f>IF(D3="",E3,E3*(1-D3))</f>
        <v>7.6</v>
      </c>
    </row>
    <row r="4" spans="1:6" x14ac:dyDescent="0.25">
      <c r="A4" s="8">
        <v>3</v>
      </c>
      <c r="B4" s="8" t="s">
        <v>12</v>
      </c>
      <c r="C4" s="9">
        <v>5.5E-2</v>
      </c>
      <c r="D4" s="9">
        <v>0.05</v>
      </c>
      <c r="E4" s="10">
        <v>2</v>
      </c>
      <c r="F4" s="10">
        <f>IF(D4="",E4,E4*(1-D4))</f>
        <v>1.9</v>
      </c>
    </row>
    <row r="5" spans="1:6" x14ac:dyDescent="0.25">
      <c r="A5" s="14">
        <v>4</v>
      </c>
      <c r="B5" s="14" t="s">
        <v>13</v>
      </c>
      <c r="C5" s="9">
        <v>5.5E-2</v>
      </c>
      <c r="D5" s="9">
        <v>0.05</v>
      </c>
      <c r="E5" s="10">
        <v>3.8</v>
      </c>
      <c r="F5" s="10">
        <f>IF(D5="",E5,E5*(1-D5))</f>
        <v>3.61</v>
      </c>
    </row>
    <row r="6" spans="1:6" x14ac:dyDescent="0.25">
      <c r="A6" s="22">
        <v>5</v>
      </c>
      <c r="B6" s="22" t="s">
        <v>18</v>
      </c>
      <c r="C6" s="6">
        <v>0.2</v>
      </c>
      <c r="D6" s="6">
        <v>0.03</v>
      </c>
      <c r="E6" s="7">
        <v>5.22</v>
      </c>
      <c r="F6" s="7">
        <f>IF(D6="",E6,E6*(1-D6))</f>
        <v>5.0633999999999997</v>
      </c>
    </row>
    <row r="7" spans="1:6" x14ac:dyDescent="0.25">
      <c r="A7" s="22">
        <v>6</v>
      </c>
      <c r="B7" s="22" t="s">
        <v>19</v>
      </c>
      <c r="C7" s="6">
        <v>0.2</v>
      </c>
      <c r="D7" s="6">
        <v>0.03</v>
      </c>
      <c r="E7" s="7">
        <v>6.48</v>
      </c>
      <c r="F7" s="7">
        <f>IF(D7="",E7,E7*(1-D7))</f>
        <v>6.2856000000000005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5" sqref="J5"/>
    </sheetView>
  </sheetViews>
  <sheetFormatPr baseColWidth="10" defaultRowHeight="15" x14ac:dyDescent="0.25"/>
  <cols>
    <col min="2" max="2" width="21.42578125" customWidth="1"/>
    <col min="3" max="5" width="11.42578125" style="11"/>
    <col min="6" max="7" width="11.42578125" style="6"/>
    <col min="8" max="9" width="11.42578125" style="7"/>
    <col min="10" max="10" width="11.42578125" style="6"/>
    <col min="11" max="11" width="11.42578125" style="13"/>
  </cols>
  <sheetData>
    <row r="1" spans="1:11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17</v>
      </c>
      <c r="F1" s="3" t="s">
        <v>4</v>
      </c>
      <c r="G1" s="3" t="s">
        <v>6</v>
      </c>
      <c r="H1" s="4" t="s">
        <v>5</v>
      </c>
      <c r="I1" s="4" t="s">
        <v>7</v>
      </c>
      <c r="J1" s="5" t="s">
        <v>8</v>
      </c>
      <c r="K1" s="12" t="s">
        <v>9</v>
      </c>
    </row>
    <row r="2" spans="1:11" x14ac:dyDescent="0.25">
      <c r="A2" s="8">
        <v>1</v>
      </c>
      <c r="B2" s="8" t="str">
        <f>VLOOKUP($A2,base,2,FALSE)</f>
        <v>carotte au kg</v>
      </c>
      <c r="C2" s="15">
        <v>4</v>
      </c>
      <c r="D2" s="15"/>
      <c r="E2" s="15">
        <v>1</v>
      </c>
      <c r="F2" s="9">
        <f>VLOOKUP($A2,base,3,FALSE)</f>
        <v>5.5E-2</v>
      </c>
      <c r="G2" s="9">
        <f>VLOOKUP($A2,base,4,FALSE)</f>
        <v>0.05</v>
      </c>
      <c r="H2" s="10">
        <f>VLOOKUP($A2,base,5,FALSE)</f>
        <v>1.4</v>
      </c>
      <c r="I2" s="10">
        <f>VLOOKUP($A2,base,6,FALSE)</f>
        <v>1.3299999999999998</v>
      </c>
      <c r="J2" s="9">
        <v>0.2</v>
      </c>
      <c r="K2" s="16">
        <f>IF(C2="","",(I2*(1+F2))/(1-J2))</f>
        <v>1.7539374999999995</v>
      </c>
    </row>
    <row r="3" spans="1:11" x14ac:dyDescent="0.25">
      <c r="A3" s="8">
        <v>2</v>
      </c>
      <c r="B3" s="8" t="str">
        <f>VLOOKUP($A3,base,2,FALSE)</f>
        <v>pomme de terre 5kg</v>
      </c>
      <c r="C3" s="15">
        <v>2</v>
      </c>
      <c r="D3" s="15"/>
      <c r="E3" s="15">
        <v>3</v>
      </c>
      <c r="F3" s="9">
        <f>VLOOKUP($A3,base,3,FALSE)</f>
        <v>5.5E-2</v>
      </c>
      <c r="G3" s="9">
        <f>VLOOKUP($A3,base,4,FALSE)</f>
        <v>0.05</v>
      </c>
      <c r="H3" s="10">
        <f>VLOOKUP($A3,base,5,FALSE)</f>
        <v>8</v>
      </c>
      <c r="I3" s="10">
        <f>VLOOKUP($A3,base,6,FALSE)</f>
        <v>7.6</v>
      </c>
      <c r="J3" s="9">
        <v>0.2</v>
      </c>
      <c r="K3" s="16">
        <f t="shared" ref="K3:K16" si="0">IF(C3="","",(I3*(1+F3))/(1-J3))</f>
        <v>10.022499999999997</v>
      </c>
    </row>
    <row r="4" spans="1:11" x14ac:dyDescent="0.25">
      <c r="A4" s="17">
        <v>3</v>
      </c>
      <c r="B4" s="28" t="str">
        <f>VLOOKUP($A4,base,2,FALSE)</f>
        <v>poireau 1kg</v>
      </c>
      <c r="C4" s="29">
        <v>5</v>
      </c>
      <c r="D4" s="29"/>
      <c r="E4" s="29">
        <v>2</v>
      </c>
      <c r="F4" s="30">
        <f>VLOOKUP($A4,base,3,FALSE)</f>
        <v>5.5E-2</v>
      </c>
      <c r="G4" s="30">
        <f>VLOOKUP($A4,base,4,FALSE)</f>
        <v>0.05</v>
      </c>
      <c r="H4" s="31">
        <f>VLOOKUP($A4,base,5,FALSE)</f>
        <v>2</v>
      </c>
      <c r="I4" s="31">
        <f>VLOOKUP($A4,base,6,FALSE)</f>
        <v>1.9</v>
      </c>
      <c r="J4" s="30">
        <v>0.2</v>
      </c>
      <c r="K4" s="32">
        <f t="shared" si="0"/>
        <v>2.5056249999999993</v>
      </c>
    </row>
    <row r="5" spans="1:11" x14ac:dyDescent="0.25">
      <c r="A5">
        <v>4</v>
      </c>
      <c r="B5" s="17" t="str">
        <f>VLOOKUP($A5,base,2,FALSE)</f>
        <v>oranges 1kg</v>
      </c>
      <c r="C5" s="18">
        <v>5</v>
      </c>
      <c r="D5" s="18"/>
      <c r="E5" s="18">
        <v>6</v>
      </c>
      <c r="F5" s="19">
        <f>VLOOKUP($A5,base,3,FALSE)</f>
        <v>5.5E-2</v>
      </c>
      <c r="G5" s="19">
        <f>VLOOKUP($A5,base,4,FALSE)</f>
        <v>0.05</v>
      </c>
      <c r="H5" s="20">
        <f>VLOOKUP($A5,base,5,FALSE)</f>
        <v>3.8</v>
      </c>
      <c r="I5" s="20">
        <f>VLOOKUP($A5,base,6,FALSE)</f>
        <v>3.61</v>
      </c>
      <c r="J5" s="19">
        <v>0.2</v>
      </c>
      <c r="K5" s="21">
        <f t="shared" ref="K5:K6" si="1">IF(C5="","",(I5*(1+F5))/(1-J5))</f>
        <v>4.7606874999999986</v>
      </c>
    </row>
    <row r="6" spans="1:11" x14ac:dyDescent="0.25">
      <c r="A6">
        <v>5</v>
      </c>
      <c r="B6" s="28" t="str">
        <f>VLOOKUP($A6,base,2,FALSE)</f>
        <v>produit a</v>
      </c>
      <c r="C6" s="29">
        <v>5</v>
      </c>
      <c r="D6" s="29"/>
      <c r="E6" s="29">
        <v>2</v>
      </c>
      <c r="F6" s="30">
        <f>VLOOKUP($A6,base,3,FALSE)</f>
        <v>0.2</v>
      </c>
      <c r="G6" s="30">
        <f>VLOOKUP($A6,base,4,FALSE)</f>
        <v>0.03</v>
      </c>
      <c r="H6" s="31">
        <f>VLOOKUP($A6,base,5,FALSE)</f>
        <v>5.22</v>
      </c>
      <c r="I6" s="31">
        <f>VLOOKUP($A6,base,6,FALSE)</f>
        <v>5.0633999999999997</v>
      </c>
      <c r="J6" s="30">
        <v>0.3</v>
      </c>
      <c r="K6" s="32">
        <f t="shared" si="1"/>
        <v>8.6801142857142857</v>
      </c>
    </row>
    <row r="7" spans="1:11" x14ac:dyDescent="0.25">
      <c r="A7">
        <v>6</v>
      </c>
      <c r="B7" s="28" t="str">
        <f>VLOOKUP($A7,base,2,FALSE)</f>
        <v>produit b</v>
      </c>
      <c r="C7" s="29">
        <v>5</v>
      </c>
      <c r="D7" s="29"/>
      <c r="E7" s="29">
        <v>4</v>
      </c>
      <c r="F7" s="30">
        <f>VLOOKUP($A7,base,3,FALSE)</f>
        <v>0.2</v>
      </c>
      <c r="G7" s="30">
        <f>VLOOKUP($A7,base,4,FALSE)</f>
        <v>0.03</v>
      </c>
      <c r="H7" s="31">
        <f>VLOOKUP($A7,base,5,FALSE)</f>
        <v>6.48</v>
      </c>
      <c r="I7" s="31">
        <f>VLOOKUP($A7,base,6,FALSE)</f>
        <v>6.2856000000000005</v>
      </c>
      <c r="J7" s="30">
        <v>0.25</v>
      </c>
      <c r="K7" s="32">
        <f t="shared" ref="K7" si="2">IF(C7="","",(I7*(1+F7))/(1-J7))</f>
        <v>10.05696</v>
      </c>
    </row>
    <row r="8" spans="1:11" x14ac:dyDescent="0.25">
      <c r="B8" s="23"/>
      <c r="C8" s="24"/>
      <c r="D8" s="24"/>
      <c r="E8" s="24"/>
      <c r="F8" s="25"/>
      <c r="G8" s="25"/>
      <c r="H8" s="26"/>
      <c r="I8" s="26"/>
      <c r="J8" s="25"/>
      <c r="K8" s="27"/>
    </row>
    <row r="9" spans="1:11" x14ac:dyDescent="0.25">
      <c r="B9" s="23"/>
      <c r="C9" s="24"/>
      <c r="D9" s="24"/>
      <c r="E9" s="24"/>
      <c r="F9" s="25"/>
      <c r="G9" s="25"/>
      <c r="H9" s="26"/>
      <c r="I9" s="26"/>
      <c r="J9" s="25"/>
      <c r="K9" s="27"/>
    </row>
    <row r="10" spans="1:11" x14ac:dyDescent="0.25">
      <c r="B10" s="23"/>
      <c r="C10" s="24"/>
      <c r="D10" s="24"/>
      <c r="E10" s="24"/>
      <c r="F10" s="25"/>
      <c r="G10" s="25"/>
      <c r="H10" s="26"/>
      <c r="I10" s="26"/>
      <c r="J10" s="25"/>
      <c r="K10" s="27"/>
    </row>
    <row r="11" spans="1:11" x14ac:dyDescent="0.25">
      <c r="A11" t="s">
        <v>14</v>
      </c>
      <c r="K11" s="13" t="str">
        <f t="shared" si="0"/>
        <v/>
      </c>
    </row>
    <row r="12" spans="1:11" x14ac:dyDescent="0.25">
      <c r="A12" t="s">
        <v>21</v>
      </c>
      <c r="K12" s="13" t="str">
        <f t="shared" si="0"/>
        <v/>
      </c>
    </row>
    <row r="13" spans="1:11" x14ac:dyDescent="0.25">
      <c r="A13" t="s">
        <v>15</v>
      </c>
      <c r="K13" s="13" t="str">
        <f t="shared" si="0"/>
        <v/>
      </c>
    </row>
    <row r="14" spans="1:11" x14ac:dyDescent="0.25">
      <c r="A14" t="s">
        <v>16</v>
      </c>
      <c r="K14" s="13" t="str">
        <f t="shared" si="0"/>
        <v/>
      </c>
    </row>
    <row r="15" spans="1:11" x14ac:dyDescent="0.25">
      <c r="A15" s="33" t="s">
        <v>20</v>
      </c>
      <c r="K15" s="13" t="str">
        <f t="shared" si="0"/>
        <v/>
      </c>
    </row>
    <row r="16" spans="1:11" x14ac:dyDescent="0.25">
      <c r="K16" s="13" t="str">
        <f t="shared" si="0"/>
        <v/>
      </c>
    </row>
    <row r="17" spans="11:11" x14ac:dyDescent="0.25">
      <c r="K17" s="13" t="str">
        <f t="shared" ref="K17:K19" si="3">IF(C17="","",(I17*(1+F17))/(1-J17))</f>
        <v/>
      </c>
    </row>
    <row r="18" spans="11:11" x14ac:dyDescent="0.25">
      <c r="K18" s="13" t="str">
        <f t="shared" si="3"/>
        <v/>
      </c>
    </row>
    <row r="19" spans="11:11" x14ac:dyDescent="0.25">
      <c r="K19" s="13" t="str">
        <f t="shared" si="3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commande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</dc:creator>
  <cp:lastModifiedBy>yvon</cp:lastModifiedBy>
  <dcterms:created xsi:type="dcterms:W3CDTF">2017-12-20T15:59:46Z</dcterms:created>
  <dcterms:modified xsi:type="dcterms:W3CDTF">2017-12-20T17:01:02Z</dcterms:modified>
</cp:coreProperties>
</file>